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799b3f3315959/Documents/1. Studies/Excel/"/>
    </mc:Choice>
  </mc:AlternateContent>
  <xr:revisionPtr revIDLastSave="21" documentId="13_ncr:1_{0FC45E4E-9940-420E-B81A-C25C7DCBB1AB}" xr6:coauthVersionLast="47" xr6:coauthVersionMax="47" xr10:uidLastSave="{F7BAE5F2-6D8F-43AC-8F72-733DD441C556}"/>
  <bookViews>
    <workbookView xWindow="-28920" yWindow="-2205" windowWidth="29040" windowHeight="15840" activeTab="1" xr2:uid="{54A7B9AD-2E61-48E3-8630-EC0E59A86DCF}"/>
  </bookViews>
  <sheets>
    <sheet name="사용함수" sheetId="4" r:id="rId1"/>
    <sheet name="OUT" sheetId="1" r:id="rId2"/>
    <sheet name="RAW" sheetId="2" r:id="rId3"/>
    <sheet name="ETC" sheetId="3" r:id="rId4"/>
    <sheet name="PV" sheetId="6" r:id="rId5"/>
    <sheet name="Database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Key1" hidden="1">[1]Zones!#REF!</definedName>
    <definedName name="________Key2" hidden="1">[1]Zones!#REF!</definedName>
    <definedName name="_______Key1" hidden="1">[1]Zones!#REF!</definedName>
    <definedName name="_______Key2" hidden="1">[1]Zones!#REF!</definedName>
    <definedName name="______Key1" hidden="1">[1]Zones!#REF!</definedName>
    <definedName name="______Key2" hidden="1">[1]Zones!#REF!</definedName>
    <definedName name="_____Key1" hidden="1">[1]Zones!#REF!</definedName>
    <definedName name="_____Key2" hidden="1">[1]Zones!#REF!</definedName>
    <definedName name="____Key1" hidden="1">[1]Zones!#REF!</definedName>
    <definedName name="____Key2" hidden="1">[1]Zones!#REF!</definedName>
    <definedName name="___Key1" hidden="1">[1]Zones!#REF!</definedName>
    <definedName name="___Key2" hidden="1">[1]Zones!#REF!</definedName>
    <definedName name="___SE2" hidden="1">[2]!Integer</definedName>
    <definedName name="___xlc_DefaultDisplayOption___" hidden="1">"caption"</definedName>
    <definedName name="___xlc_DisplayNullValues___" hidden="1">TRUE</definedName>
    <definedName name="___xlc_DisplayNullValuesAs___" hidden="1">0</definedName>
    <definedName name="___xlc_PromptForInsertOnDrill___" hidden="1">FALSE</definedName>
    <definedName name="___xlc_SuppressNULLSOnDrill___" hidden="1">FALSE</definedName>
    <definedName name="___xlc_SuppressZerosOnDrill___" hidden="1">FALSE</definedName>
    <definedName name="__1__123Graph_ACHART_3" hidden="1">[3]Competitors!$E$5:$E$10</definedName>
    <definedName name="__10__123Graph_ECHART_4" hidden="1">[3]Competitors!$M$12:$M$22</definedName>
    <definedName name="__11__123Graph_FCHART_3" hidden="1">[3]Competitors!$B$5:$B$10</definedName>
    <definedName name="__12__123Graph_FCHART_4" hidden="1">[3]Competitors!$B$12:$B$22</definedName>
    <definedName name="__123Graph_A" hidden="1">'[4]OTR.CRED.'!#REF!</definedName>
    <definedName name="__123Graph_ALK" hidden="1">#REF!</definedName>
    <definedName name="__123Graph_AMALB" hidden="1">#REF!</definedName>
    <definedName name="__123Graph_AOTH" hidden="1">#REF!</definedName>
    <definedName name="__123Graph_ATOTAL" hidden="1">#REF!</definedName>
    <definedName name="__123Graph_B" hidden="1">'[4]OTR.CRED.'!#REF!</definedName>
    <definedName name="__123Graph_BLK" hidden="1">#REF!</definedName>
    <definedName name="__123Graph_BMALB" hidden="1">#REF!</definedName>
    <definedName name="__123Graph_BOTH" hidden="1">#REF!</definedName>
    <definedName name="__123Graph_C" hidden="1">'[4]OTR.CRED.'!#REF!</definedName>
    <definedName name="__123Graph_CLK" hidden="1">#REF!</definedName>
    <definedName name="__123Graph_CMALB" hidden="1">#REF!</definedName>
    <definedName name="__123Graph_COTH" hidden="1">#REF!</definedName>
    <definedName name="__123Graph_D" hidden="1">'[4]OTR.CRED.'!#REF!</definedName>
    <definedName name="__123Graph_DLK" hidden="1">#REF!</definedName>
    <definedName name="__123Graph_DMALB" hidden="1">#REF!</definedName>
    <definedName name="__123Graph_DOTH" hidden="1">#REF!</definedName>
    <definedName name="__123Graph_E" hidden="1">'[4]OTR.CRED.'!#REF!</definedName>
    <definedName name="__123Graph_ELK" hidden="1">#REF!</definedName>
    <definedName name="__123Graph_EMALB" hidden="1">#REF!</definedName>
    <definedName name="__123Graph_EOTH" hidden="1">#REF!</definedName>
    <definedName name="__123Graph_F" hidden="1">'[4]OTR.CRED.'!#REF!</definedName>
    <definedName name="__123Graph_FMALB" hidden="1">#REF!</definedName>
    <definedName name="__123Graph_FOTH" hidden="1">#REF!</definedName>
    <definedName name="__123Graph_X" hidden="1">'[4]OTR.CRED.'!#REF!</definedName>
    <definedName name="__123Graph_XLK" hidden="1">#REF!</definedName>
    <definedName name="__123Graph_XMALB" hidden="1">#REF!</definedName>
    <definedName name="__123Graph_XOTH" hidden="1">#REF!</definedName>
    <definedName name="__123Graph_XTOTAL" hidden="1">#REF!</definedName>
    <definedName name="__13__123Graph_XCHART_4" hidden="1">[3]Competitors!$A$12:$A$22</definedName>
    <definedName name="__2__123Graph_ACHART_4" hidden="1">[3]Competitors!$E$12:$E$22</definedName>
    <definedName name="__3__123Graph_BCHART_3" hidden="1">[3]Competitors!$G$5:$G$10</definedName>
    <definedName name="__4__123Graph_BCHART_4" hidden="1">[3]Competitors!$G$12:$G$22</definedName>
    <definedName name="__5__123Graph_CCHART_3" hidden="1">[3]Competitors!$I$5:$I$10</definedName>
    <definedName name="__6__123Graph_CCHART_4" hidden="1">[3]Competitors!$I$12:$I$22</definedName>
    <definedName name="__7__123Graph_DCHART_3" hidden="1">[3]Competitors!$K$5:$K$10</definedName>
    <definedName name="__8__123Graph_DCHART_4" hidden="1">[3]Competitors!$K$12:$K$22</definedName>
    <definedName name="__9__123Graph_ECHART_3" hidden="1">[3]Competitors!$M$5:$M$10</definedName>
    <definedName name="__FDS_HYPERLINK_TOGGLE_STATE__" hidden="1">"ON"</definedName>
    <definedName name="__FDS_UNIQUE_RANGE_ID_GENERATOR_COUNTER" hidden="1">29</definedName>
    <definedName name="__Ht_Area_Spc_1" hidden="1">"2_Hyp_Area:"</definedName>
    <definedName name="__Ht_Data_Spc_Version_Spc_1" hidden="1">"1._Spc_Current_Spc_Data_Spc_Version"</definedName>
    <definedName name="__Ht_Data_Spc_Version_Spc_10" hidden="1">"05._Spc_New_Spc_OB_Spc_Data_Spc_version_Spc_for_Spc_QTG_Spc__Hyp__Spc_YTG"</definedName>
    <definedName name="__Ht_Data_Spc_Version_Spc_2" hidden="1">"2._Spc_PY_Spc_Data_Spc_Version"</definedName>
    <definedName name="__Ht_Data_Spc_Version_Spc_3" hidden="1">"3._Spc_Current_Spc_DV_Spc_recalculated_Spc_@_Spc_PY_Spc_Rates"</definedName>
    <definedName name="__Ht_Data_Spc_Version_Spc_4" hidden="1">"4._Spc_Budget_Spc_Data_Spc_Version"</definedName>
    <definedName name="__Ht_Data_Spc_Version_Spc_5" hidden="1">"5._Spc_Current_Spc_DV_Spc_recalculated_Spc_@_Spc_Budget_Spc_Rates"</definedName>
    <definedName name="__Ht_Data_Spc_Version_Spc_6" hidden="1">"03b._Spc_Vs._Spc_Current_Spc_volume_Spc_version"</definedName>
    <definedName name="__Ht_Data_Spc_Version_Spc_7" hidden="1">"01b._Spc_Next_Spc_OB_Spc_volume_Spc_Data_Spc_Version"</definedName>
    <definedName name="__Ht_Data_Spc_Version_Spc_8" hidden="1">"04b._Spc_Target_Spc_Volume_Spc_version_Spc_for_Spc_QTG_Spc__Hyp__Spc_YTG"</definedName>
    <definedName name="__Ht_Data_Spc_Version_Spc_9" hidden="1">"05b._Spc_New_Spc_OB_Spc_version_Spc_for_Spc_QTG_Spc__Hyp__Spc_YTG"</definedName>
    <definedName name="__Ht_Functional_Spc_YTD_Spc_1?" hidden="1">"Functional_Spc_YTD_Spc_(select_Spc_same_Spc_period_Spc_as_Spc_above)"</definedName>
    <definedName name="__Ht_GMRB_Spc_Data_Spc_Version_Spc_1">"GMRB_Spc_Data_Spc_Version_Spc_1"</definedName>
    <definedName name="__Ht_GMRB_Spc_Data_Spc_Version_Spc_2">"GMRB_Spc_Data_Spc_Version_Spc_2"</definedName>
    <definedName name="__Ht_GMRB_Spc_Data_Spc_Version_Spc_3">"OB"</definedName>
    <definedName name="__Ht_GMRB_Spc_Data_Spc_Version_Spc_4">"LRP_Spc_1"</definedName>
    <definedName name="__Ht_GMRB_Spc_Data_Spc_Version_Spc_5">"LRP_Spc_2"</definedName>
    <definedName name="__Ht_GMRB_Spc_Data_Spc_Version_Spc_6">"Actuals"</definedName>
    <definedName name="__Ht_GMRB_Spc_Data_Spc_Version_Spc_7">"Reference"</definedName>
    <definedName name="__Ht_GMRB_Spc_Data_Spc_Version_Spc_8">"Reference"</definedName>
    <definedName name="__Ht_GMRB_Spc_Data_Spc_Version_Spc_C_Spc_1">"Current_Spc_RF"</definedName>
    <definedName name="__Ht_GMRB_Spc_Data_Spc_Version_Spc_C_Spc_2">"Prior_Spc_Year"</definedName>
    <definedName name="__Ht_GMRB_Spc_Data_Spc_Version_Spc_C_Spc_3">"Prior_Spc_RF"</definedName>
    <definedName name="__Ht_GMRB_Spc_Data_Spc_Version_Spc_C_Spc_4">"OB"</definedName>
    <definedName name="__Ht_GMRB_Spc_Data_Spc_Version_Spc_C_Spc_5">"Actuals"</definedName>
    <definedName name="__Ht_GMRB_Spc_Data_Spc_Version_Spc_C_Spc_7">"5._Spc_GMRB_Spc_DV_Spc_PPY"</definedName>
    <definedName name="__Ht_GMRB_Spc_Market_Spc_Duration_Spc_1?">"Market_Spc_Duration_Spc__Hyp__Spc_Month"</definedName>
    <definedName name="__Ht_GMRB_Spc_Period_Spc_1">"Months_Spc_included_Spc_in_Spc_Variance"</definedName>
    <definedName name="__Ht_GMRB_Spc_Region_Spc_Duration_Spc_1?">"Region_Spc_Duration_Spc__Hyp__Spc_Month"</definedName>
    <definedName name="__Ht_GMRB_Spc_Variance_Spc_Description_Spc_1">"01._Spc_RF_Spc_vs._Spc_OB"</definedName>
    <definedName name="__Ht_GMRB_Spc_Variance_Spc_Description_Spc_2">"02._Spc_RF_Spc_vs._Spc_PY"</definedName>
    <definedName name="__Ht_GMRB_Spc_Variance_Spc_Description_Spc_3">"03._Spc_LP1_Spc_vs._Spc_RF"</definedName>
    <definedName name="__Ht_GMRB_Spc_Variance_Spc_Description_Spc_4">"04._Spc_LP2_Spc_vs._Spc_LP1"</definedName>
    <definedName name="__Ht_GMRB_Spc_Variance_Spc_Description_Spc_5">"09._Spc_Variance_Spc_LP1_Spc_vs_Spc_RF"</definedName>
    <definedName name="__Ht_GMRB_Spc_Variance_Spc_Description_Spc_6">"10._Spc_Variance_Spc_LP2_Spc_vs_Spc_LP1"</definedName>
    <definedName name="__Ht_GMRB_Spc_Variance_Spc_Description_Spc_7">"14._Spc_Variance_Spc_Current_Spc_RF_Spc_vs_Spc_PY"</definedName>
    <definedName name="__Ht_GMRB_Spc_Volume_Spc_Month_Spc_1?">"Market_Spc_Volume_Spc__Hyp__Spc_Month"</definedName>
    <definedName name="__Ht_GMRB_Spc_Volume_Spc_YTD_Spc_1?">"Market_Spc_Volume_Spc__Hyp__Spc_YTD"</definedName>
    <definedName name="__Ht_GSPR_Spc_Consolidated_Spc_Data_Spc_Version_Spc_6">"15._Spc_GSPR_Spc_Consolidated_Spc_DV_Spc_PY"</definedName>
    <definedName name="__Ht_GSPR_Spc_Consolidated_Spc_Data_Spc_Version_Spc_C_Spc_5">"16._Spc_GSPR_Spc_Consolidated_Spc_DV_Spc_3YP"</definedName>
    <definedName name="__Ht_Market_Spc_1" hidden="1">"4_Hyp_Market:"</definedName>
    <definedName name="__Ht_Period_Spc_2" hidden="1">"All_Spc_months_Spc_in_Spc_YTD"</definedName>
    <definedName name="__Ht_Period_Spc_3" hidden="1">"06._Spc_All_Spc_months_Spc_in_Spc_current_Spc_Quarter"</definedName>
    <definedName name="__Ht_Region_Spc_1" hidden="1">"1_Hyp_Region:"</definedName>
    <definedName name="__Ht_USD_Spc_Month_Spc_1?" hidden="1">"12._Spc_Financials_Spc_Month"</definedName>
    <definedName name="__Ht_USD_Spc_Quarter_Spc_1?" hidden="1">"13._Spc_Financials_Spc_Quarter"</definedName>
    <definedName name="__Ht_USD_Spc_YTD_Spc_1?">"Month_Spc_(YTD_Spc_amounts_Spc_in_Spc_USD'000)"</definedName>
    <definedName name="__Ht_Variance_Spc_Description_Spc_1">"02_Spc__Hyp__Spc_Variance_Spc_Description"</definedName>
    <definedName name="__Ht_Variance_Spc_Description_Spc_2" hidden="1">"10._Spc_Variance_Spc_Description_Spc_Next_Spc_OB_Spc_vs._Spc_Version"</definedName>
    <definedName name="__Ht_Variance_Spc_Description_Spc_3" hidden="1">"11._Spc_OCI_Spc_tracking_Spc_Variance_Spc_Description_Spc_1"</definedName>
    <definedName name="__Ht_Variance_Spc_Description_Spc_4" hidden="1">"12._Spc_OCI_Spc_tracking_Spc_Variance_Spc_Description_Spc_2"</definedName>
    <definedName name="__Ht_Volume_Spc_Month_Spc_1?" hidden="1">"15._Spc_Volume_Spc_Month"</definedName>
    <definedName name="__Ht_Volume_Spc_Quarter_Spc_1?" hidden="1">"16._Spc_Volume_Spc_Quarter"</definedName>
    <definedName name="__Ht_Volume_Spc_YTD_Spc_1?" hidden="1">"18._Spc_Volume_Spc_YTD"</definedName>
    <definedName name="__Key1" hidden="1">[1]Zones!#REF!</definedName>
    <definedName name="__Key2" hidden="1">[1]Zones!#REF!</definedName>
    <definedName name="__SE2" hidden="1">[5]!Integer</definedName>
    <definedName name="__ws2" hidden="1">[5]!Integer</definedName>
    <definedName name="__xlfn.BAHTTEXT" hidden="1">#NAME?</definedName>
    <definedName name="_1__123Graph_ACHART_3" hidden="1">[3]Competitors!$E$5:$E$10</definedName>
    <definedName name="_1__FDSAUDITLINK__" hidden="1">{"fdsup://IBCentral/FAT Viewer?action=UPDATE&amp;creator=factset&amp;DOC_NAME=fat:reuters_annual_source_window.fat&amp;display_string=Audit&amp;DYN_ARGS=TRUE&amp;VAR:ID1=95082P10&amp;VAR:RCODE=DSTT&amp;VAR:SDATE=20071299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0__123Graph_ECHART_4" hidden="1">[3]Competitors!$M$12:$M$22</definedName>
    <definedName name="_10__FDSAUDITLINK__" hidden="1">{"fdsup://IBCentral/FAT Viewer?action=UPDATE&amp;creator=factset&amp;DOC_NAME=fat:reuters_annual_source_window.fat&amp;display_string=Audit&amp;DYN_ARGS=TRUE&amp;VAR:ID1=482167&amp;VAR:RCODE=FDSCASH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11__123Graph_FCHART_3" hidden="1">[3]Competitors!$B$5:$B$10</definedName>
    <definedName name="_11__FDSAUDITLINK__" hidden="1">{"fdsup://IBCentral/FAT Viewer?action=UPDATE&amp;creator=factset&amp;DOC_NAME=fat:reuters_annual_source_window.fat&amp;display_string=Audit&amp;DYN_ARGS=TRUE&amp;VAR:ID1=03529010&amp;VAR:RCODE=FDSCASHTOTAL&amp;VAR:SDATE=20081299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12__123Graph_FCHART_4" hidden="1">[3]Competitors!$B$12:$B$22</definedName>
    <definedName name="_12__FDSAUDITLINK__" hidden="1">{"fdsup://IBCentral/FAT Viewer?action=UPDATE&amp;creator=factset&amp;DOC_NAME=fat:reuters_annual_source_window.fat&amp;display_string=Audit&amp;DYN_ARGS=TRUE&amp;VAR:ID1=&amp;VAR:RCODE=FDSCASHTOTAL&amp;VAR:SDATE=6/30/2009&amp;VAR:FREQ=Y&amp;VAR:RELITEM=RP&amp;VAR:CURRENCY=&amp;VAR:CURRSOURCE=EXSHARE&amp;","VAR:NATFREQ=ANNUAL&amp;VAR:RFIELD=FINALIZED&amp;VAR:DB_TYPE=&amp;VAR:UNITS=M&amp;window=popup&amp;width=450&amp;height=300&amp;START_MAXIMIZED=FALSE"}</definedName>
    <definedName name="_1234" hidden="1">#REF!</definedName>
    <definedName name="_124gra" hidden="1">#REF!</definedName>
    <definedName name="_13__123Graph_XCHART_4" hidden="1">[3]Competitors!$A$12:$A$22</definedName>
    <definedName name="_13__FDSAUDITLINK__" hidden="1">{"fdsup://IBCentral/FAT Viewer?action=UPDATE&amp;creator=factset&amp;DOC_NAME=fat:reuters_annual_source_window.fat&amp;display_string=Audit&amp;DYN_ARGS=TRUE&amp;VAR:ID1=&amp;VAR:RCODE=FDSCASHTOTAL&amp;VAR:SDATE=6/30/2009&amp;VAR:FREQ=Y&amp;VAR:RELITEM=RP&amp;VAR:CURRENCY=&amp;VAR:CURRSOURCE=EXSHARE&amp;","VAR:NATFREQ=ANNUAL&amp;VAR:RFIELD=FINALIZED&amp;VAR:DB_TYPE=&amp;VAR:UNITS=M&amp;window=popup&amp;width=450&amp;height=300&amp;START_MAXIMIZED=FALSE"}</definedName>
    <definedName name="_14__FDSAUDITLINK__" hidden="1">{"fdsup://IBCentral/FAT Viewer?action=UPDATE&amp;creator=factset&amp;DOC_NAME=fat:reuters_annual_source_window.fat&amp;display_string=Audit&amp;DYN_ARGS=TRUE&amp;VAR:ID1=B1VP0K&amp;VAR:RCODE=LTTD&amp;VAR:SDATE=20071299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5__FDSAUDITLINK__" hidden="1">{"fdsup://IBCentral/FAT Viewer?action=UPDATE&amp;creator=factset&amp;DOC_NAME=fat:reuters_annual_source_window.fat&amp;display_string=Audit&amp;DYN_ARGS=TRUE&amp;VAR:ID1=B0744B&amp;VAR:RCODE=LTTD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16__FDSAUDITLINK__" hidden="1">{"fdsup://IBCentral/FAT Viewer?action=UPDATE&amp;creator=factset&amp;DOC_NAME=fat:reuters_annual_source_window.fat&amp;display_string=Audit&amp;DYN_ARGS=TRUE&amp;VAR:ID1=030964&amp;VAR:RCODE=LTTD&amp;VAR:SDATE=20090399&amp;VAR:FREQ=Y&amp;VAR:RELITEM=RP&amp;VAR:CURRENCY=&amp;VAR:CURRSOURCE=EXSHARE&amp;VAR",":NATFREQ=ANNUAL&amp;VAR:RFIELD=FINALIZED&amp;VAR:DB_TYPE=&amp;VAR:UNITS=M&amp;window=popup&amp;width=450&amp;height=300&amp;START_MAXIMIZED=FALSE"}</definedName>
    <definedName name="_17__FDSAUDITLINK__" hidden="1">{"fdsup://IBCentral/FAT Viewer?action=UPDATE&amp;creator=factset&amp;DOC_NAME=fat:reuters_annual_source_window.fat&amp;display_string=Audit&amp;DYN_ARGS=TRUE&amp;VAR:ID1=38480210&amp;VAR:RCODE=LTTD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annual_source_window.fat&amp;display_string=Audit&amp;DYN_ARGS=TRUE&amp;VAR:ID1=95082P10&amp;VAR:RCODE=LTTD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annual_source_window.fat&amp;display_string=Audit&amp;DYN_ARGS=TRUE&amp;VAR:ID1=B1VP0K&amp;VAR:RCODE=LTTD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2__123Graph_ACHART_4" hidden="1">[3]Competitors!$E$12:$E$22</definedName>
    <definedName name="_2__FDSAUDITLINK__" hidden="1">{"fdsup://IBCentral/FAT Viewer?action=UPDATE&amp;creator=factset&amp;DOC_NAME=fat:reuters_annual_source_window.fat&amp;display_string=Audit&amp;DYN_ARGS=TRUE&amp;VAR:ID1=576947&amp;VAR:RCODE=LTTD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20__FDSAUDITLINK__" hidden="1">{"fdsup://IBCentral/FAT Viewer?action=UPDATE&amp;creator=factset&amp;DOC_NAME=fat:reuters_annual_source_window.fat&amp;display_string=Audit&amp;DYN_ARGS=TRUE&amp;VAR:ID1=576947&amp;VAR:RCODE=DSTT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annual_source_window.fat&amp;display_string=Audit&amp;DYN_ARGS=TRUE&amp;VAR:ID1=482167&amp;VAR:RCODE=DSTT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22__FDSAUDITLINK__" hidden="1">{"fdsup://IBCentral/FAT Viewer?action=UPDATE&amp;creator=factset&amp;DOC_NAME=fat:reuters_annual_source_window.fat&amp;display_string=Audit&amp;DYN_ARGS=TRUE&amp;VAR:ID1=03529010&amp;VAR:RCODE=DSTT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23__FDSAUDITLINK__" hidden="1">{"fdsup://IBCentral/FAT Viewer?action=UPDATE&amp;creator=factset&amp;DOC_NAME=fat:reuters_annual_source_window.fat&amp;display_string=Audit&amp;DYN_ARGS=TRUE&amp;VAR:ID1=B0744B&amp;VAR:RCODE=FDSCASH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24__FDSAUDITLINK__" hidden="1">{"fdsup://IBCentral/FAT Viewer?action=UPDATE&amp;creator=factset&amp;DOC_NAME=fat:reuters_annual_source_window.fat&amp;display_string=Audit&amp;DYN_ARGS=TRUE&amp;VAR:ID1=030964&amp;VAR:RCODE=FDSCASHTOTAL&amp;VAR:SDATE=20090399&amp;VAR:FREQ=Y&amp;VAR:RELITEM=RP&amp;VAR:CURRENCY=&amp;VAR:CURRSOURCE=EXS","HARE&amp;VAR:NATFREQ=ANNUAL&amp;VAR:RFIELD=FINALIZED&amp;VAR:DB_TYPE=&amp;VAR:UNITS=M&amp;window=popup&amp;width=450&amp;height=300&amp;START_MAXIMIZED=FALSE"}</definedName>
    <definedName name="_25__FDSAUDITLINK__" hidden="1">{"fdsup://IBCentral/FAT Viewer?action=UPDATE&amp;creator=factset&amp;DOC_NAME=fat:reuters_annual_source_window.fat&amp;display_string=Audit&amp;DYN_ARGS=TRUE&amp;VAR:ID1=&amp;VAR:RCODE=FDSCASHTOTAL&amp;VAR:SDATE=6/30/2009&amp;VAR:FREQ=Y&amp;VAR:RELITEM=RP&amp;VAR:CURRENCY=&amp;VAR:CURRSOURCE=EXSHARE&amp;","VAR:NATFREQ=ANNUAL&amp;VAR:RFIELD=FINALIZED&amp;VAR:DB_TYPE=&amp;VAR:UNITS=M&amp;window=popup&amp;width=450&amp;height=300&amp;START_MAXIMIZED=FALSE"}</definedName>
    <definedName name="_26__FDSAUDITLINK__" hidden="1">{"fdsup://IBCentral/FAT Viewer?action=UPDATE&amp;creator=factset&amp;DOC_NAME=fat:reuters_annual_source_window.fat&amp;display_string=Audit&amp;DYN_ARGS=TRUE&amp;VAR:ID1=38480210&amp;VAR:RCODE=FDSCASHTOTAL&amp;VAR:SDATE=20081299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27__FDSAUDITLINK__" hidden="1">{"fdsup://IBCentral/FAT Viewer?action=UPDATE&amp;creator=factset&amp;DOC_NAME=fat:reuters_annual_source_window.fat&amp;display_string=Audit&amp;DYN_ARGS=TRUE&amp;VAR:ID1=95082P10&amp;VAR:RCODE=FDSCASHTOTAL&amp;VAR:SDATE=20081299&amp;VAR:FREQ=Y&amp;VAR:RELITEM=RP&amp;VAR:CURRENCY=&amp;VAR:CURRSOURCE=E","XSHARE&amp;VAR:NATFREQ=ANNUAL&amp;VAR:RFIELD=FINALIZED&amp;VAR:DB_TYPE=&amp;VAR:UNITS=M&amp;window=popup&amp;width=450&amp;height=300&amp;START_MAXIMIZED=FALSE"}</definedName>
    <definedName name="_28__FDSAUDITLINK__" hidden="1">{"fdsup://IBCentral/FAT Viewer?action=UPDATE&amp;creator=factset&amp;DOC_NAME=fat:reuters_annual_source_window.fat&amp;display_string=Audit&amp;DYN_ARGS=TRUE&amp;VAR:ID1=B1VP0K&amp;VAR:RCODE=FDSCASH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3__123Graph_BCHART_3" hidden="1">[3]Competitors!$G$5:$G$10</definedName>
    <definedName name="_3__FDSAUDITLINK__" hidden="1">{"fdsup://IBCentral/FAT Viewer?action=UPDATE&amp;creator=factset&amp;DOC_NAME=fat:reuters_annual_source_window.fat&amp;display_string=Audit&amp;DYN_ARGS=TRUE&amp;VAR:ID1=482167&amp;VAR:RCODE=LTTD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4__123Graph_BCHART_4" hidden="1">[3]Competitors!$G$12:$G$22</definedName>
    <definedName name="_4__FDSAUDITLINK__" hidden="1">{"fdsup://IBCentral/FAT Viewer?action=UPDATE&amp;creator=factset&amp;DOC_NAME=fat:reuters_annual_source_window.fat&amp;display_string=Audit&amp;DYN_ARGS=TRUE&amp;VAR:ID1=03529010&amp;VAR:RCODE=LTTD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5__123Graph_CCHART_3" hidden="1">[3]Competitors!$I$5:$I$10</definedName>
    <definedName name="_5__FDSAUDITLINK__" hidden="1">{"fdsup://IBCentral/FAT Viewer?action=UPDATE&amp;creator=factset&amp;DOC_NAME=fat:reuters_annual_source_window.fat&amp;display_string=Audit&amp;DYN_ARGS=TRUE&amp;VAR:ID1=B0744B&amp;VAR:RCODE=DSTT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6__123Graph_CCHART_4" hidden="1">[3]Competitors!$I$12:$I$22</definedName>
    <definedName name="_6__FDSAUDITLINK__" hidden="1">{"fdsup://IBCentral/FAT Viewer?action=UPDATE&amp;creator=factset&amp;DOC_NAME=fat:reuters_annual_source_window.fat&amp;display_string=Audit&amp;DYN_ARGS=TRUE&amp;VAR:ID1=38480210&amp;VAR:RCODE=DSTT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7__123Graph_DCHART_3" hidden="1">[3]Competitors!$K$5:$K$10</definedName>
    <definedName name="_7__FDSAUDITLINK__" hidden="1">{"fdsup://IBCentral/FAT Viewer?action=UPDATE&amp;creator=factset&amp;DOC_NAME=fat:reuters_annual_source_window.fat&amp;display_string=Audit&amp;DYN_ARGS=TRUE&amp;VAR:ID1=95082P10&amp;VAR:RCODE=DSTT&amp;VAR:SDATE=20081299&amp;VAR:FREQ=Y&amp;VAR:RELITEM=RP&amp;VAR:CURRENCY=&amp;VAR:CURRSOURCE=EXSHARE&amp;V","AR:NATFREQ=ANNUAL&amp;VAR:RFIELD=FINALIZED&amp;VAR:DB_TYPE=&amp;VAR:UNITS=M&amp;window=popup&amp;width=450&amp;height=300&amp;START_MAXIMIZED=FALSE"}</definedName>
    <definedName name="_8__123Graph_DCHART_4" hidden="1">[3]Competitors!$K$12:$K$22</definedName>
    <definedName name="_8__FDSAUDITLINK__" hidden="1">{"fdsup://IBCentral/FAT Viewer?action=UPDATE&amp;creator=factset&amp;DOC_NAME=fat:reuters_annual_source_window.fat&amp;display_string=Audit&amp;DYN_ARGS=TRUE&amp;VAR:ID1=B1VP0K&amp;VAR:RCODE=DSTT&amp;VAR:SDATE=20081299&amp;VAR:FREQ=Y&amp;VAR:RELITEM=RP&amp;VAR:CURRENCY=&amp;VAR:CURRSOURCE=EXSHARE&amp;VAR",":NATFREQ=ANNUAL&amp;VAR:RFIELD=FINALIZED&amp;VAR:DB_TYPE=&amp;VAR:UNITS=M&amp;window=popup&amp;width=450&amp;height=300&amp;START_MAXIMIZED=FALSE"}</definedName>
    <definedName name="_801005">#REF!</definedName>
    <definedName name="_801010">#REF!</definedName>
    <definedName name="_802001">#REF!</definedName>
    <definedName name="_802003">#REF!</definedName>
    <definedName name="_803001">#REF!</definedName>
    <definedName name="_803004">#REF!</definedName>
    <definedName name="_803005">#REF!</definedName>
    <definedName name="_803020">#REF!</definedName>
    <definedName name="_803021">#REF!</definedName>
    <definedName name="_803030">#REF!</definedName>
    <definedName name="_803031">#REF!</definedName>
    <definedName name="_803032">#REF!</definedName>
    <definedName name="_803033">#REF!</definedName>
    <definedName name="_803034">#REF!</definedName>
    <definedName name="_803040">#REF!</definedName>
    <definedName name="_803050">#REF!</definedName>
    <definedName name="_803060">#REF!</definedName>
    <definedName name="_803099">#REF!</definedName>
    <definedName name="_804001">#REF!</definedName>
    <definedName name="_804004">#REF!</definedName>
    <definedName name="_804007">#REF!</definedName>
    <definedName name="_804010">#REF!</definedName>
    <definedName name="_804013">#REF!</definedName>
    <definedName name="_804014">#REF!</definedName>
    <definedName name="_804017">#REF!</definedName>
    <definedName name="_804020">#REF!</definedName>
    <definedName name="_804021">#REF!</definedName>
    <definedName name="_804022">#REF!</definedName>
    <definedName name="_804049">#REF!</definedName>
    <definedName name="_805001">#REF!</definedName>
    <definedName name="_805002">#REF!</definedName>
    <definedName name="_805003">#REF!</definedName>
    <definedName name="_805004">#REF!</definedName>
    <definedName name="_805005">#REF!</definedName>
    <definedName name="_805006">#REF!</definedName>
    <definedName name="_805007">#REF!</definedName>
    <definedName name="_805008">#REF!</definedName>
    <definedName name="_805048">#REF!</definedName>
    <definedName name="_805049">#REF!</definedName>
    <definedName name="_806001">#REF!</definedName>
    <definedName name="_806002">#REF!</definedName>
    <definedName name="_807000">#REF!</definedName>
    <definedName name="_807001">#REF!</definedName>
    <definedName name="_807002">#REF!</definedName>
    <definedName name="_807003">#REF!</definedName>
    <definedName name="_807004">#REF!</definedName>
    <definedName name="_807005">#REF!</definedName>
    <definedName name="_807006">#REF!</definedName>
    <definedName name="_807007">#REF!</definedName>
    <definedName name="_807010">#REF!</definedName>
    <definedName name="_807050">#REF!</definedName>
    <definedName name="_807051">#REF!</definedName>
    <definedName name="_807060">#REF!</definedName>
    <definedName name="_808001">#REF!</definedName>
    <definedName name="_808002">#REF!</definedName>
    <definedName name="_809000">#REF!</definedName>
    <definedName name="_809001">#REF!</definedName>
    <definedName name="_809002">#REF!</definedName>
    <definedName name="_809003">#REF!</definedName>
    <definedName name="_809004">#REF!</definedName>
    <definedName name="_809005">#REF!</definedName>
    <definedName name="_809006">#REF!</definedName>
    <definedName name="_809010">#REF!</definedName>
    <definedName name="_809011">#REF!</definedName>
    <definedName name="_809012">#REF!</definedName>
    <definedName name="_809013">#REF!</definedName>
    <definedName name="_809014">#REF!</definedName>
    <definedName name="_809015">#REF!</definedName>
    <definedName name="_809016">#REF!</definedName>
    <definedName name="_809101">#REF!</definedName>
    <definedName name="_809111">#REF!</definedName>
    <definedName name="_809202">#REF!</definedName>
    <definedName name="_809212">#REF!</definedName>
    <definedName name="_810001">#REF!</definedName>
    <definedName name="_810010">#REF!</definedName>
    <definedName name="_810011">#REF!</definedName>
    <definedName name="_811101">#REF!</definedName>
    <definedName name="_811201">#REF!</definedName>
    <definedName name="_811301">#REF!</definedName>
    <definedName name="_811401">#REF!</definedName>
    <definedName name="_811501">#REF!</definedName>
    <definedName name="_811502">#REF!</definedName>
    <definedName name="_812300">#REF!</definedName>
    <definedName name="_812310">#REF!</definedName>
    <definedName name="_812330">#REF!</definedName>
    <definedName name="_812340">#REF!</definedName>
    <definedName name="_812345">#REF!</definedName>
    <definedName name="_812346">#REF!</definedName>
    <definedName name="_812347">#REF!</definedName>
    <definedName name="_812348">#REF!</definedName>
    <definedName name="_812349">#REF!</definedName>
    <definedName name="_812399">#REF!</definedName>
    <definedName name="_812401">#REF!</definedName>
    <definedName name="_812501">#REF!</definedName>
    <definedName name="_813001">#REF!</definedName>
    <definedName name="_813099">#REF!</definedName>
    <definedName name="_814001">#REF!</definedName>
    <definedName name="_814002">#REF!</definedName>
    <definedName name="_814003">#REF!</definedName>
    <definedName name="_814010">#REF!</definedName>
    <definedName name="_815101">#REF!</definedName>
    <definedName name="_815102">#REF!</definedName>
    <definedName name="_815201">#REF!</definedName>
    <definedName name="_815202">#REF!</definedName>
    <definedName name="_815301">#REF!</definedName>
    <definedName name="_815302">#REF!</definedName>
    <definedName name="_815401">#REF!</definedName>
    <definedName name="_815402">#REF!</definedName>
    <definedName name="_815501">#REF!</definedName>
    <definedName name="_815502">#REF!</definedName>
    <definedName name="_815601">#REF!</definedName>
    <definedName name="_815602">#REF!</definedName>
    <definedName name="_817001">#REF!</definedName>
    <definedName name="_817002">#REF!</definedName>
    <definedName name="_817101">#REF!</definedName>
    <definedName name="_817201">#REF!</definedName>
    <definedName name="_817301">#REF!</definedName>
    <definedName name="_817400">#REF!</definedName>
    <definedName name="_817401">#REF!</definedName>
    <definedName name="_817402">#REF!</definedName>
    <definedName name="_817410">#REF!</definedName>
    <definedName name="_817412">#REF!</definedName>
    <definedName name="_817414">#REF!</definedName>
    <definedName name="_817420">#REF!</definedName>
    <definedName name="_817430">#REF!</definedName>
    <definedName name="_818001">#REF!</definedName>
    <definedName name="_818010">#REF!</definedName>
    <definedName name="_818011">#REF!</definedName>
    <definedName name="_818012">#REF!</definedName>
    <definedName name="_819000">#REF!</definedName>
    <definedName name="_819001">#REF!</definedName>
    <definedName name="_819005">#REF!</definedName>
    <definedName name="_819006">#REF!</definedName>
    <definedName name="_819007">#REF!</definedName>
    <definedName name="_819020">#REF!</definedName>
    <definedName name="_819021">#REF!</definedName>
    <definedName name="_819022">#REF!</definedName>
    <definedName name="_819030">#REF!</definedName>
    <definedName name="_820001">#REF!</definedName>
    <definedName name="_821001">#REF!</definedName>
    <definedName name="_821002">#REF!</definedName>
    <definedName name="_821003">#REF!</definedName>
    <definedName name="_821010">#REF!</definedName>
    <definedName name="_821101">#REF!</definedName>
    <definedName name="_821301">#REF!</definedName>
    <definedName name="_821601">#REF!</definedName>
    <definedName name="_821701">#REF!</definedName>
    <definedName name="_821801">#REF!</definedName>
    <definedName name="_821802">#REF!</definedName>
    <definedName name="_821810">#REF!</definedName>
    <definedName name="_821820">#REF!</definedName>
    <definedName name="_821821">#REF!</definedName>
    <definedName name="_821822">#REF!</definedName>
    <definedName name="_821823">#REF!</definedName>
    <definedName name="_821824">#REF!</definedName>
    <definedName name="_821825">#REF!</definedName>
    <definedName name="_821840">#REF!</definedName>
    <definedName name="_821841">#REF!</definedName>
    <definedName name="_821842">#REF!</definedName>
    <definedName name="_821849">#REF!</definedName>
    <definedName name="_821890">#REF!</definedName>
    <definedName name="_821899">#REF!</definedName>
    <definedName name="_823001">#REF!</definedName>
    <definedName name="_824101">#REF!</definedName>
    <definedName name="_824102">#REF!</definedName>
    <definedName name="_824301">#REF!</definedName>
    <definedName name="_824401">#REF!</definedName>
    <definedName name="_824601">#REF!</definedName>
    <definedName name="_826001">#REF!</definedName>
    <definedName name="_826049">#REF!</definedName>
    <definedName name="_826101">#REF!</definedName>
    <definedName name="_826201">#REF!</definedName>
    <definedName name="_826300">#REF!</definedName>
    <definedName name="_826301">#REF!</definedName>
    <definedName name="_826401">#REF!</definedName>
    <definedName name="_826402">#REF!</definedName>
    <definedName name="_826601">#REF!</definedName>
    <definedName name="_826701">#REF!</definedName>
    <definedName name="_828001">#REF!</definedName>
    <definedName name="_830001">#REF!</definedName>
    <definedName name="_831001">#REF!</definedName>
    <definedName name="_832001">#REF!</definedName>
    <definedName name="_832002">#REF!</definedName>
    <definedName name="_832010">#REF!</definedName>
    <definedName name="_833001">#REF!</definedName>
    <definedName name="_833004">#REF!</definedName>
    <definedName name="_833005">#REF!</definedName>
    <definedName name="_833009">#REF!</definedName>
    <definedName name="_833010">#REF!</definedName>
    <definedName name="_834001">#REF!</definedName>
    <definedName name="_835001">#REF!</definedName>
    <definedName name="_835010">#REF!</definedName>
    <definedName name="_835020">#REF!</definedName>
    <definedName name="_835501">#REF!</definedName>
    <definedName name="_836001">#REF!</definedName>
    <definedName name="_836002">#REF!</definedName>
    <definedName name="_836030">#REF!</definedName>
    <definedName name="_836099">#REF!</definedName>
    <definedName name="_837101">#REF!</definedName>
    <definedName name="_837201">#REF!</definedName>
    <definedName name="_837301">#REF!</definedName>
    <definedName name="_837401">#REF!</definedName>
    <definedName name="_838001">#REF!</definedName>
    <definedName name="_840100">#REF!</definedName>
    <definedName name="_840101">#REF!</definedName>
    <definedName name="_840103">#REF!</definedName>
    <definedName name="_840104">#REF!</definedName>
    <definedName name="_840105">#REF!</definedName>
    <definedName name="_840106">#REF!</definedName>
    <definedName name="_840110">#REF!</definedName>
    <definedName name="_840140">#REF!</definedName>
    <definedName name="_840141">#REF!</definedName>
    <definedName name="_840201">#REF!</definedName>
    <definedName name="_840202">#REF!</definedName>
    <definedName name="_840203">#REF!</definedName>
    <definedName name="_840301">#REF!</definedName>
    <definedName name="_841001">#REF!</definedName>
    <definedName name="_841501">#REF!</definedName>
    <definedName name="_841601">#REF!</definedName>
    <definedName name="_843095">#REF!</definedName>
    <definedName name="_845001">#REF!</definedName>
    <definedName name="_852001">#REF!</definedName>
    <definedName name="_852002">#REF!</definedName>
    <definedName name="_852003">#REF!</definedName>
    <definedName name="_852004">#REF!</definedName>
    <definedName name="_852040">#REF!</definedName>
    <definedName name="_852050">#REF!</definedName>
    <definedName name="_852099">#REF!</definedName>
    <definedName name="_852101">#REF!</definedName>
    <definedName name="_852102">#REF!</definedName>
    <definedName name="_852103">#REF!</definedName>
    <definedName name="_852104">#REF!</definedName>
    <definedName name="_852105">#REF!</definedName>
    <definedName name="_852110">#REF!</definedName>
    <definedName name="_852120">#REF!</definedName>
    <definedName name="_852148">#REF!</definedName>
    <definedName name="_852149">#REF!</definedName>
    <definedName name="_852150">#REF!</definedName>
    <definedName name="_852170">#REF!</definedName>
    <definedName name="_852180">#REF!</definedName>
    <definedName name="_852181">#REF!</definedName>
    <definedName name="_852182">#REF!</definedName>
    <definedName name="_852199">#REF!</definedName>
    <definedName name="_855100">#REF!</definedName>
    <definedName name="_855101">#REF!</definedName>
    <definedName name="_855110">#REF!</definedName>
    <definedName name="_855111">#REF!</definedName>
    <definedName name="_855120">#REF!</definedName>
    <definedName name="_855121">#REF!</definedName>
    <definedName name="_855130">#REF!</definedName>
    <definedName name="_855140">#REF!</definedName>
    <definedName name="_855141">#REF!</definedName>
    <definedName name="_855150">#REF!</definedName>
    <definedName name="_855300">#REF!</definedName>
    <definedName name="_855301">#REF!</definedName>
    <definedName name="_855310">#REF!</definedName>
    <definedName name="_855320">#REF!</definedName>
    <definedName name="_855330">#REF!</definedName>
    <definedName name="_855340">#REF!</definedName>
    <definedName name="_855500">#REF!</definedName>
    <definedName name="_855520">#REF!</definedName>
    <definedName name="_855540">#REF!</definedName>
    <definedName name="_855541">#REF!</definedName>
    <definedName name="_855550">#REF!</definedName>
    <definedName name="_855560">#REF!</definedName>
    <definedName name="_855570">#REF!</definedName>
    <definedName name="_855571">#REF!</definedName>
    <definedName name="_855580">#REF!</definedName>
    <definedName name="_855581">#REF!</definedName>
    <definedName name="_857001">#REF!</definedName>
    <definedName name="_858001">#REF!</definedName>
    <definedName name="_858002">#REF!</definedName>
    <definedName name="_859000">#REF!</definedName>
    <definedName name="_859900">#REF!</definedName>
    <definedName name="_86___Serial_Number">#REF!</definedName>
    <definedName name="_860101">#REF!</definedName>
    <definedName name="_860201">#REF!</definedName>
    <definedName name="_860301">#REF!</definedName>
    <definedName name="_860401">#REF!</definedName>
    <definedName name="_862101">#REF!</definedName>
    <definedName name="_862201">#REF!</definedName>
    <definedName name="_862301">#REF!</definedName>
    <definedName name="_862401">#REF!</definedName>
    <definedName name="_862501">#REF!</definedName>
    <definedName name="_863101">#REF!</definedName>
    <definedName name="_863201">#REF!</definedName>
    <definedName name="_863301">#REF!</definedName>
    <definedName name="_870000">#REF!</definedName>
    <definedName name="_870001">#REF!</definedName>
    <definedName name="_870101">#REF!</definedName>
    <definedName name="_870201">#REF!</definedName>
    <definedName name="_870301">#REF!</definedName>
    <definedName name="_870401">#REF!</definedName>
    <definedName name="_870501">#REF!</definedName>
    <definedName name="_871001">#REF!</definedName>
    <definedName name="_871002">#REF!</definedName>
    <definedName name="_871010">#REF!</definedName>
    <definedName name="_871099">#REF!</definedName>
    <definedName name="_876001">#REF!</definedName>
    <definedName name="_880101">#REF!</definedName>
    <definedName name="_880201">#REF!</definedName>
    <definedName name="_880301">#REF!</definedName>
    <definedName name="_880401">#REF!</definedName>
    <definedName name="_880501">#REF!</definedName>
    <definedName name="_880601">#REF!</definedName>
    <definedName name="_884001">#REF!</definedName>
    <definedName name="_884005">#REF!</definedName>
    <definedName name="_884009">#REF!</definedName>
    <definedName name="_884019">#REF!</definedName>
    <definedName name="_884099">#REF!</definedName>
    <definedName name="_884501">#REF!</definedName>
    <definedName name="_885001">#REF!</definedName>
    <definedName name="_885011">#REF!</definedName>
    <definedName name="_885012">#REF!</definedName>
    <definedName name="_885013">#REF!</definedName>
    <definedName name="_885015">#REF!</definedName>
    <definedName name="_885099">#REF!</definedName>
    <definedName name="_9__123Graph_ECHART_3" hidden="1">[3]Competitors!$M$5:$M$10</definedName>
    <definedName name="_9__FDSAUDITLINK__" hidden="1">{"fdsup://IBCentral/FAT Viewer?action=UPDATE&amp;creator=factset&amp;DOC_NAME=fat:reuters_annual_source_window.fat&amp;display_string=Audit&amp;DYN_ARGS=TRUE&amp;VAR:ID1=576947&amp;VAR:RCODE=FDSCASHTOTAL&amp;VAR:SDATE=20081299&amp;VAR:FREQ=Y&amp;VAR:RELITEM=RP&amp;VAR:CURRENCY=&amp;VAR:CURRSOURCE=EXS","HARE&amp;VAR:NATFREQ=ANNUAL&amp;VAR:RFIELD=FINALIZED&amp;VAR:DB_TYPE=&amp;VAR:UNITS=M&amp;window=popup&amp;width=450&amp;height=300&amp;START_MAXIMIZED=FALSE"}</definedName>
    <definedName name="_ApS10">'[6]AS''97'!$K$20</definedName>
    <definedName name="_ApS11">'[6]AS''97'!$L$20</definedName>
    <definedName name="_ApS12">'[6]AS''97'!$M$20</definedName>
    <definedName name="_BQ4.1" hidden="1">#REF!</definedName>
    <definedName name="_dd2" hidden="1">[0]!Integer</definedName>
    <definedName name="_ddc2" hidden="1">[0]!Integer</definedName>
    <definedName name="_df2" hidden="1">[0]!Integer</definedName>
    <definedName name="_fa2" hidden="1">[0]!Integer</definedName>
    <definedName name="_Fill" hidden="1">#REF!</definedName>
    <definedName name="_xlnm._FilterDatabase" hidden="1">#REF!</definedName>
    <definedName name="_ics1">'[7]ICS Allocation  2002 OB'!#REF!</definedName>
    <definedName name="_INV1">#REF!</definedName>
    <definedName name="_INV2">'[8]ATTACHMENT E (TOTAL_INVEST)'!#REF!</definedName>
    <definedName name="_KA2" hidden="1">[0]!Integer</definedName>
    <definedName name="_KAA2" hidden="1">[0]!Integer</definedName>
    <definedName name="_Key1" hidden="1">[1]Zones!#REF!</definedName>
    <definedName name="_Key2" hidden="1">[1]Zones!#REF!</definedName>
    <definedName name="_LMB10">'[9]YTD''97 Sales'!$L$50</definedName>
    <definedName name="_LMB11">'[9]YTD''97 Sales'!$M$50</definedName>
    <definedName name="_LMB12">'[9]YTD''97 Sales'!$N$50</definedName>
    <definedName name="_LMB8">'[9]YTD''97 Sales'!$J$50</definedName>
    <definedName name="_LMB9">'[9]YTD''97 Sales'!$K$50</definedName>
    <definedName name="_LMD10">'[9]YTD''97 Sales'!$L$51</definedName>
    <definedName name="_LMD11">'[9]YTD''97 Sales'!$M$51</definedName>
    <definedName name="_LMD12">'[9]YTD''97 Sales'!$N$51</definedName>
    <definedName name="_LMD8">'[9]YTD''97 Sales'!$J$51</definedName>
    <definedName name="_LMD9">'[9]YTD''97 Sales'!$K$51</definedName>
    <definedName name="_MLB10">'[9]YTD''97 Sales'!$L$48</definedName>
    <definedName name="_MLB11">'[9]YTD''97 Sales'!$M$48</definedName>
    <definedName name="_MLB12">'[9]YTD''97 Sales'!$N$48</definedName>
    <definedName name="_MLB8">'[9]YTD''97 Sales'!$J$48</definedName>
    <definedName name="_MLB9">'[9]YTD''97 Sales'!$K$48</definedName>
    <definedName name="_MLY10">'[9]YTD''97 Sales'!$L$49</definedName>
    <definedName name="_MLY11">'[9]YTD''97 Sales'!$M$49</definedName>
    <definedName name="_MLY12">'[9]YTD''97 Sales'!$N$49</definedName>
    <definedName name="_MLY8">'[9]YTD''97 Sales'!$J$49</definedName>
    <definedName name="_MLY9">'[9]YTD''97 Sales'!$K$49</definedName>
    <definedName name="_NEW2" hidden="1">[0]!Integer</definedName>
    <definedName name="_NSO2" hidden="1">{"'Sheet1'!$L$16"}</definedName>
    <definedName name="_OB99">#REF!</definedName>
    <definedName name="_Order1" hidden="1">255</definedName>
    <definedName name="_Order2" hidden="1">255</definedName>
    <definedName name="_Parse_Out" hidden="1">'[10]AU Zone'!$B$15:$I$222</definedName>
    <definedName name="_PLD10">'[9]YTD''97 Sales'!$L$52</definedName>
    <definedName name="_PLD11">'[9]YTD''97 Sales'!$M$52</definedName>
    <definedName name="_PLD12">'[9]YTD''97 Sales'!$N$52</definedName>
    <definedName name="_PLD8">'[9]YTD''97 Sales'!$J$52</definedName>
    <definedName name="_PLD9">'[9]YTD''97 Sales'!$K$52</definedName>
    <definedName name="_qwq2" hidden="1">[0]!Integer</definedName>
    <definedName name="_Regression_Int" hidden="1">1</definedName>
    <definedName name="_rre1" hidden="1">#REF!</definedName>
    <definedName name="_rt5678" hidden="1">[0]!Integer</definedName>
    <definedName name="_RW9">'[9]Week9-Feb    '!$C$12,'[9]Week9-Feb    '!$E$12,'[9]Week9-Feb    '!$F$12,'[9]Week9-Feb    '!$G$12,'[9]Week9-Feb    '!$H$12,'[9]Week9-Feb    '!$I$12,'[9]Week9-Feb    '!$J$12</definedName>
    <definedName name="_SE2" hidden="1">[0]!Integer</definedName>
    <definedName name="_sec3" hidden="1">[0]!Integer</definedName>
    <definedName name="_Sort" hidden="1">#REF!</definedName>
    <definedName name="_TM2">#REF!</definedName>
    <definedName name="_ws2" hidden="1">[0]!Integer</definedName>
    <definedName name="\" hidden="1">[5]!Integer</definedName>
    <definedName name="\0">'[10]AU Zone'!$U$1</definedName>
    <definedName name="A">#REF!</definedName>
    <definedName name="aa" hidden="1">{"approvedIER",#N/A,TRUE,"MAANDRAPPORT"}</definedName>
    <definedName name="AAAAAAAAAAAAA" hidden="1">#REF!</definedName>
    <definedName name="abc" hidden="1">[11]Zones!#REF!</definedName>
    <definedName name="abcd" hidden="1">{"'A7V8X-LA(2.20)'!$AX$28:$AX$29","'A7V8X-LA(2.20)'!$AX$28:$AX$29"}</definedName>
    <definedName name="absenteeisma" hidden="1">{"FME HEADCOUNT",#N/A,FALSE,"PRODHEAD"}</definedName>
    <definedName name="ac" hidden="1">{#N/A,#N/A,FALSE,"Aging Summary";#N/A,#N/A,FALSE,"Ratio Analysis";#N/A,#N/A,FALSE,"Test 120 Day Accts";#N/A,#N/A,FALSE,"Tickmarks"}</definedName>
    <definedName name="AC_HS_DEVICE">OFFSET('[12]SIMULATION MODEL'!#REF!,0,0,1,'[12]SIMULATION MODEL'!#REF!)</definedName>
    <definedName name="AC_USER_DEVICE">OFFSET('[12]SIMULATION MODEL'!#REF!,0,0,1,'[12]SIMULATION MODEL'!#REF!)</definedName>
    <definedName name="AccApril">#REF!</definedName>
    <definedName name="AccApril1">#REF!</definedName>
    <definedName name="AccAug">#REF!</definedName>
    <definedName name="Access_Button" hidden="1">"X1997OBBE_Detail_List"</definedName>
    <definedName name="AccessDatabase" hidden="1">"C:\User\Budget\1997OBBE.mdb"</definedName>
    <definedName name="AccJul">#REF!</definedName>
    <definedName name="AccJun">#REF!</definedName>
    <definedName name="AccMay">#REF!</definedName>
    <definedName name="AccMay1">#REF!</definedName>
    <definedName name="AccOct">'[13]SAP_FME_Nov00_28.10-28.11_estim'!$L$3:$L$1599</definedName>
    <definedName name="AccSep">#REF!</definedName>
    <definedName name="AccSept">'[14]SAP 30001 to 39701_Sep00'!$O$8:$O$1586</definedName>
    <definedName name="achille" hidden="1">{"FME HEADCOUNT",#N/A,FALSE,"PRODHEAD"}</definedName>
    <definedName name="ACT97USD">#REF!</definedName>
    <definedName name="ad" hidden="1">{#N/A,#N/A,FALSE,"Aging Summary";#N/A,#N/A,FALSE,"Ratio Analysis";#N/A,#N/A,FALSE,"Test 120 Day Accts";#N/A,#N/A,FALSE,"Tickmarks"}</definedName>
    <definedName name="Ad_valorem">#REF!</definedName>
    <definedName name="adfgdfghh" hidden="1">{"labour",#N/A,FALSE,"PRODHEAD"}</definedName>
    <definedName name="adfgsdfgsdfgdfgdf" hidden="1">{"US DOLLARS",#N/A,FALSE,"FMEOB96"}</definedName>
    <definedName name="ADGRQWERGG" hidden="1">{"US DOLLARS",#N/A,FALSE,"FMEOB96"}</definedName>
    <definedName name="Affordab_New" hidden="1">[0]!Integer</definedName>
    <definedName name="Affordab_New2" hidden="1">[0]!Integer</definedName>
    <definedName name="agagaagagsdh" hidden="1">{#N/A,#N/A,FALSE,"Aging Summary";#N/A,#N/A,FALSE,"Ratio Analysis";#N/A,#N/A,FALSE,"Test 120 Day Accts";#N/A,#N/A,FALSE,"Tickmarks"}</definedName>
    <definedName name="anscount" hidden="1">1</definedName>
    <definedName name="apifarm10">'[9]YTD''97 Sales'!$L$10</definedName>
    <definedName name="apifarm11">'[9]YTD''97 Sales'!$M$10</definedName>
    <definedName name="apifarm12">'[9]YTD''97 Sales'!$N$10</definedName>
    <definedName name="apifarm7">'[9]YTD''97 Sales'!$I$10</definedName>
    <definedName name="apifarm8">'[9]YTD''97 Sales'!$J$10</definedName>
    <definedName name="apifarm9">'[9]YTD''97 Sales'!$K$10</definedName>
    <definedName name="ApSYTD">'[6]AS''97'!$N$20</definedName>
    <definedName name="arina">#REF!</definedName>
    <definedName name="AS2DocOpenMode" hidden="1">"AS2DocumentEdit"</definedName>
    <definedName name="asd" hidden="1">{"'TOB-Vol'!$L$2:$AD$40"}</definedName>
    <definedName name="asdf" hidden="1">{#N/A,#N/A,FALSE,"Exist";#N/A,#N/A,FALSE,"Option 1";#N/A,#N/A,FALSE,"Option 2"}</definedName>
    <definedName name="ATS2000LE">#REF!</definedName>
    <definedName name="ATS2000OB">#REF!</definedName>
    <definedName name="ATS2000RF">#REF!</definedName>
    <definedName name="ATS2001LRP">#REF!</definedName>
    <definedName name="ATS2001OB">#REF!</definedName>
    <definedName name="ATS2001RF">'[15]X-rate scenario'!#REF!</definedName>
    <definedName name="ATS2002LRP">#REF!</definedName>
    <definedName name="ATS2003LRP">#REF!</definedName>
    <definedName name="ATS99RF">#REF!</definedName>
    <definedName name="ATS99RF2">#REF!</definedName>
    <definedName name="b">#REF!</definedName>
    <definedName name="ba" hidden="1">{#N/A,#N/A,FALSE,"Aging Summary";#N/A,#N/A,FALSE,"Ratio Analysis";#N/A,#N/A,FALSE,"Test 120 Day Accts";#N/A,#N/A,FALSE,"Tickmarks"}</definedName>
    <definedName name="BACKOFFICE_CLIENT">#REF!</definedName>
    <definedName name="BBB" hidden="1">[16]Zones!#REF!</definedName>
    <definedName name="bbbb" hidden="1">[3]Competitors!$E$12:$E$22</definedName>
    <definedName name="bdv">#REF!</definedName>
    <definedName name="Blendcrit1">#REF!</definedName>
    <definedName name="Blendcrit10">#REF!</definedName>
    <definedName name="Blendcrit11">#REF!</definedName>
    <definedName name="Blendcrit12">#REF!</definedName>
    <definedName name="Blendcrit13">#REF!</definedName>
    <definedName name="Blendcrit14">#REF!</definedName>
    <definedName name="Blendcrit15">#REF!</definedName>
    <definedName name="Blendcrit16">#REF!</definedName>
    <definedName name="Blendcrit17">#REF!</definedName>
    <definedName name="Blendcrit18">#REF!</definedName>
    <definedName name="Blendcrit19">#REF!</definedName>
    <definedName name="Blendcrit2">#REF!</definedName>
    <definedName name="Blendcrit20">#REF!</definedName>
    <definedName name="Blendcrit21">#REF!</definedName>
    <definedName name="Blendcrit22">#REF!</definedName>
    <definedName name="Blendcrit23">#REF!</definedName>
    <definedName name="Blendcrit24">#REF!</definedName>
    <definedName name="Blendcrit3">#REF!</definedName>
    <definedName name="Blendcrit4">#REF!</definedName>
    <definedName name="Blendcrit5">#REF!</definedName>
    <definedName name="Blendcrit6">#REF!</definedName>
    <definedName name="Blendcrit7">#REF!</definedName>
    <definedName name="Blendcrit8">#REF!</definedName>
    <definedName name="Blendcrit9">#REF!</definedName>
    <definedName name="Blendexpcrit1">#REF!</definedName>
    <definedName name="Blendexpcrit2">#REF!</definedName>
    <definedName name="Blendexpcrit3">#REF!</definedName>
    <definedName name="Blendexpcrit4">#REF!</definedName>
    <definedName name="Blendexpcrit5">#REF!</definedName>
    <definedName name="Blendexpcrit6">#REF!</definedName>
    <definedName name="Blendexpcrit7">#REF!</definedName>
    <definedName name="Blendexpcrit8">#REF!</definedName>
    <definedName name="blok">#REF!</definedName>
    <definedName name="bnb" hidden="1">{"fdsup://IBCentral/FAT Viewer?action=UPDATE&amp;creator=factset&amp;DOC_NAME=fat:reuters_annual_source_window.fat&amp;display_string=Audit&amp;DYN_ARGS=TRUE&amp;VAR:ID1=030964&amp;VAR:RCODE=LTTD&amp;VAR:SDATE=20090399&amp;VAR:FREQ=Y&amp;VAR:RELITEM=RP&amp;VAR:CURRENCY=&amp;VAR:CURRSOURCE=EXSHARE&amp;VAR",":NATFREQ=ANNUAL&amp;VAR:RFIELD=FINALIZED&amp;VAR:DB_TYPE=&amp;VAR:UNITS=M&amp;window=popup&amp;width=450&amp;height=300&amp;START_MAXIMIZED=FALSE"}</definedName>
    <definedName name="BookFOFFilter">#REF!</definedName>
    <definedName name="BreakByWorksheet">"disabled"</definedName>
    <definedName name="BRP99OB">#REF!</definedName>
    <definedName name="bs" hidden="1">[0]!Integer</definedName>
    <definedName name="BSBox10">'[6]AS''97'!$K$18</definedName>
    <definedName name="BSBox11">'[6]AS''97'!$L$18</definedName>
    <definedName name="BSBox12">'[6]AS''97'!$M$18</definedName>
    <definedName name="BSBoxYTD">'[6]AS''97'!$N$18</definedName>
    <definedName name="BSSoft10">'[6]AS''97'!$K$19</definedName>
    <definedName name="BSSoft11">'[6]AS''97'!$L$19</definedName>
    <definedName name="BSSoft12">'[6]AS''97'!$M$19</definedName>
    <definedName name="BSSoftYTD">'[6]AS''97'!$N$19</definedName>
    <definedName name="BSYTD">#REF!</definedName>
    <definedName name="Budg">[17]Instructions!$C$6</definedName>
    <definedName name="Budg2">[18]Instructions!$F$8</definedName>
    <definedName name="Budget">'[19]1-Volume Report - Cigarettes'!#REF!</definedName>
    <definedName name="BUDINV">#REF!</definedName>
    <definedName name="BUM" hidden="1">[0]!Integer</definedName>
    <definedName name="Calcmethod">[20]Tables!$F$19:$F$25</definedName>
    <definedName name="Capacity">'[21]Calculation(Own)'!$C$28</definedName>
    <definedName name="Capital" hidden="1">[0]!Integer</definedName>
    <definedName name="carson10">'[9]YTD''97 Sales'!$L$40</definedName>
    <definedName name="carson11">'[9]YTD''97 Sales'!$M$40</definedName>
    <definedName name="carson12">'[9]YTD''97 Sales'!$N$40</definedName>
    <definedName name="carson8">'[9]YTD''97 Sales'!$J$40</definedName>
    <definedName name="carson9">'[9]YTD''97 Sales'!$K$40</definedName>
    <definedName name="carspl31">'[9]Week31-August'!$L$47</definedName>
    <definedName name="CC" hidden="1">{"'A7V8X-LA(2.20)'!$AX$28:$AX$29","'A7V8X-LA(2.20)'!$AX$28:$AX$29"}</definedName>
    <definedName name="cccc" hidden="1">[3]Competitors!$G$5:$G$10</definedName>
    <definedName name="challenger10">'[9]YTD''97 Sales'!$L$34</definedName>
    <definedName name="challenger11">'[9]YTD''97 Sales'!$M$34</definedName>
    <definedName name="challenger12">'[9]YTD''97 Sales'!$N$34</definedName>
    <definedName name="challenger8">'[9]YTD''97 Sales'!$J$34</definedName>
    <definedName name="challenger9">'[9]YTD''97 Sales'!$K$34</definedName>
    <definedName name="Chart" hidden="1">{#N/A,"OBBB",FALSE,"vol";#N/A,#N/A,FALSE,"Memo";#N/A,#N/A,FALSE,"sum";#N/A,#N/A,FALSE,"CY95";#N/A,#N/A,FALSE,"JFY95";#N/A,#N/A,FALSE,"Asmp97 pre";#N/A,#N/A,FALSE,"CY97calR"}</definedName>
    <definedName name="Chester10">'[6]AS''97'!$K$17</definedName>
    <definedName name="Chester11">'[6]AS''97'!$L$17</definedName>
    <definedName name="Chester12">'[6]AS''97'!$M$17</definedName>
    <definedName name="ChesterYTD">'[6]AS''97'!$N$17</definedName>
    <definedName name="chf">#REF!</definedName>
    <definedName name="CHF2000LE">#REF!</definedName>
    <definedName name="CHF2000OB">#REF!</definedName>
    <definedName name="CHF2000RF">#REF!</definedName>
    <definedName name="CHF2001LRP">#REF!</definedName>
    <definedName name="CHF2001OB">#REF!</definedName>
    <definedName name="CHF2001RF">'[15]X-rate scenario'!#REF!</definedName>
    <definedName name="CHF2002LRP">#REF!</definedName>
    <definedName name="CHF2003LRP">#REF!</definedName>
    <definedName name="CHF99OB">#REF!</definedName>
    <definedName name="CHF99RF">#REF!</definedName>
    <definedName name="CHF99RF2">#REF!</definedName>
    <definedName name="CHFY1K1">'[22]Market Review'!$H$10</definedName>
    <definedName name="CHFY2K2">'[22]Market Review'!$F$10</definedName>
    <definedName name="Cig_types">[23]Formats!$B$4:$B$14</definedName>
    <definedName name="CLE">[24]Reference!$C$3:$C$19</definedName>
    <definedName name="cnbvhnm" hidden="1">{"FME HEADCOUNT",#N/A,FALSE,"PRODHEAD"}</definedName>
    <definedName name="COMM_SOFT">#REF!</definedName>
    <definedName name="cons" hidden="1">{"Growth Presentation",#N/A,FALSE,"Consolidated IFO";"Variance Presentation",#N/A,FALSE,"Consolidated IFO";"Backup",#N/A,FALSE,"Consolidated IFO"}</definedName>
    <definedName name="CRF">#REF!</definedName>
    <definedName name="CRF2_">[25]Definition!$B$8</definedName>
    <definedName name="_xlnm.Criteria">#REF!</definedName>
    <definedName name="csk">#REF!</definedName>
    <definedName name="cu" hidden="1">{#N/A,#N/A,FALSE,"I.C.S.";#N/A,#N/A,FALSE,"I.C.S."}</definedName>
    <definedName name="Current_Year">'[26]Select and Procedure'!$B$7</definedName>
    <definedName name="Cutfiller">#REF!</definedName>
    <definedName name="Cutfillerexport">#REF!</definedName>
    <definedName name="CY">[17]Instructions!$C$4</definedName>
    <definedName name="CZKY1K1">'[27]Market Review'!$F$8</definedName>
    <definedName name="CZKY2K2">'[27]Market Review'!$D$8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ataversion">[20]Tables!$A$19:$A$50</definedName>
    <definedName name="DBVALEMth">#REF!</definedName>
    <definedName name="DBVALEYTD">#REF!</definedName>
    <definedName name="ddc" hidden="1">[0]!Integer</definedName>
    <definedName name="dddd" hidden="1">[3]Competitors!$G$12:$G$22</definedName>
    <definedName name="ddee" hidden="1">{#N/A,#N/A,FALSE,"Exist";#N/A,#N/A,FALSE,"Option 1";#N/A,#N/A,FALSE,"Option 2"}</definedName>
    <definedName name="dds" hidden="1">{"FME HEADCOUNT",#N/A,FALSE,"PRODHEAD"}</definedName>
    <definedName name="Delay_FTE">#REF!</definedName>
    <definedName name="dem">#REF!</definedName>
    <definedName name="DEM2000LE">#REF!</definedName>
    <definedName name="DEM2000OB">#REF!</definedName>
    <definedName name="DEM2000RF">#REF!</definedName>
    <definedName name="DEM2001LRP">#REF!</definedName>
    <definedName name="DEM2001OB">#REF!</definedName>
    <definedName name="DEM2001RF">'[15]X-rate scenario'!#REF!</definedName>
    <definedName name="DEM2002LRP">#REF!</definedName>
    <definedName name="DEM2003LRP">#REF!</definedName>
    <definedName name="DEM99OB">#REF!</definedName>
    <definedName name="DEM99RF">#REF!</definedName>
    <definedName name="DEM99RF2">#REF!</definedName>
    <definedName name="DesignatedCurrency">#REF!</definedName>
    <definedName name="Desktop">#REF!</definedName>
    <definedName name="Details" hidden="1">{"'A7V8X-LA(2.20)'!$AX$28:$AX$29","'A7V8X-LA(2.20)'!$AX$28:$AX$29"}</definedName>
    <definedName name="dfjh" hidden="1">{"FME HEADCOUNT",#N/A,FALSE,"PRODHEAD"}</definedName>
    <definedName name="Discount" hidden="1">#REF!</definedName>
    <definedName name="display_area_2" hidden="1">#REF!</definedName>
    <definedName name="Distr">#REF!</definedName>
    <definedName name="down">[28]EFF!#REF!</definedName>
    <definedName name="drjdrhjd55" hidden="1">{#N/A,#N/A,FALSE,"Aging Summary";#N/A,#N/A,FALSE,"Ratio Analysis";#N/A,#N/A,FALSE,"Test 120 Day Accts";#N/A,#N/A,FALSE,"Tickmarks"}</definedName>
    <definedName name="DropDown">[25]Definition!$E$3:$E$14</definedName>
    <definedName name="DV">[29]Tables!$A$19:$A$46</definedName>
    <definedName name="DynamicTree">"disabled"</definedName>
    <definedName name="e" hidden="1">[30]Competitors!$I$12:$I$22</definedName>
    <definedName name="ea" hidden="1">{#N/A,#N/A,FALSE,"Aging Summary";#N/A,#N/A,FALSE,"Ratio Analysis";#N/A,#N/A,FALSE,"Test 120 Day Accts";#N/A,#N/A,FALSE,"Tickmarks"}</definedName>
    <definedName name="eee" hidden="1">{"FME HEADCOUNT",#N/A,FALSE,"PRODHEAD"}</definedName>
    <definedName name="eeee" hidden="1">[3]Competitors!$I$5:$I$10</definedName>
    <definedName name="èèèèè" hidden="1">{#N/A,#N/A,FALSE,"FMEOB96"}</definedName>
    <definedName name="EEMA">[31]LA!#REF!</definedName>
    <definedName name="erd43edf5" hidden="1">[0]!Integer</definedName>
    <definedName name="erfcerfe">#REF!</definedName>
    <definedName name="es" hidden="1">{#N/A,#N/A,FALSE,"Aging Summary";#N/A,#N/A,FALSE,"Ratio Analysis";#N/A,#N/A,FALSE,"Test 120 Day Accts";#N/A,#N/A,FALSE,"Tickmarks"}</definedName>
    <definedName name="EUR">'[32]Leaf Expenses_Nov2000_a 1811200'!$H$3:$H$102</definedName>
    <definedName name="EV__LASTREFTIME__" hidden="1">41229.5626273148</definedName>
    <definedName name="Excess">#REF!</definedName>
    <definedName name="Exchange_Rates">#REF!</definedName>
    <definedName name="eywwqq" hidden="1">{#N/A,#N/A,FALSE,"Aging Summary";#N/A,#N/A,FALSE,"Ratio Analysis";#N/A,#N/A,FALSE,"Test 120 Day Accts";#N/A,#N/A,FALSE,"Tickmarks"}</definedName>
    <definedName name="f" hidden="1">{"US DOLLARS",#N/A,FALSE,"FMEOB96"}</definedName>
    <definedName name="F2010AC">[33]F2010AC!$A$5:$AZ$500</definedName>
    <definedName name="F2011AC">[33]F2011AC!$A$5:$AZ$500</definedName>
    <definedName name="F2011OB">[33]F2011OB!$A$5:$AZ$500</definedName>
    <definedName name="F2011RF4">[33]F2011RF4!$A$5:$AZ$500</definedName>
    <definedName name="F2011RF7">[33]F2011RF7!$A$5:$AZ$500</definedName>
    <definedName name="fa" hidden="1">[0]!Integer</definedName>
    <definedName name="Falling">#REF!</definedName>
    <definedName name="fas" hidden="1">#REF!</definedName>
    <definedName name="FCode" hidden="1">#REF!</definedName>
    <definedName name="fdf" hidden="1">{"'TOB-Vol'!$L$2:$AD$40"}</definedName>
    <definedName name="FE2010AC">[33]EF2010AC!$A$5:$AZ$500</definedName>
    <definedName name="FE2011AC">[33]EF2011AC!$A$5:$AZ$500</definedName>
    <definedName name="FE2011OB">[33]EF2011OB!$A$5:$AZ$500</definedName>
    <definedName name="FE2011RF4">[33]EF2011RF4!$A$5:$AZ$500</definedName>
    <definedName name="FE2011RF7">[33]EF2011RF7!$A$5:$AZ$500</definedName>
    <definedName name="feafea" hidden="1">#REF!</definedName>
    <definedName name="ferfer">#REF!</definedName>
    <definedName name="ffdd" hidden="1">{#N/A,#N/A,FALSE,"Exist";#N/A,#N/A,FALSE,"Option 1";#N/A,#N/A,FALSE,"Option 2"}</definedName>
    <definedName name="fff" hidden="1">{#N/A,#N/A,FALSE,"I.C.S.";#N/A,#N/A,FALSE,"I.C.S."}</definedName>
    <definedName name="ffff" hidden="1">[3]Competitors!$I$12:$I$22</definedName>
    <definedName name="FGTGTUGFJ" hidden="1">{"FME HEADCOUNT",#N/A,FALSE,"PRODHEAD"}</definedName>
    <definedName name="fhuklyy" hidden="1">{"labour",#N/A,FALSE,"PRODHEAD"}</definedName>
    <definedName name="FINALCODES20000714">#REF!</definedName>
    <definedName name="FinGood">#REF!</definedName>
    <definedName name="FLE">[24]Reference!$D$3:$D$16</definedName>
    <definedName name="flight">[34]Assump!$E$10</definedName>
    <definedName name="FME">#REF!</definedName>
    <definedName name="FOFFilter">#REF!</definedName>
    <definedName name="Format">#REF!</definedName>
    <definedName name="FormUserIsAdmin">FALSE</definedName>
    <definedName name="FRcap">#REF!</definedName>
    <definedName name="FRF">#REF!</definedName>
    <definedName name="FRF2000LE">#REF!</definedName>
    <definedName name="FRF2000OB">#REF!</definedName>
    <definedName name="FRF2000RF">#REF!</definedName>
    <definedName name="FRF2001LRP">#REF!</definedName>
    <definedName name="FRF2001OB">#REF!</definedName>
    <definedName name="FRF2001RF">'[15]X-rate scenario'!#REF!</definedName>
    <definedName name="FRF2002LRP">#REF!</definedName>
    <definedName name="FRF2003LRP">#REF!</definedName>
    <definedName name="FRF99OB">#REF!</definedName>
    <definedName name="FRF99RF">#REF!</definedName>
    <definedName name="FRF99RF2">#REF!</definedName>
    <definedName name="FRformat1">#REF!,#REF!</definedName>
    <definedName name="ga" hidden="1">{#N/A,#N/A,FALSE,"Aging Summary";#N/A,#N/A,FALSE,"Ratio Analysis";#N/A,#N/A,FALSE,"Test 120 Day Accts";#N/A,#N/A,FALSE,"Tickmarks"}</definedName>
    <definedName name="GAFSSIMSProjection1118" hidden="1">#REF!</definedName>
    <definedName name="GARech">#REF!</definedName>
    <definedName name="gbp">#REF!</definedName>
    <definedName name="GBP2000LE">#REF!</definedName>
    <definedName name="GBP2000OB">#REF!</definedName>
    <definedName name="GBP2000RF">#REF!</definedName>
    <definedName name="GBP2001LRP">#REF!</definedName>
    <definedName name="GBP2001OB">#REF!</definedName>
    <definedName name="GBP2001RF">'[15]X-rate scenario'!#REF!</definedName>
    <definedName name="GBP2002LRP">#REF!</definedName>
    <definedName name="GBP2003LRP">#REF!</definedName>
    <definedName name="GBP99RF">#REF!</definedName>
    <definedName name="GBP99RF2">#REF!</definedName>
    <definedName name="gf" hidden="1">{#N/A,#N/A,FALSE,"Aging Summary";#N/A,#N/A,FALSE,"Ratio Analysis";#N/A,#N/A,FALSE,"Test 120 Day Accts";#N/A,#N/A,FALSE,"Tickmarks"}</definedName>
    <definedName name="ggg" hidden="1">{"US DOLLARS",#N/A,FALSE,"FMEOB96"}</definedName>
    <definedName name="gggg" hidden="1">[3]Competitors!$K$5:$K$10</definedName>
    <definedName name="gjxfgj" hidden="1">{#N/A,#N/A,FALSE,"FMEOB96"}</definedName>
    <definedName name="h">[31]LA!#REF!</definedName>
    <definedName name="Handheld">#REF!</definedName>
    <definedName name="handheld_hw">#REF!</definedName>
    <definedName name="HANDHELD_PC">#REF!</definedName>
    <definedName name="Headcount" hidden="1">{"FME HEADCOUNT",#N/A,FALSE,"PRODHEAD"}</definedName>
    <definedName name="Header">#REF!</definedName>
    <definedName name="hhhh" hidden="1">[3]Competitors!$K$12:$K$22</definedName>
    <definedName name="HiddenRows" hidden="1">#REF!</definedName>
    <definedName name="HideParameterForm">"disabled"</definedName>
    <definedName name="HideParameterSheet">"disabled"</definedName>
    <definedName name="high_volume_printer">#REF!</definedName>
    <definedName name="HJGJK" hidden="1">{#N/A,#N/A,FALSE,"FMEOB96"}</definedName>
    <definedName name="hjiuhilhl" hidden="1">{"'TOB-Vol'!$L$2:$AD$40"}</definedName>
    <definedName name="HJYGHJ" hidden="1">{"labour",#N/A,FALSE,"PRODHEAD"}</definedName>
    <definedName name="hklftgi5784jd" hidden="1">{"'매출'!$A$1:$I$22"}</definedName>
    <definedName name="hotel">[34]Assump!$E$14</definedName>
    <definedName name="how" hidden="1">[35]Zones!#REF!</definedName>
    <definedName name="HRKY1K1">'[27]Market Review'!#REF!</definedName>
    <definedName name="hseueu47ru" hidden="1">{#N/A,#N/A,FALSE,"Aging Summary";#N/A,#N/A,FALSE,"Ratio Analysis";#N/A,#N/A,FALSE,"Test 120 Day Accts";#N/A,#N/A,FALSE,"Tickmarks"}</definedName>
    <definedName name="HTML_CodePage" hidden="1">1250</definedName>
    <definedName name="HTML_Control" hidden="1">{"'Commentary'!$A$1:$J$51","'Commentary'!$L$1:$U$51"}</definedName>
    <definedName name="HTML_CONTROL1" hidden="1">{"'A7V8X-LA(2.20)'!$AX$28:$AX$29","'A7V8X-LA(2.20)'!$AX$28:$AX$29"}</definedName>
    <definedName name="HTML_Control2" hidden="1">{"'TOB-Vol'!$L$2:$AD$40"}</definedName>
    <definedName name="HTML_Description" hidden="1">""</definedName>
    <definedName name="HTML_Email" hidden="1">""</definedName>
    <definedName name="HTML_Header" hidden="1">"COMMENTARY"</definedName>
    <definedName name="HTML_LastUpdate" hidden="1">"18-Nov-02"</definedName>
    <definedName name="HTML_LineAfter" hidden="1">FALSE</definedName>
    <definedName name="HTML_LineBefore" hidden="1">FALSE</definedName>
    <definedName name="HTML_Name" hidden="1">"Grzegorz Komenda"</definedName>
    <definedName name="HTML_OBDlg2" hidden="1">TRUE</definedName>
    <definedName name="HTML_OBDlg4" hidden="1">TRUE</definedName>
    <definedName name="HTML_OS" hidden="1">0</definedName>
    <definedName name="HTML_PathFile" hidden="1">"E:\Reports\FactoryFinanceReportingBook\2002_10_October\Section6\sld001.html"</definedName>
    <definedName name="HTML_Title" hidden="1">"FME Performance Review-March2000"</definedName>
    <definedName name="HUF">#REF!</definedName>
    <definedName name="huy" hidden="1">{"'Sheet1'!$L$16"}</definedName>
    <definedName name="ia" hidden="1">{#N/A,#N/A,FALSE,"Aging Summary";#N/A,#N/A,FALSE,"Ratio Analysis";#N/A,#N/A,FALSE,"Test 120 Day Accts";#N/A,#N/A,FALSE,"Tickmarks"}</definedName>
    <definedName name="ics">'[7]ICS Allocation  2002 OB'!#REF!</definedName>
    <definedName name="idiot" hidden="1">[1]Zones!#REF!</definedName>
    <definedName name="iii" hidden="1">{#N/A,#N/A,FALSE,"FMEOB96"}</definedName>
    <definedName name="iiii" hidden="1">[3]Competitors!$M$5:$M$10</definedName>
    <definedName name="IMPORTSHIPMENTS">#REF!</definedName>
    <definedName name="IMS_HTS">#REF!,#REF!</definedName>
    <definedName name="ina">#REF!</definedName>
    <definedName name="Index">#REF!</definedName>
    <definedName name="Indexes">[36]Calculations!#REF!</definedName>
    <definedName name="Interco">[37]FEB!#REF!</definedName>
    <definedName name="invback">#REF!</definedName>
    <definedName name="inventory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41141.5292361111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R">#REF!</definedName>
    <definedName name="ITL">#REF!</definedName>
    <definedName name="Japan_Volume_Summary" hidden="1">{"'TOB-Vol'!$L$2:$AD$40"}</definedName>
    <definedName name="jio" hidden="1">{"labour",#N/A,FALSE,"PRODHEAD"}</definedName>
    <definedName name="jj" hidden="1">[2]!Integer</definedName>
    <definedName name="jjjj" hidden="1">[3]Competitors!$M$12:$M$22</definedName>
    <definedName name="jl" hidden="1">{#N/A,#N/A,TRUE,"A-site";#N/A,#N/A,TRUE,"B-Buildings";#N/A,#N/A,TRUE,"c-out-of-fence";#N/A,#N/A,TRUE,"d-proj.infr.";#N/A,#N/A,TRUE,"e- land"}</definedName>
    <definedName name="jrjruruwrw" hidden="1">{#N/A,#N/A,FALSE,"Aging Summary";#N/A,#N/A,FALSE,"Ratio Analysis";#N/A,#N/A,FALSE,"Test 120 Day Accts";#N/A,#N/A,FALSE,"Tickmarks"}</definedName>
    <definedName name="JUYJ" hidden="1">{"US DOLLARS",#N/A,FALSE,"FMEOB96"}</definedName>
    <definedName name="KA" hidden="1">[0]!Integer</definedName>
    <definedName name="KAA" hidden="1">[0]!Integer</definedName>
    <definedName name="KAIMSProjection1118" hidden="1">#REF!</definedName>
    <definedName name="kirgam10">'[9]YTD''97 Sales'!$L$16</definedName>
    <definedName name="kirgam11">'[9]YTD''97 Sales'!$M$16</definedName>
    <definedName name="kirgam12">'[9]YTD''97 Sales'!$N$16</definedName>
    <definedName name="kirgam8">'[9]YTD''97 Sales'!$J$16</definedName>
    <definedName name="kirgam9">'[9]YTD''97 Sales'!$K$16</definedName>
    <definedName name="kkkk" hidden="1">[3]Competitors!$B$5:$B$10</definedName>
    <definedName name="Kosmos10">'[6]AS''97'!$K$15</definedName>
    <definedName name="Kosmos11">'[6]AS''97'!$L$15</definedName>
    <definedName name="Kosmos12">'[6]AS''97'!$M$15</definedName>
    <definedName name="KosmosYTD">'[6]AS''97'!$N$15</definedName>
    <definedName name="Kraków">#REF!</definedName>
    <definedName name="Krasnodar" hidden="1">[38]!Integer</definedName>
    <definedName name="l" hidden="1">[30]Competitors!$A$12:$A$22</definedName>
    <definedName name="L0_90">#REF!</definedName>
    <definedName name="LAC" hidden="1">{"'TOB-Vol'!$L$2:$AD$40"}</definedName>
    <definedName name="lan" hidden="1">{#N/A,#N/A,TRUE,"BT M200 da 10x20"}</definedName>
    <definedName name="LatestRF">'[39]Data version'!$C$4</definedName>
    <definedName name="limcount" hidden="1">1</definedName>
    <definedName name="link">[28]EFF!#REF!</definedName>
    <definedName name="lll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llll" hidden="1">[3]Competitors!$B$12:$B$22</definedName>
    <definedName name="LMBYTD">#REF!</definedName>
    <definedName name="LMDYTD">#REF!</definedName>
    <definedName name="m">#REF!</definedName>
    <definedName name="Main">[40]Market!$B$33</definedName>
    <definedName name="maindbase">#REF!</definedName>
    <definedName name="marina">#REF!</definedName>
    <definedName name="Market">#REF!</definedName>
    <definedName name="Market_1">'[26]Select and Procedure'!$F$2</definedName>
    <definedName name="Market_10">'[26]Select and Procedure'!$F$11</definedName>
    <definedName name="Market_11">'[26]Select and Procedure'!$F$12</definedName>
    <definedName name="Market_12">'[26]Select and Procedure'!$F$13</definedName>
    <definedName name="Market_13">'[26]Select and Procedure'!$F$14</definedName>
    <definedName name="Market_14">'[26]Select and Procedure'!$F$15</definedName>
    <definedName name="Market_15">'[26]Select and Procedure'!$F$16</definedName>
    <definedName name="Market_16">'[26]Select and Procedure'!$F$17</definedName>
    <definedName name="Market_17">'[26]Select and Procedure'!$F$18</definedName>
    <definedName name="Market_18">'[26]Select and Procedure'!$F$19</definedName>
    <definedName name="Market_19">'[26]Select and Procedure'!$F$20</definedName>
    <definedName name="Market_2">'[26]Select and Procedure'!$F$3</definedName>
    <definedName name="Market_20">'[26]Select and Procedure'!$F$21</definedName>
    <definedName name="Market_21">'[26]Select and Procedure'!$F$22</definedName>
    <definedName name="Market_22">'[26]Select and Procedure'!$F$23</definedName>
    <definedName name="Market_23">'[41]Select and Procedure'!$F$24</definedName>
    <definedName name="Market_24">'[41]Select and Procedure'!$F$25</definedName>
    <definedName name="Market_25">'[41]Select and Procedure'!$F$26</definedName>
    <definedName name="Market_3">'[26]Select and Procedure'!$F$4</definedName>
    <definedName name="Market_4">'[26]Select and Procedure'!$F$5</definedName>
    <definedName name="Market_5">'[26]Select and Procedure'!$F$6</definedName>
    <definedName name="Market_6">'[26]Select and Procedure'!$F$7</definedName>
    <definedName name="Market_7">'[26]Select and Procedure'!$F$8</definedName>
    <definedName name="Market_8">'[26]Select and Procedure'!$F$9</definedName>
    <definedName name="Market_9">'[26]Select and Procedure'!$F$10</definedName>
    <definedName name="MarketWide_Brand_List">OFFSET('[42]MarketWide Data'!$A$7,0,0,COUNTA('[42]MarketWide Data'!$A$1:$A$65536)-1,1)</definedName>
    <definedName name="MarketWide_Price_Table">OFFSET('[42]MarketWide Data'!$A$7,0,0,COUNTA('[42]MarketWide Data'!$A$1:$A$65536)-1,COUNTA('[42]MarketWide Data'!$A$7:$IV$7)+2 )</definedName>
    <definedName name="MARLBOROBRANDINVENTORY">#REF!</definedName>
    <definedName name="mbmm" hidden="1">{"labour",#N/A,FALSE,"PRODHEAD"}</definedName>
    <definedName name="meal">[34]Assump!$E$8</definedName>
    <definedName name="MET">#REF!</definedName>
    <definedName name="Method">[20]Tables!$E$19:$E$24</definedName>
    <definedName name="michal" hidden="1">[2]!Integer</definedName>
    <definedName name="mira10">'[9]YTD''97 Sales'!$L$22</definedName>
    <definedName name="mira11">'[9]YTD''97 Sales'!$M$22</definedName>
    <definedName name="mira12">'[9]YTD''97 Sales'!$N$22</definedName>
    <definedName name="mira8">'[9]YTD''97 Sales'!$J$22</definedName>
    <definedName name="mira9">'[9]YTD''97 Sales'!$K$22</definedName>
    <definedName name="MLBYTD">#REF!</definedName>
    <definedName name="MLYYTD">#REF!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mmm" hidden="1">[3]Competitors!$A$12:$A$22</definedName>
    <definedName name="mont10">'[9]YTD''97 Sales'!$L$46</definedName>
    <definedName name="mont11">'[9]YTD''97 Sales'!$M$46</definedName>
    <definedName name="mont12">'[9]YTD''97 Sales'!$N$46</definedName>
    <definedName name="mont8">'[9]YTD''97 Sales'!$J$46</definedName>
    <definedName name="mont9">'[9]YTD''97 Sales'!$K$46</definedName>
    <definedName name="Month">#REF!</definedName>
    <definedName name="MOnth1">'[39]Data version'!$C$2</definedName>
    <definedName name="montpl31">'[9]Week31-August'!$L$33</definedName>
    <definedName name="mrp">#REF!</definedName>
    <definedName name="MSOFFICE">#REF!</definedName>
    <definedName name="MTH">'[43]RRP Performance Matrix'!$Y$1</definedName>
    <definedName name="N">#REF!</definedName>
    <definedName name="na">#REF!</definedName>
    <definedName name="Nam" hidden="1">#REF!</definedName>
    <definedName name="nee" hidden="1">255</definedName>
    <definedName name="njklk" hidden="1">[44]!Integer</definedName>
    <definedName name="nlg">#REF!</definedName>
    <definedName name="NLG2000LE">#REF!</definedName>
    <definedName name="NLG2000OB">#REF!</definedName>
    <definedName name="NLG2000RF">#REF!</definedName>
    <definedName name="NLG2001LRP">#REF!</definedName>
    <definedName name="NLG2001OB">#REF!</definedName>
    <definedName name="NLG2001RF">'[15]X-rate scenario'!#REF!</definedName>
    <definedName name="NLG2002LRP">#REF!</definedName>
    <definedName name="NLG2003LRP">#REF!</definedName>
    <definedName name="NLG99RF">#REF!</definedName>
    <definedName name="NLG99RF2">#REF!</definedName>
    <definedName name="NoInflation" hidden="1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name="NOTEBOOK">#REF!</definedName>
    <definedName name="novell_100_users">#REF!</definedName>
    <definedName name="NOVELL_SERVER_LICENCE">#REF!</definedName>
    <definedName name="o" hidden="1">{#N/A,#N/A,TRUE,"A-site";#N/A,#N/A,TRUE,"B-Buildings";#N/A,#N/A,TRUE,"c-out-of-fence";#N/A,#N/A,TRUE,"d-proj.infr.";#N/A,#N/A,TRUE,"e- land"}</definedName>
    <definedName name="OrderTable" hidden="1">#REF!</definedName>
    <definedName name="Other_info">[45]Instruction!$36:$45,[45]Instruction!$67:$95</definedName>
    <definedName name="OTHERBRANDSINVENTORY">#REF!</definedName>
    <definedName name="p">#REF!</definedName>
    <definedName name="P1_F">#REF!,#REF!</definedName>
    <definedName name="P2_F">#REF!,#REF!</definedName>
    <definedName name="P4_F">#REF!,#REF!</definedName>
    <definedName name="PAN">[37]FEB!#REF!</definedName>
    <definedName name="PASS">#REF!</definedName>
    <definedName name="pc_hw_price">#REF!</definedName>
    <definedName name="PC_SET">#REF!</definedName>
    <definedName name="PC_SOFT">#REF!</definedName>
    <definedName name="pc_sw_price">#REF!</definedName>
    <definedName name="PC_UNIT">#REF!</definedName>
    <definedName name="PCO">[24]Reference!$G$3:$G$18</definedName>
    <definedName name="per_diem">[34]Assump!$E$16</definedName>
    <definedName name="Perfscan">#REF!</definedName>
    <definedName name="Period">[46]Tables!$A$2:$A$27</definedName>
    <definedName name="PHILSAPODUCTION">#REF!</definedName>
    <definedName name="PHILSASHIPMENTS">#REF!</definedName>
    <definedName name="PL_Type">'[47]1999 RF2'!#REF!</definedName>
    <definedName name="PLDYTD">#REF!</definedName>
    <definedName name="PMISHIPMENTS">#REF!</definedName>
    <definedName name="portable_pc_hw_price">#REF!</definedName>
    <definedName name="Portfolio">#REF!</definedName>
    <definedName name="ppp" hidden="1">[0]!Integer</definedName>
    <definedName name="PRF">#REF!</definedName>
    <definedName name="_xlnm.Print_Area">'[48]RSF 1997'!$A$1:$Q$24</definedName>
    <definedName name="PrintAS">[49]!PrintAS</definedName>
    <definedName name="PRINTER">#REF!</definedName>
    <definedName name="PRINTER_NETWORK">#REF!</definedName>
    <definedName name="Prior_Month">'[50]Select and Procedure'!$B$5</definedName>
    <definedName name="Prior_RF">'[26]Select and Procedure'!$B$12</definedName>
    <definedName name="Prior_Year">'[19]1-Volume Report - Cigarettes'!#REF!</definedName>
    <definedName name="ProdForm" hidden="1">#REF!</definedName>
    <definedName name="Product">[37]FEB!#REF!</definedName>
    <definedName name="Profit" hidden="1">#REF!</definedName>
    <definedName name="prov" hidden="1">[0]!Integer</definedName>
    <definedName name="PTE">'[32]Leaf Expenses_Nov2000_a 1811200'!$F$3:$F$102</definedName>
    <definedName name="PTEAgu">#REF!</definedName>
    <definedName name="PTEApril">#REF!</definedName>
    <definedName name="PTEApril1">#REF!</definedName>
    <definedName name="PTEAug">#REF!</definedName>
    <definedName name="PTEJul">#REF!</definedName>
    <definedName name="PTEJun">#REF!</definedName>
    <definedName name="PTEMay">#REF!</definedName>
    <definedName name="PTEMay1">#REF!</definedName>
    <definedName name="PTEOct">'[13]SAP_FME_Nov00_28.10-28.11_estim'!$E$3:$E$1599</definedName>
    <definedName name="PTESep">#REF!</definedName>
    <definedName name="PTESept">'[14]SAP 30001 to 39701_Sep00'!$I$8:$I$1586</definedName>
    <definedName name="PTY">[24]Reference!$E$3:$E$15</definedName>
    <definedName name="PY">[25]Definition!$B$10</definedName>
    <definedName name="Q">'[8]ATTACHMENT E (TOTAL_INVEST)'!#REF!</definedName>
    <definedName name="Q_FGBoms">[51]Input!#REF!</definedName>
    <definedName name="qa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hidden="1">{#N/A,#N/A,FALSE,"vol";#N/A,#N/A,FALSE,"sum";#N/A,#N/A,FALSE,"CY95";#N/A,#N/A,FALSE,"JFY95";#N/A,#N/A,FALSE,"Asmp97 pre";#N/A,#N/A,FALSE,"CY97calR"}</definedName>
    <definedName name="qqqqq" hidden="1">{#N/A,"OBAA",FALSE,"vol";#N/A,#N/A,FALSE,"Memo";#N/A,#N/A,FALSE,"sum";#N/A,#N/A,FALSE,"CY95";#N/A,#N/A,FALSE,"JFY95";#N/A,#N/A,FALSE,"Asmp97 pre";#N/A,#N/A,FALSE,"CY97calR"}</definedName>
    <definedName name="qqqqqq" hidden="1">{#N/A,"OBB",FALSE,"vol";#N/A,#N/A,FALSE,"Memo";#N/A,#N/A,FALSE,"sum";#N/A,#N/A,FALSE,"CY95";#N/A,#N/A,FALSE,"JFY95";#N/A,#N/A,FALSE,"Asmp97 pre";#N/A,#N/A,FALSE,"CY97calR"}</definedName>
    <definedName name="qqqqqqq" hidden="1">{#N/A,"OBBB",FALSE,"vol";#N/A,#N/A,FALSE,"Memo";#N/A,#N/A,FALSE,"sum";#N/A,#N/A,FALSE,"CY95";#N/A,#N/A,FALSE,"JFY95";#N/A,#N/A,FALSE,"Asmp97 pre";#N/A,#N/A,FALSE,"CY97calR"}</definedName>
    <definedName name="quick">#REF!</definedName>
    <definedName name="qwefqwef" hidden="1">{"US DOLLARS",#N/A,FALSE,"FMEOB96"}</definedName>
    <definedName name="qwefqwefq" hidden="1">{"FME HEADCOUNT",#N/A,FALSE,"PRODHEAD"}</definedName>
    <definedName name="QWERGFQWEGFW" hidden="1">{"FME HEADCOUNT",#N/A,FALSE,"PRODHEAD"}</definedName>
    <definedName name="qwert" hidden="1">[0]!Integer</definedName>
    <definedName name="QWERWERW" hidden="1">{#N/A,#N/A,FALSE,"FMEOB96"}</definedName>
    <definedName name="qwesxzcf" hidden="1">[0]!Integer</definedName>
    <definedName name="qwq" hidden="1">[0]!Integer</definedName>
    <definedName name="QWQW" hidden="1">[0]!Integer</definedName>
    <definedName name="QWQW2" hidden="1">[0]!Integer</definedName>
    <definedName name="rainford10">'[9]YTD''97 Sales'!$L$28</definedName>
    <definedName name="rainford11">'[9]YTD''97 Sales'!$M$28</definedName>
    <definedName name="rainford12">'[9]YTD''97 Sales'!$N$28</definedName>
    <definedName name="rainford8">'[9]YTD''97 Sales'!$J$28</definedName>
    <definedName name="rainford9">'[9]YTD''97 Sales'!$K$28</definedName>
    <definedName name="Rates">#REF!</definedName>
    <definedName name="RawData">#REF!</definedName>
    <definedName name="RCArea" hidden="1">#REF!</definedName>
    <definedName name="Ref">'[32]Leaf Expenses_Nov2000_a 1811200'!$G$3:$G$102</definedName>
    <definedName name="Referência">'[52]Leal expenses_SAP YTD Oct2000'!$G$3:$G$743</definedName>
    <definedName name="Rep">'[21]Calculation(Own)'!$C$31</definedName>
    <definedName name="RepKind1">'[47]1999 RF2'!#REF!</definedName>
    <definedName name="RepKindD1">'[47]1999 RF2'!#REF!</definedName>
    <definedName name="RepMonth">'[47]1999 RF2'!#REF!</definedName>
    <definedName name="ReportTypeEU">"TAX-PRICE"</definedName>
    <definedName name="RepYear1">'[47]1999 RF2'!#REF!</definedName>
    <definedName name="ret56y" hidden="1">[0]!Integer</definedName>
    <definedName name="RF">'[26]Select and Procedure'!$B$3</definedName>
    <definedName name="RF_HS_DEVICE">OFFSET('[12]SIMULATION MODEL'!#REF!,0,0,1,COUNTIF('[12]SIMULATION MODEL'!#REF!,"&lt;&gt;0"))</definedName>
    <definedName name="RF_USER_DEVICE">OFFSET('[12]SIMULATION MODEL'!#REF!,0,0,1,COUNTIF('[12]SIMULATION MODEL'!#REF!,"&lt;&gt;0"))</definedName>
    <definedName name="RF98BOARD">'[53]RF 98'!#REF!</definedName>
    <definedName name="RF98EXECUTIVE">'[53]RF 98'!#REF!</definedName>
    <definedName name="RF98TRAINEES">'[53]RF 98'!#REF!</definedName>
    <definedName name="RFtoCompareWithAC">'[39]Data version'!$C$3</definedName>
    <definedName name="rina">#REF!</definedName>
    <definedName name="Rising">#REF!</definedName>
    <definedName name="rrdjsrjr" hidden="1">{#N/A,#N/A,FALSE,"Aging Summary";#N/A,#N/A,FALSE,"Ratio Analysis";#N/A,#N/A,FALSE,"Test 120 Day Accts";#N/A,#N/A,FALSE,"Tickmarks"}</definedName>
    <definedName name="RRR" hidden="1">[0]!Integer</definedName>
    <definedName name="RSP">#REF!</definedName>
    <definedName name="RSPs" hidden="1">{"'TOB-Vol'!$L$2:$AD$40"}</definedName>
    <definedName name="ryqeey" hidden="1">{"FME HEADCOUNT",#N/A,FALSE,"PRODHEAD"}</definedName>
    <definedName name="S_ANALYSE">#REF!</definedName>
    <definedName name="S_LRP">#REF!</definedName>
    <definedName name="S_OBINTER">#REF!</definedName>
    <definedName name="S_REVIEW">#REF!</definedName>
    <definedName name="S_RFINTER">#REF!</definedName>
    <definedName name="SAP_CLIENT">#REF!</definedName>
    <definedName name="sap_r3_sw_one_user">#REF!</definedName>
    <definedName name="SAPBEXhrIndnt" hidden="1">"Wide"</definedName>
    <definedName name="SAPBEXrevision" hidden="1">6</definedName>
    <definedName name="SAPBEXsysID" hidden="1">"PC3"</definedName>
    <definedName name="SAPBEXwbID" hidden="1">"40CA0L9M3BAAW4IWI69F37QOX"</definedName>
    <definedName name="SAPsysID" hidden="1">"708C5W7SBKP804JT78WJ0JNKI"</definedName>
    <definedName name="SAPwbID" hidden="1">"ARS"</definedName>
    <definedName name="sasa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sasasasas" hidden="1">{#N/A,#N/A,FALSE,"Aging Summary";#N/A,#N/A,FALSE,"Ratio Analysis";#N/A,#N/A,FALSE,"Test 120 Day Accts";#N/A,#N/A,FALSE,"Tickmarks"}</definedName>
    <definedName name="sdf" hidden="1">{"'TOB-Vol'!$L$2:$AD$40"}</definedName>
    <definedName name="sdfdf" hidden="1">{"US DOLLARS",#N/A,FALSE,"FMEOB96"}</definedName>
    <definedName name="SDFHADNFB" hidden="1">[0]!Integer</definedName>
    <definedName name="SDFHADNFB2" hidden="1">[0]!Integer</definedName>
    <definedName name="SectionNumber">[54]Input!#REF!</definedName>
    <definedName name="SelKind">#REF!</definedName>
    <definedName name="sencount" hidden="1">1</definedName>
    <definedName name="Server">#REF!</definedName>
    <definedName name="SERVER_NOVELL">#REF!</definedName>
    <definedName name="server_wnt_novell">#REF!</definedName>
    <definedName name="sfgsjgh" hidden="1">{"FME HEADCOUNT",#N/A,FALSE,"PRODHEAD"}</definedName>
    <definedName name="SheetCube">'[43]RRP Performance Matrix'!$Y$8</definedName>
    <definedName name="SheetCube_2">'[43]RRP Performance Matrix'!$Y$6</definedName>
    <definedName name="SheetCube_3">'[43]RRP Performance Matrix'!$Y$7</definedName>
    <definedName name="Ship_HTS">#REF!,#REF!</definedName>
    <definedName name="shshs" hidden="1">{#N/A,#N/A,FALSE,"Aging Summary";#N/A,#N/A,FALSE,"Ratio Analysis";#N/A,#N/A,FALSE,"Test 120 Day Accts";#N/A,#N/A,FALSE,"Tickmarks"}</definedName>
    <definedName name="sitProc">'[21]Calculation(Own)'!$C$32</definedName>
    <definedName name="Snus_F">#REF!,#REF!</definedName>
    <definedName name="solver" hidden="1">[5]!Integer</definedName>
    <definedName name="solver_" hidden="1">[5]!Integer</definedName>
    <definedName name="solver_drv" hidden="1">1</definedName>
    <definedName name="solver_est" hidden="1">1</definedName>
    <definedName name="solver_itr" hidden="1">3000</definedName>
    <definedName name="solver_lin" hidden="1">0</definedName>
    <definedName name="solver_num" hidden="1">1</definedName>
    <definedName name="solver_nwt" hidden="1">1</definedName>
    <definedName name="solver_pre" hidden="1">0.01</definedName>
    <definedName name="solver_rel1" hidden="1">4</definedName>
    <definedName name="solver_rhs1" hidden="1">[0]!Integer</definedName>
    <definedName name="solver_rhs2" hidden="1">[0]!Integer</definedName>
    <definedName name="solver_scl" hidden="1">1</definedName>
    <definedName name="solver_sho" hidden="1">0</definedName>
    <definedName name="solver_tim" hidden="1">100</definedName>
    <definedName name="solver_tol" hidden="1">0.1</definedName>
    <definedName name="solver_typ" hidden="1">3</definedName>
    <definedName name="solver_val" hidden="1">200</definedName>
    <definedName name="SOP_WARSAW">#REF!</definedName>
    <definedName name="SpecialPrice" hidden="1">#REF!</definedName>
    <definedName name="Specific">#REF!</definedName>
    <definedName name="sryjyarw" hidden="1">{"labour",#N/A,FALSE,"PRODHEAD"}</definedName>
    <definedName name="ssss" hidden="1">{#N/A,"OBB",FALSE,"vol";#N/A,#N/A,FALSE,"Memo";#N/A,#N/A,FALSE,"sum";#N/A,#N/A,FALSE,"CY95";#N/A,#N/A,FALSE,"JFY95";#N/A,#N/A,FALSE,"Asmp97 pre";#N/A,#N/A,FALSE,"CY97calR"}</definedName>
    <definedName name="ssssss" hidden="1">{#N/A,"OBBB",FALSE,"vol";#N/A,#N/A,FALSE,"Memo";#N/A,#N/A,FALSE,"sum";#N/A,#N/A,FALSE,"CY95";#N/A,#N/A,FALSE,"JFY95";#N/A,#N/A,FALSE,"Asmp97 pre";#N/A,#N/A,FALSE,"CY97calR"}</definedName>
    <definedName name="StdBBSFormQry">[55]Input!#REF!</definedName>
    <definedName name="StdSLFrmQry">[55]Input!#REF!</definedName>
    <definedName name="Stock">'[21]Calculation(Own)'!$C$30</definedName>
    <definedName name="Stocks" hidden="1">{#N/A,#N/A,TRUE,"A-site";#N/A,#N/A,TRUE,"B-Buildings";#N/A,#N/A,TRUE,"c-out-of-fence";#N/A,#N/A,TRUE,"d-proj.infr.";#N/A,#N/A,TRUE,"e- land"}</definedName>
    <definedName name="Summary">#REF!</definedName>
    <definedName name="Summary1" hidden="1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name="Suppliers">#REF!</definedName>
    <definedName name="T01TMO">#REF!</definedName>
    <definedName name="T2010AC">[33]T2010AC!$A$5:$AZ$500</definedName>
    <definedName name="T2011AC">[33]T2011AC!$A$5:$AZ$500</definedName>
    <definedName name="T2011OB">[33]T2011OB!$A$5:$AZ$500</definedName>
    <definedName name="T2011RF4">[33]T2011RF4!$A$5:$AZ$500</definedName>
    <definedName name="T2011RF7">[33]T2011RF7!$A$5:$AZ$500</definedName>
    <definedName name="ta" hidden="1">{#N/A,#N/A,FALSE,"Aging Summary";#N/A,#N/A,FALSE,"Ratio Analysis";#N/A,#N/A,FALSE,"Test 120 Day Accts";#N/A,#N/A,FALSE,"Tickmarks"}</definedName>
    <definedName name="TableII">[56]Sheet2!$B$2:$B$24</definedName>
    <definedName name="TableIV">[56]Sheet2!$F$3:$F$49</definedName>
    <definedName name="tablica">#REF!</definedName>
    <definedName name="tablica1">#REF!</definedName>
    <definedName name="tablica18">#REF!</definedName>
    <definedName name="tablica2">#REF!</definedName>
    <definedName name="tablica23">#REF!</definedName>
    <definedName name="tablica3">#REF!</definedName>
    <definedName name="tablica4">#REF!</definedName>
    <definedName name="tablica5">#REF!</definedName>
    <definedName name="tablica6">#REF!</definedName>
    <definedName name="tablica7">#REF!</definedName>
    <definedName name="tablp2_1">#REF!</definedName>
    <definedName name="tablp2_2">#REF!</definedName>
    <definedName name="Talisman10">'[6]AS''97'!$K$14</definedName>
    <definedName name="Talisman11">'[6]AS''97'!$L$14</definedName>
    <definedName name="Talisman12">'[6]AS''97'!$M$14</definedName>
    <definedName name="TalismanYTD">'[6]AS''97'!$N$14</definedName>
    <definedName name="Taxation">#REF!</definedName>
    <definedName name="tbl_ProdInfo" hidden="1">#REF!</definedName>
    <definedName name="TE2010AC">[33]E2010AC!$A$5:$AZ$500</definedName>
    <definedName name="TE2011AC">[33]E2011AC!$A$5:$AZ$500</definedName>
    <definedName name="TE2011OB">[33]E2011OB!$A$5:$AZ$500</definedName>
    <definedName name="TE2011RF4">[33]E2011RF4!$A$5:$AZ$500</definedName>
    <definedName name="TE2011RF7">[33]E2011RF7!$A$5:$AZ$500</definedName>
    <definedName name="TEGEG">#REF!</definedName>
    <definedName name="TemplateWorkbook">"SequentialReporting1"</definedName>
    <definedName name="TEST" hidden="1">{"FME HEADCOUNT",#N/A,FALSE,"PRODHEAD"}</definedName>
    <definedName name="test2">'[8]ATTACHMENT E (TOTAL_INVEST)'!#REF!</definedName>
    <definedName name="TextMonth">'[39]Data version'!$E$2</definedName>
    <definedName name="TextRFAC">'[39]Data version'!$E$3</definedName>
    <definedName name="TextRFlatest">'[39]Data version'!$E$4</definedName>
    <definedName name="ticket">[34]Assump!$E$12</definedName>
    <definedName name="TM">#REF!</definedName>
    <definedName name="tota1">'[7]ICS Allocation  2002 OB'!#REF!</definedName>
    <definedName name="total">'[7]ICS Allocation  2002 OB'!#REF!</definedName>
    <definedName name="TOTAL1191">#REF!</definedName>
    <definedName name="TOTAL5YP">#REF!</definedName>
    <definedName name="TOTALSHIPMENTS">#REF!</definedName>
    <definedName name="TOTALVARANALYSIS">#REF!</definedName>
    <definedName name="touitouitoo" hidden="1">{"US DOLLARS",#N/A,FALSE,"FMEOB96"}</definedName>
    <definedName name="TRT" hidden="1">{"'TOB-Vol'!$L$2:$AD$40"}</definedName>
    <definedName name="tttt" hidden="1">{"labour",#N/A,FALSE,"PRODHEAD"}</definedName>
    <definedName name="tutfu" hidden="1">{"FME HEADCOUNT",#N/A,FALSE,"PRODHEAD"}</definedName>
    <definedName name="TVB" hidden="1">[44]!Integer</definedName>
    <definedName name="u">[31]LA!#REF!</definedName>
    <definedName name="ua" hidden="1">{#N/A,#N/A,FALSE,"Aging Summary";#N/A,#N/A,FALSE,"Ratio Analysis";#N/A,#N/A,FALSE,"Test 120 Day Accts";#N/A,#N/A,FALSE,"Tickmarks"}</definedName>
    <definedName name="UK">#REF!</definedName>
    <definedName name="usd2000act">#REF!</definedName>
    <definedName name="USD2000LE">#REF!</definedName>
    <definedName name="USD2000OB">#REF!</definedName>
    <definedName name="usd2000rf">#REF!</definedName>
    <definedName name="usd2001act">#REF!</definedName>
    <definedName name="usd2001le">[57]PRES!$C$35</definedName>
    <definedName name="USD2001LRP">'[15]X-rate scenario'!#REF!</definedName>
    <definedName name="usd2001ob">#REF!</definedName>
    <definedName name="USD2001RF">'[58]X-rate'!$E$12</definedName>
    <definedName name="usd2002act">#REF!</definedName>
    <definedName name="USD2002LRP">#REF!</definedName>
    <definedName name="usd2002ob">[57]PRES!$B$35</definedName>
    <definedName name="usd2003act">#REF!</definedName>
    <definedName name="usd2003le">#REF!</definedName>
    <definedName name="USD2003LRP">#REF!</definedName>
    <definedName name="usd2003rf">[59]xrates!$B$10</definedName>
    <definedName name="usd2004ob">[59]xrates!$B$10</definedName>
    <definedName name="usd2004RF">#REF!</definedName>
    <definedName name="usd2005lrp">#REF!</definedName>
    <definedName name="usd2005rf">[60]xrates!$B$10</definedName>
    <definedName name="usd2006lrp">#REF!</definedName>
    <definedName name="USD97ACT">#REF!</definedName>
    <definedName name="USD98OB">#REF!</definedName>
    <definedName name="USD98RF">#REF!</definedName>
    <definedName name="USD99OB">[61]CA!#REF!</definedName>
    <definedName name="USD99RF">#REF!</definedName>
    <definedName name="USD99RF2">#REF!</definedName>
    <definedName name="uu" hidden="1">{"labour",#N/A,FALSE,"PRODHEAD"}</definedName>
    <definedName name="ValorPTE">'[52]Leal expenses_SAP YTD Oct2000'!$F$3:$F$743</definedName>
    <definedName name="var">[45]Instruction!$C$25</definedName>
    <definedName name="Var_vs_Budget">'[19]1-Volume Report - Cigarettes'!#REF!</definedName>
    <definedName name="Var_vs_PY">'[19]1-Volume Report - Cigarettes'!#REF!</definedName>
    <definedName name="Variance">[20]Tables!$D$29:$D$50</definedName>
    <definedName name="VAT">#REF!</definedName>
    <definedName name="Vatra10">'[6]AS''97'!$K$13</definedName>
    <definedName name="Vatra11">'[6]AS''97'!$L$13</definedName>
    <definedName name="Vatra12">'[6]AS''97'!$M$13</definedName>
    <definedName name="VatraYTD">'[6]AS''97'!$N$13</definedName>
    <definedName name="Volume">[37]FEB!#REF!</definedName>
    <definedName name="vv" hidden="1">{"US DOLLARS",#N/A,FALSE,"FMEOB96"}</definedName>
    <definedName name="vvv" hidden="1">{#N/A,"OBB",FALSE,"vol";#N/A,#N/A,FALSE,"Memo";#N/A,#N/A,FALSE,"sum";#N/A,#N/A,FALSE,"CY95";#N/A,#N/A,FALSE,"JFY95";#N/A,#N/A,FALSE,"Asmp97 pre";#N/A,#N/A,FALSE,"CY97calR"}</definedName>
    <definedName name="vvvv" hidden="1">{#N/A,"OBB",FALSE,"vol";#N/A,#N/A,FALSE,"Memo";#N/A,#N/A,FALSE,"sum";#N/A,#N/A,FALSE,"CY95";#N/A,#N/A,FALSE,"JFY95";#N/A,#N/A,FALSE,"Asmp97 pre";#N/A,#N/A,FALSE,"CY97calR"}</definedName>
    <definedName name="vvvvv" hidden="1">{#N/A,"OBB",FALSE,"vol";#N/A,#N/A,FALSE,"Memo";#N/A,#N/A,FALSE,"sum";#N/A,#N/A,FALSE,"CY95";#N/A,#N/A,FALSE,"JFY95";#N/A,#N/A,FALSE,"Asmp97 pre";#N/A,#N/A,FALSE,"CY97calR"}</definedName>
    <definedName name="vvvvvvv" hidden="1">{#N/A,"OBB",FALSE,"vol";#N/A,#N/A,FALSE,"Memo";#N/A,#N/A,FALSE,"sum";#N/A,#N/A,FALSE,"CY95";#N/A,#N/A,FALSE,"JFY95";#N/A,#N/A,FALSE,"Asmp97 pre";#N/A,#N/A,FALSE,"CY97calR"}</definedName>
    <definedName name="w" hidden="1">{"US DOLLARS",#N/A,FALSE,"FMEOB96"}</definedName>
    <definedName name="W95_UPGRADE">#REF!</definedName>
    <definedName name="Warsaw">#REF!</definedName>
    <definedName name="weffwef" hidden="1">{"FME HEADCOUNT",#N/A,FALSE,"PRODHEAD"}</definedName>
    <definedName name="Werk2">[28]EFF!#REF!</definedName>
    <definedName name="weryey" hidden="1">{"FME HEADCOUNT",#N/A,FALSE,"PRODHEAD"}</definedName>
    <definedName name="wnt_fileserver">#REF!</definedName>
    <definedName name="WNT_SERVER_LICENCE">#REF!</definedName>
    <definedName name="wrath" hidden="1">{"FME HEADCOUNT",#N/A,FALSE,"PRODHEAD"}</definedName>
    <definedName name="wrn.1." hidden="1">{#N/A,#N/A,TRUE,"05mprod";#N/A,#N/A,TRUE,"06meff"}</definedName>
    <definedName name="wrn.1995_UNC." hidden="1">{#N/A,#N/A,FALSE,"UNCOMM_A";#N/A,#N/A,FALSE,"UNCOMM_A"}</definedName>
    <definedName name="wrn.aaa." hidden="1">{"a",#N/A,FALSE,"Report2"}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approvedIER." hidden="1">{"approvedIER",#N/A,TRUE,"MAANDRAPPORT"}</definedName>
    <definedName name="wrn.BAOCAO." hidden="1">{#N/A,#N/A,FALSE,"sum";#N/A,#N/A,FALSE,"MARTV";#N/A,#N/A,FALSE,"APRTV"}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nsolidated._.IFO._.Reports." hidden="1">{"Growth Presentation",#N/A,FALSE,"Consolidated IFO";"Variance Presentation",#N/A,FALSE,"Consolidated IFO";"Backup",#N/A,FALSE,"Consolidated IFO"}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f." hidden="1">{#N/A,#N/A,FALSE,"I.C.S.";#N/A,#N/A,FALSE,"I.C.S."}</definedName>
    <definedName name="wrn.FME._.HEADCOUNT." hidden="1">{"FME HEADCOUNT",#N/A,FALSE,"PRODHEAD"}</definedName>
    <definedName name="wrn.FME._.US." hidden="1">{"US DOLLARS",#N/A,FALSE,"FMEOB96"}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abour." hidden="1">{"labour",#N/A,FALSE,"PRODHEAD"}</definedName>
    <definedName name="wrn.LOCAL._.CURRENCY." hidden="1">{#N/A,#N/A,FALSE,"FMEOB96"}</definedName>
    <definedName name="wrn.MONTHLY._.FLASH._.PACKAGE." hidden="1">{"UNIT VOL PAGE",#N/A,FALSE,"UNIT VOL FLASH ";"CURR MONTH PRICE",#N/A,FALSE,"PRICE96";"YTD PRICE",#N/A,FALSE,"PRICE96 YTD";"MIX FLASH PAGE",#N/A,FALSE,"MIX VAR FLASH ";"MIX DETAIL",#N/A,FALSE,"MIX DETAIL";"CURR MO AND YTD REV AND MARG",#N/A,FALSE,"REV &amp; MARGIN DETAIL";"QTD AND 6MTD REV AND MARG",#N/A,FALSE,"REV &amp; MARGIN DETAIL";"RET GOODS RATE SCHEDULE",#N/A,FALSE,"RET GOODS ROLL12MOS";"ALL PERIODS PVM SUMMARIES",#N/A,FALSE,"FINAL PVM"}</definedName>
    <definedName name="wrn.OB97." hidden="1">{#N/A,#N/A,FALSE,"vol";#N/A,#N/A,FALSE,"sum";#N/A,#N/A,FALSE,"CY95";#N/A,#N/A,FALSE,"JFY95";#N/A,#N/A,FALSE,"Asmp97 pre";#N/A,#N/A,FALSE,"CY97calR"}</definedName>
    <definedName name="wrn.OBAA." hidden="1">{#N/A,"OBAA",FALSE,"vol";#N/A,#N/A,FALSE,"Memo";#N/A,#N/A,FALSE,"sum";#N/A,#N/A,FALSE,"CY95";#N/A,#N/A,FALSE,"JFY95";#N/A,#N/A,FALSE,"Asmp97 pre";#N/A,#N/A,FALSE,"CY97calR"}</definedName>
    <definedName name="wrn.Obb" hidden="1">{#N/A,"OBBB",FALSE,"vol";#N/A,#N/A,FALSE,"Memo";#N/A,#N/A,FALSE,"sum";#N/A,#N/A,FALSE,"CY95";#N/A,#N/A,FALSE,"JFY95";#N/A,#N/A,FALSE,"Asmp97 pre";#N/A,#N/A,FALSE,"CY97calR"}</definedName>
    <definedName name="wrn.OBB." hidden="1">{#N/A,"OBB",FALSE,"vol";#N/A,#N/A,FALSE,"Memo";#N/A,#N/A,FALSE,"sum";#N/A,#N/A,FALSE,"CY95";#N/A,#N/A,FALSE,"JFY95";#N/A,#N/A,FALSE,"Asmp97 pre";#N/A,#N/A,FALSE,"CY97calR"}</definedName>
    <definedName name="wrn.OBBB." hidden="1">{#N/A,"OBBB",FALSE,"vol";#N/A,#N/A,FALSE,"Memo";#N/A,#N/A,FALSE,"sum";#N/A,#N/A,FALSE,"CY95";#N/A,#N/A,FALSE,"JFY95";#N/A,#N/A,FALSE,"Asmp97 pre";#N/A,#N/A,FALSE,"CY97calR"}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roject." hidden="1">{#N/A,#N/A,TRUE,"A-site";#N/A,#N/A,TRUE,"B-Buildings";#N/A,#N/A,TRUE,"c-out-of-fence";#N/A,#N/A,TRUE,"d-proj.infr.";#N/A,#N/A,TRUE,"e- land"}</definedName>
    <definedName name="wrn.report1." hidden="1">{#N/A,#N/A,FALSE,"Front Page";#N/A,#N/A,FALSE,"1191-PMH-SEPT95-LegalEntity";#N/A,#N/A,FALSE,"1191-PMH-SEPT95-MajorProjects";#N/A,#N/A,FALSE,"1191-PMH-SEPT95-SummaryProjects";#N/A,#N/A,FALSE,"1191-PMH-SEPT95-ProjectsInForce";#N/A,#N/A,FALSE,"1191-PMH-SEPT95-PlannedProjects";#N/A,#N/A,FALSE,"1191-PMH-SEPT95-Capita.Interest";#N/A,#N/A,FALSE,"1191-PMH-JULY95-AnalyseSummary";#N/A,#N/A,FALSE,"1191-PMH-SEPT95-AnalyseInForce";#N/A,#N/A,FALSE,"1191-PMH-SEPT95-AnalysePlanned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totale." hidden="1">{#N/A,#N/A,TRUE,"titolo";#N/A,#N/A,TRUE,"indice";#N/A,#N/A,TRUE,"variables";#N/A,#N/A,TRUE,"cash flows";#N/A,#N/A,TRUE,"titolo96";#N/A,#N/A,TRUE,"1996";#N/A,#N/A,TRUE,"titolo97";#N/A,#N/A,TRUE,"1997";#N/A,#N/A,TRUE,"titolo98";#N/A,#N/A,TRUE,"1998";#N/A,#N/A,TRUE,"titolo99";#N/A,#N/A,TRUE,"1999";#N/A,#N/A,TRUE,"titolo00";#N/A,#N/A,TRUE,"2000";#N/A,#N/A,TRUE,"titolo01";#N/A,#N/A,TRUE,"2001";#N/A,#N/A,TRUE,"titolo02";#N/A,#N/A,TRUE,"2002";#N/A,#N/A,TRUE,"titolo03";#N/A,#N/A,TRUE,"2003";#N/A,#N/A,TRUE,"titolo04";#N/A,#N/A,TRUE,"2004"}</definedName>
    <definedName name="wrn.totnew2." hidden="1">{#N/A,#N/A,TRUE,"titolo";#N/A,#N/A,TRUE,"indice";#N/A,#N/A,TRUE,"variables";#N/A,#N/A,TRUE,"cash flows";#N/A,#N/A,TRUE,"titolo96";#N/A,#N/A,TRUE,"1996";#N/A,#N/A,TRUE,"titolo97";#N/A,#N/A,TRUE,"1997";#N/A,#N/A,TRUE,"titolo98";#N/A,#N/A,TRUE,"1998";#N/A,#N/A,TRUE,"titolo99";#N/A,#N/A,TRUE,"1999";#N/A,#N/A,TRUE,"titolo00";#N/A,#N/A,TRUE,"2000";#N/A,#N/A,TRUE,"titolo01";#N/A,#N/A,TRUE,"2001";#N/A,#N/A,TRUE,"titolo02";#N/A,#N/A,TRUE,"2002";#N/A,#N/A,TRUE,"titolo03";#N/A,#N/A,TRUE,"2003";#N/A,#N/A,TRUE,"titolo04";#N/A,#N/A,TRUE,"2004"}</definedName>
    <definedName name="wrn.totnuovo." hidden="1">{#N/A,#N/A,TRUE,"titolo";#N/A,#N/A,TRUE,"indice";#N/A,#N/A,TRUE,"variables";#N/A,#N/A,TRUE,"cash flows";#N/A,#N/A,TRUE,"titolo96";#N/A,#N/A,TRUE,"1996";#N/A,#N/A,TRUE,"titolo97";#N/A,#N/A,TRUE,"1997";#N/A,#N/A,TRUE,"titolo98";#N/A,#N/A,TRUE,"1998";#N/A,#N/A,TRUE,"titolo99";#N/A,#N/A,TRUE,"1999";#N/A,#N/A,TRUE,"titolo00";#N/A,#N/A,TRUE,"2000";#N/A,#N/A,TRUE,"titolo01";#N/A,#N/A,TRUE,"2001";#N/A,#N/A,TRUE,"titolo02";#N/A,#N/A,TRUE,"2002";#N/A,#N/A,TRUE,"titolo03";#N/A,#N/A,TRUE,"2003";#N/A,#N/A,TRUE,"titolo04";#N/A,#N/A,TRUE,"2004";#N/A,#N/A,TRUE,"titolo05";#N/A,#N/A,TRUE,"2005";#N/A,#N/A,TRUE,"titolo06";#N/A,#N/A,TRUE,"2006";#N/A,#N/A,TRUE,"titolo07";#N/A,#N/A,TRUE,"2007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vd." hidden="1">{#N/A,#N/A,TRUE,"BT M200 da 10x20"}</definedName>
    <definedName name="wrn.WitoutInflation." hidden="1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name="wrn.간단한세무조정계산서." hidden="1">{#N/A,#N/A,TRUE,"1호 과표세액";#N/A,#N/A,TRUE,"6호 첨부(익)";#N/A,#N/A,TRUE,"6-3호 퇴충";#N/A,#N/A,TRUE,"PL";#N/A,#N/A,TRUE,"BS";#N/A,#N/A,TRUE,"RE";#N/A,#N/A,TRUE,"표지"}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thjhu" hidden="1">{"US DOLLARS",#N/A,FALSE,"FMEOB96"}</definedName>
    <definedName name="wrthwy" hidden="1">{"FME HEADCOUNT",#N/A,FALSE,"PRODHEAD"}</definedName>
    <definedName name="ws" hidden="1">[0]!Integer</definedName>
    <definedName name="wss" hidden="1">[5]!Integer</definedName>
    <definedName name="WtFall">#REF!</definedName>
    <definedName name="ww" hidden="1">{#N/A,#N/A,TRUE,"A-site";#N/A,#N/A,TRUE,"B-Buildings";#N/A,#N/A,TRUE,"c-out-of-fence";#N/A,#N/A,TRUE,"d-proj.infr.";#N/A,#N/A,TRUE,"e- land"}</definedName>
    <definedName name="www" hidden="1">{#N/A,#N/A,TRUE,"A-site";#N/A,#N/A,TRUE,"B-Buildings";#N/A,#N/A,TRUE,"c-out-of-fence";#N/A,#N/A,TRUE,"d-proj.infr.";#N/A,#N/A,TRUE,"e- land"}</definedName>
    <definedName name="wwww" hidden="1">{#N/A,"OBB",FALSE,"vol";#N/A,#N/A,FALSE,"Memo";#N/A,#N/A,FALSE,"sum";#N/A,#N/A,FALSE,"CY95";#N/A,#N/A,FALSE,"JFY95";#N/A,#N/A,FALSE,"Asmp97 pre";#N/A,#N/A,FALSE,"CY97calR"}</definedName>
    <definedName name="wwwww" hidden="1">{#N/A,"OBB",FALSE,"vol";#N/A,#N/A,FALSE,"Memo";#N/A,#N/A,FALSE,"sum";#N/A,#N/A,FALSE,"CY95";#N/A,#N/A,FALSE,"JFY95";#N/A,#N/A,FALSE,"Asmp97 pre";#N/A,#N/A,FALSE,"CY97calR"}</definedName>
    <definedName name="wwwwwwwwww" hidden="1">{#N/A,#N/A,TRUE,"A-site";#N/A,#N/A,TRUE,"B-Buildings";#N/A,#N/A,TRUE,"c-out-of-fence";#N/A,#N/A,TRUE,"d-proj.infr.";#N/A,#N/A,TRUE,"e- land"}</definedName>
    <definedName name="x">'[62]X-rate'!$E$3</definedName>
    <definedName name="Xchange_Server_Software">#REF!</definedName>
    <definedName name="XCHANGE_SOFT">#REF!</definedName>
    <definedName name="xcvncncvnxc" hidden="1">{#N/A,#N/A,FALSE,"FMEOB96"}</definedName>
    <definedName name="xd">'[62]X-rate'!$E$7</definedName>
    <definedName name="xfggxh" hidden="1">{"labour",#N/A,FALSE,"PRODHEAD"}</definedName>
    <definedName name="xfgufgxu" hidden="1">{"US DOLLARS",#N/A,FALSE,"FMEOB96"}</definedName>
    <definedName name="xwq">'[15]X-rate scenario'!#REF!</definedName>
    <definedName name="xxx" hidden="1">{"US DOLLARS",#N/A,FALSE,"FMEOB96"}</definedName>
    <definedName name="y" hidden="1">{"FME HEADCOUNT",#N/A,FALSE,"PRODHEAD"}</definedName>
    <definedName name="ya" hidden="1">{#N/A,#N/A,FALSE,"Aging Summary";#N/A,#N/A,FALSE,"Ratio Analysis";#N/A,#N/A,FALSE,"Test 120 Day Accts";#N/A,#N/A,FALSE,"Tickmarks"}</definedName>
    <definedName name="Year">'[47]1999 RF2'!#REF!</definedName>
    <definedName name="Year1">[63]Definition!$B$4</definedName>
    <definedName name="Year2">#REF!</definedName>
    <definedName name="Year3">#REF!</definedName>
    <definedName name="year4">[45]Instruction!$F$22</definedName>
    <definedName name="yh" hidden="1">{#N/A,#N/A,FALSE,"Aging Summary";#N/A,#N/A,FALSE,"Ratio Analysis";#N/A,#N/A,FALSE,"Test 120 Day Accts";#N/A,#N/A,FALSE,"Tickmarks"}</definedName>
    <definedName name="YY" hidden="1">[64]詳細資料!$A$1:$Q$218</definedName>
    <definedName name="z" hidden="1">{"labour",#N/A,FALSE,"PRODHEAD"}</definedName>
    <definedName name="국순당" hidden="1">{#N/A,#N/A,FALSE,"Aging Summary";#N/A,#N/A,FALSE,"Ratio Analysis";#N/A,#N/A,FALSE,"Test 120 Day Accts";#N/A,#N/A,FALSE,"Tickmarks"}</definedName>
    <definedName name="국제거래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기타범위">OFFSET(ETC!$C$14,0,0,1,COUNT(ETC!$C$14:$N$14))</definedName>
    <definedName name="도도" hidden="1">[0]!Integer</definedName>
    <definedName name="수정" hidden="1">#REF!</definedName>
    <definedName name="수정1" hidden="1">#REF!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범위">OFFSET(ETC!$C$4,0,0,1,COUNT(ETC!$C$12:$N$12))</definedName>
    <definedName name="주요거래처범위">OFFSET(ETC!$C$13,0,0,1,COUNT(ETC!$C$13:$N$13))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品質異常簽收單1" hidden="1">{"'A7V8X-LA(2.20)'!$AX$28:$AX$29","'A7V8X-LA(2.20)'!$AX$28:$AX$29"}</definedName>
    <definedName name="ㅛㅕㅓ쇼ㅓ">#REF!</definedName>
    <definedName name="ㅣㅏㅓㅣㅓㅏㅣ">#REF!</definedName>
  </definedNames>
  <calcPr calcId="191029"/>
  <pivotCaches>
    <pivotCache cacheId="6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5" l="1"/>
  <c r="R78" i="5"/>
  <c r="Q78" i="5"/>
  <c r="L78" i="5"/>
  <c r="K78" i="5"/>
  <c r="J78" i="5"/>
  <c r="G78" i="5"/>
  <c r="F78" i="5"/>
  <c r="E78" i="5"/>
  <c r="D78" i="5"/>
  <c r="C78" i="5"/>
  <c r="R77" i="5"/>
  <c r="Q77" i="5"/>
  <c r="L77" i="5"/>
  <c r="K77" i="5"/>
  <c r="J77" i="5"/>
  <c r="G77" i="5"/>
  <c r="F77" i="5"/>
  <c r="E77" i="5"/>
  <c r="D77" i="5"/>
  <c r="C77" i="5"/>
  <c r="R76" i="5"/>
  <c r="Q76" i="5"/>
  <c r="L76" i="5"/>
  <c r="K76" i="5"/>
  <c r="J76" i="5"/>
  <c r="G76" i="5"/>
  <c r="F76" i="5"/>
  <c r="E76" i="5"/>
  <c r="D76" i="5"/>
  <c r="C76" i="5"/>
  <c r="R75" i="5"/>
  <c r="Q75" i="5"/>
  <c r="L75" i="5"/>
  <c r="K75" i="5"/>
  <c r="J75" i="5"/>
  <c r="G75" i="5"/>
  <c r="F75" i="5"/>
  <c r="E75" i="5"/>
  <c r="D75" i="5"/>
  <c r="C75" i="5"/>
  <c r="R74" i="5"/>
  <c r="Q74" i="5"/>
  <c r="L74" i="5"/>
  <c r="K74" i="5"/>
  <c r="J74" i="5"/>
  <c r="G74" i="5"/>
  <c r="F74" i="5"/>
  <c r="E74" i="5"/>
  <c r="D74" i="5"/>
  <c r="C74" i="5"/>
  <c r="R73" i="5"/>
  <c r="Q73" i="5"/>
  <c r="L73" i="5"/>
  <c r="K73" i="5"/>
  <c r="J73" i="5"/>
  <c r="G73" i="5"/>
  <c r="F73" i="5"/>
  <c r="E73" i="5"/>
  <c r="D73" i="5"/>
  <c r="C73" i="5"/>
  <c r="R72" i="5"/>
  <c r="Q72" i="5"/>
  <c r="L72" i="5"/>
  <c r="K72" i="5"/>
  <c r="J72" i="5"/>
  <c r="G72" i="5"/>
  <c r="F72" i="5"/>
  <c r="E72" i="5"/>
  <c r="D72" i="5"/>
  <c r="C72" i="5"/>
  <c r="R71" i="5"/>
  <c r="Q71" i="5"/>
  <c r="L71" i="5"/>
  <c r="K71" i="5"/>
  <c r="J71" i="5"/>
  <c r="G71" i="5"/>
  <c r="F71" i="5"/>
  <c r="E71" i="5"/>
  <c r="D71" i="5"/>
  <c r="C71" i="5"/>
  <c r="R70" i="5"/>
  <c r="Q70" i="5"/>
  <c r="L70" i="5"/>
  <c r="K70" i="5"/>
  <c r="J70" i="5"/>
  <c r="G70" i="5"/>
  <c r="F70" i="5"/>
  <c r="E70" i="5"/>
  <c r="D70" i="5"/>
  <c r="C70" i="5"/>
  <c r="R69" i="5"/>
  <c r="Q69" i="5"/>
  <c r="L69" i="5"/>
  <c r="K69" i="5"/>
  <c r="J69" i="5"/>
  <c r="G69" i="5"/>
  <c r="F69" i="5"/>
  <c r="E69" i="5"/>
  <c r="D69" i="5"/>
  <c r="C69" i="5"/>
  <c r="R68" i="5"/>
  <c r="Q68" i="5"/>
  <c r="L68" i="5"/>
  <c r="K68" i="5"/>
  <c r="J68" i="5"/>
  <c r="G68" i="5"/>
  <c r="F68" i="5"/>
  <c r="E68" i="5"/>
  <c r="D68" i="5"/>
  <c r="C68" i="5"/>
  <c r="R67" i="5"/>
  <c r="Q67" i="5"/>
  <c r="L67" i="5"/>
  <c r="K67" i="5"/>
  <c r="J67" i="5"/>
  <c r="G67" i="5"/>
  <c r="F67" i="5"/>
  <c r="E67" i="5"/>
  <c r="D67" i="5"/>
  <c r="C67" i="5"/>
  <c r="R66" i="5"/>
  <c r="Q66" i="5"/>
  <c r="L66" i="5"/>
  <c r="K66" i="5"/>
  <c r="J66" i="5"/>
  <c r="G66" i="5"/>
  <c r="F66" i="5"/>
  <c r="E66" i="5"/>
  <c r="D66" i="5"/>
  <c r="C66" i="5"/>
  <c r="R65" i="5"/>
  <c r="Q65" i="5"/>
  <c r="L65" i="5"/>
  <c r="K65" i="5"/>
  <c r="J65" i="5"/>
  <c r="G65" i="5"/>
  <c r="F65" i="5"/>
  <c r="E65" i="5"/>
  <c r="D65" i="5"/>
  <c r="C65" i="5"/>
  <c r="R64" i="5"/>
  <c r="Q64" i="5"/>
  <c r="L64" i="5"/>
  <c r="K64" i="5"/>
  <c r="J64" i="5"/>
  <c r="G64" i="5"/>
  <c r="F64" i="5"/>
  <c r="E64" i="5"/>
  <c r="D64" i="5"/>
  <c r="C64" i="5"/>
  <c r="R63" i="5"/>
  <c r="Q63" i="5"/>
  <c r="L63" i="5"/>
  <c r="K63" i="5"/>
  <c r="J63" i="5"/>
  <c r="G63" i="5"/>
  <c r="F63" i="5"/>
  <c r="E63" i="5"/>
  <c r="D63" i="5"/>
  <c r="C63" i="5"/>
  <c r="R62" i="5"/>
  <c r="Q62" i="5"/>
  <c r="L62" i="5"/>
  <c r="K62" i="5"/>
  <c r="J62" i="5"/>
  <c r="G62" i="5"/>
  <c r="F62" i="5"/>
  <c r="E62" i="5"/>
  <c r="D62" i="5"/>
  <c r="C62" i="5"/>
  <c r="R61" i="5"/>
  <c r="Q61" i="5"/>
  <c r="L61" i="5"/>
  <c r="K61" i="5"/>
  <c r="J61" i="5"/>
  <c r="G61" i="5"/>
  <c r="F61" i="5"/>
  <c r="E61" i="5"/>
  <c r="D61" i="5"/>
  <c r="C61" i="5"/>
  <c r="R60" i="5"/>
  <c r="Q60" i="5"/>
  <c r="L60" i="5"/>
  <c r="K60" i="5"/>
  <c r="J60" i="5"/>
  <c r="G60" i="5"/>
  <c r="F60" i="5"/>
  <c r="E60" i="5"/>
  <c r="D60" i="5"/>
  <c r="C60" i="5"/>
  <c r="R59" i="5"/>
  <c r="Q59" i="5"/>
  <c r="L59" i="5"/>
  <c r="K59" i="5"/>
  <c r="J59" i="5"/>
  <c r="G59" i="5"/>
  <c r="F59" i="5"/>
  <c r="E59" i="5"/>
  <c r="D59" i="5"/>
  <c r="C59" i="5"/>
  <c r="R58" i="5"/>
  <c r="Q58" i="5"/>
  <c r="L58" i="5"/>
  <c r="K58" i="5"/>
  <c r="J58" i="5"/>
  <c r="G58" i="5"/>
  <c r="F58" i="5"/>
  <c r="E58" i="5"/>
  <c r="D58" i="5"/>
  <c r="C58" i="5"/>
  <c r="R57" i="5"/>
  <c r="Q57" i="5"/>
  <c r="L57" i="5"/>
  <c r="K57" i="5"/>
  <c r="J57" i="5"/>
  <c r="G57" i="5"/>
  <c r="F57" i="5"/>
  <c r="E57" i="5"/>
  <c r="D57" i="5"/>
  <c r="C57" i="5"/>
  <c r="R56" i="5"/>
  <c r="Q56" i="5"/>
  <c r="L56" i="5"/>
  <c r="K56" i="5"/>
  <c r="J56" i="5"/>
  <c r="G56" i="5"/>
  <c r="F56" i="5"/>
  <c r="E56" i="5"/>
  <c r="D56" i="5"/>
  <c r="C56" i="5"/>
  <c r="R55" i="5"/>
  <c r="Q55" i="5"/>
  <c r="L55" i="5"/>
  <c r="K55" i="5"/>
  <c r="J55" i="5"/>
  <c r="G55" i="5"/>
  <c r="F55" i="5"/>
  <c r="E55" i="5"/>
  <c r="D55" i="5"/>
  <c r="C55" i="5"/>
  <c r="R54" i="5"/>
  <c r="Q54" i="5"/>
  <c r="L54" i="5"/>
  <c r="K54" i="5"/>
  <c r="J54" i="5"/>
  <c r="G54" i="5"/>
  <c r="F54" i="5"/>
  <c r="E54" i="5"/>
  <c r="D54" i="5"/>
  <c r="C54" i="5"/>
  <c r="R53" i="5"/>
  <c r="Q53" i="5"/>
  <c r="L53" i="5"/>
  <c r="K53" i="5"/>
  <c r="J53" i="5"/>
  <c r="G53" i="5"/>
  <c r="F53" i="5"/>
  <c r="E53" i="5"/>
  <c r="D53" i="5"/>
  <c r="C53" i="5"/>
  <c r="R52" i="5"/>
  <c r="Q52" i="5"/>
  <c r="L52" i="5"/>
  <c r="K52" i="5"/>
  <c r="J52" i="5"/>
  <c r="G52" i="5"/>
  <c r="F52" i="5"/>
  <c r="E52" i="5"/>
  <c r="D52" i="5"/>
  <c r="C52" i="5"/>
  <c r="R51" i="5"/>
  <c r="Q51" i="5"/>
  <c r="L51" i="5"/>
  <c r="K51" i="5"/>
  <c r="J51" i="5"/>
  <c r="G51" i="5"/>
  <c r="F51" i="5"/>
  <c r="E51" i="5"/>
  <c r="D51" i="5"/>
  <c r="C51" i="5"/>
  <c r="R50" i="5"/>
  <c r="Q50" i="5"/>
  <c r="L50" i="5"/>
  <c r="K50" i="5"/>
  <c r="J50" i="5"/>
  <c r="G50" i="5"/>
  <c r="F50" i="5"/>
  <c r="E50" i="5"/>
  <c r="D50" i="5"/>
  <c r="C50" i="5"/>
  <c r="R49" i="5"/>
  <c r="Q49" i="5"/>
  <c r="L49" i="5"/>
  <c r="K49" i="5"/>
  <c r="J49" i="5"/>
  <c r="G49" i="5"/>
  <c r="F49" i="5"/>
  <c r="E49" i="5"/>
  <c r="D49" i="5"/>
  <c r="C49" i="5"/>
  <c r="R48" i="5"/>
  <c r="Q48" i="5"/>
  <c r="L48" i="5"/>
  <c r="K48" i="5"/>
  <c r="J48" i="5"/>
  <c r="G48" i="5"/>
  <c r="F48" i="5"/>
  <c r="E48" i="5"/>
  <c r="D48" i="5"/>
  <c r="C48" i="5"/>
  <c r="R47" i="5"/>
  <c r="Q47" i="5"/>
  <c r="L47" i="5"/>
  <c r="K47" i="5"/>
  <c r="J47" i="5"/>
  <c r="G47" i="5"/>
  <c r="F47" i="5"/>
  <c r="E47" i="5"/>
  <c r="D47" i="5"/>
  <c r="C47" i="5"/>
  <c r="R46" i="5"/>
  <c r="Q46" i="5"/>
  <c r="L46" i="5"/>
  <c r="K46" i="5"/>
  <c r="J46" i="5"/>
  <c r="G46" i="5"/>
  <c r="F46" i="5"/>
  <c r="E46" i="5"/>
  <c r="D46" i="5"/>
  <c r="C46" i="5"/>
  <c r="R45" i="5"/>
  <c r="Q45" i="5"/>
  <c r="L45" i="5"/>
  <c r="K45" i="5"/>
  <c r="J45" i="5"/>
  <c r="G45" i="5"/>
  <c r="F45" i="5"/>
  <c r="E45" i="5"/>
  <c r="D45" i="5"/>
  <c r="C45" i="5"/>
  <c r="R44" i="5"/>
  <c r="Q44" i="5"/>
  <c r="L44" i="5"/>
  <c r="K44" i="5"/>
  <c r="J44" i="5"/>
  <c r="G44" i="5"/>
  <c r="F44" i="5"/>
  <c r="E44" i="5"/>
  <c r="D44" i="5"/>
  <c r="C44" i="5"/>
  <c r="R43" i="5"/>
  <c r="Q43" i="5"/>
  <c r="L43" i="5"/>
  <c r="K43" i="5"/>
  <c r="J43" i="5"/>
  <c r="G43" i="5"/>
  <c r="F43" i="5"/>
  <c r="E43" i="5"/>
  <c r="D43" i="5"/>
  <c r="C43" i="5"/>
  <c r="R42" i="5"/>
  <c r="Q42" i="5"/>
  <c r="L42" i="5"/>
  <c r="K42" i="5"/>
  <c r="J42" i="5"/>
  <c r="G42" i="5"/>
  <c r="F42" i="5"/>
  <c r="E42" i="5"/>
  <c r="D42" i="5"/>
  <c r="C42" i="5"/>
  <c r="R41" i="5"/>
  <c r="Q41" i="5"/>
  <c r="L41" i="5"/>
  <c r="K41" i="5"/>
  <c r="J41" i="5"/>
  <c r="G41" i="5"/>
  <c r="F41" i="5"/>
  <c r="E41" i="5"/>
  <c r="D41" i="5"/>
  <c r="C41" i="5"/>
  <c r="R40" i="5"/>
  <c r="Q40" i="5"/>
  <c r="L40" i="5"/>
  <c r="K40" i="5"/>
  <c r="J40" i="5"/>
  <c r="G40" i="5"/>
  <c r="F40" i="5"/>
  <c r="E40" i="5"/>
  <c r="D40" i="5"/>
  <c r="C40" i="5"/>
  <c r="R39" i="5"/>
  <c r="Q39" i="5"/>
  <c r="L39" i="5"/>
  <c r="K39" i="5"/>
  <c r="J39" i="5"/>
  <c r="G39" i="5"/>
  <c r="F39" i="5"/>
  <c r="E39" i="5"/>
  <c r="D39" i="5"/>
  <c r="C39" i="5"/>
  <c r="R38" i="5"/>
  <c r="Q38" i="5"/>
  <c r="L38" i="5"/>
  <c r="K38" i="5"/>
  <c r="J38" i="5"/>
  <c r="G38" i="5"/>
  <c r="F38" i="5"/>
  <c r="E38" i="5"/>
  <c r="D38" i="5"/>
  <c r="C38" i="5"/>
  <c r="R37" i="5"/>
  <c r="Q37" i="5"/>
  <c r="L37" i="5"/>
  <c r="K37" i="5"/>
  <c r="J37" i="5"/>
  <c r="G37" i="5"/>
  <c r="F37" i="5"/>
  <c r="E37" i="5"/>
  <c r="D37" i="5"/>
  <c r="C37" i="5"/>
  <c r="R36" i="5"/>
  <c r="Q36" i="5"/>
  <c r="L36" i="5"/>
  <c r="K36" i="5"/>
  <c r="J36" i="5"/>
  <c r="G36" i="5"/>
  <c r="F36" i="5"/>
  <c r="E36" i="5"/>
  <c r="D36" i="5"/>
  <c r="C36" i="5"/>
  <c r="R35" i="5"/>
  <c r="Q35" i="5"/>
  <c r="L35" i="5"/>
  <c r="K35" i="5"/>
  <c r="J35" i="5"/>
  <c r="G35" i="5"/>
  <c r="F35" i="5"/>
  <c r="E35" i="5"/>
  <c r="D35" i="5"/>
  <c r="C35" i="5"/>
  <c r="R34" i="5"/>
  <c r="Q34" i="5"/>
  <c r="L34" i="5"/>
  <c r="K34" i="5"/>
  <c r="J34" i="5"/>
  <c r="G34" i="5"/>
  <c r="F34" i="5"/>
  <c r="E34" i="5"/>
  <c r="D34" i="5"/>
  <c r="C34" i="5"/>
  <c r="R33" i="5"/>
  <c r="Q33" i="5"/>
  <c r="L33" i="5"/>
  <c r="K33" i="5"/>
  <c r="J33" i="5"/>
  <c r="G33" i="5"/>
  <c r="F33" i="5"/>
  <c r="E33" i="5"/>
  <c r="D33" i="5"/>
  <c r="C33" i="5"/>
  <c r="R32" i="5"/>
  <c r="Q32" i="5"/>
  <c r="L32" i="5"/>
  <c r="K32" i="5"/>
  <c r="J32" i="5"/>
  <c r="G32" i="5"/>
  <c r="F32" i="5"/>
  <c r="E32" i="5"/>
  <c r="D32" i="5"/>
  <c r="C32" i="5"/>
  <c r="R31" i="5"/>
  <c r="Q31" i="5"/>
  <c r="L31" i="5"/>
  <c r="K31" i="5"/>
  <c r="J31" i="5"/>
  <c r="G31" i="5"/>
  <c r="F31" i="5"/>
  <c r="E31" i="5"/>
  <c r="D31" i="5"/>
  <c r="C31" i="5"/>
  <c r="R30" i="5"/>
  <c r="Q30" i="5"/>
  <c r="L30" i="5"/>
  <c r="K30" i="5"/>
  <c r="J30" i="5"/>
  <c r="G30" i="5"/>
  <c r="F30" i="5"/>
  <c r="E30" i="5"/>
  <c r="D30" i="5"/>
  <c r="C30" i="5"/>
  <c r="R29" i="5"/>
  <c r="Q29" i="5"/>
  <c r="L29" i="5"/>
  <c r="K29" i="5"/>
  <c r="J29" i="5"/>
  <c r="G29" i="5"/>
  <c r="F29" i="5"/>
  <c r="E29" i="5"/>
  <c r="D29" i="5"/>
  <c r="C29" i="5"/>
  <c r="R28" i="5"/>
  <c r="Q28" i="5"/>
  <c r="L28" i="5"/>
  <c r="K28" i="5"/>
  <c r="J28" i="5"/>
  <c r="F28" i="5"/>
  <c r="E28" i="5"/>
  <c r="D28" i="5"/>
  <c r="C28" i="5"/>
  <c r="R27" i="5"/>
  <c r="Q27" i="5"/>
  <c r="L27" i="5"/>
  <c r="K27" i="5"/>
  <c r="J27" i="5"/>
  <c r="G27" i="5"/>
  <c r="F27" i="5"/>
  <c r="E27" i="5"/>
  <c r="D27" i="5"/>
  <c r="C27" i="5"/>
  <c r="R26" i="5"/>
  <c r="Q26" i="5"/>
  <c r="L26" i="5"/>
  <c r="K26" i="5"/>
  <c r="J26" i="5"/>
  <c r="G26" i="5"/>
  <c r="F26" i="5"/>
  <c r="E26" i="5"/>
  <c r="D26" i="5"/>
  <c r="C26" i="5"/>
  <c r="R25" i="5"/>
  <c r="Q25" i="5"/>
  <c r="L25" i="5"/>
  <c r="K25" i="5"/>
  <c r="J25" i="5"/>
  <c r="G25" i="5"/>
  <c r="F25" i="5"/>
  <c r="E25" i="5"/>
  <c r="D25" i="5"/>
  <c r="C25" i="5"/>
  <c r="R24" i="5"/>
  <c r="Q24" i="5"/>
  <c r="L24" i="5"/>
  <c r="K24" i="5"/>
  <c r="J24" i="5"/>
  <c r="G24" i="5"/>
  <c r="F24" i="5"/>
  <c r="E24" i="5"/>
  <c r="D24" i="5"/>
  <c r="C24" i="5"/>
  <c r="R23" i="5"/>
  <c r="Q23" i="5"/>
  <c r="L23" i="5"/>
  <c r="K23" i="5"/>
  <c r="J23" i="5"/>
  <c r="G23" i="5"/>
  <c r="F23" i="5"/>
  <c r="E23" i="5"/>
  <c r="D23" i="5"/>
  <c r="C23" i="5"/>
  <c r="R22" i="5"/>
  <c r="Q22" i="5"/>
  <c r="L22" i="5"/>
  <c r="K22" i="5"/>
  <c r="J22" i="5"/>
  <c r="G22" i="5"/>
  <c r="F22" i="5"/>
  <c r="E22" i="5"/>
  <c r="D22" i="5"/>
  <c r="C22" i="5"/>
  <c r="R21" i="5"/>
  <c r="Q21" i="5"/>
  <c r="L21" i="5"/>
  <c r="K21" i="5"/>
  <c r="J21" i="5"/>
  <c r="G21" i="5"/>
  <c r="F21" i="5"/>
  <c r="E21" i="5"/>
  <c r="D21" i="5"/>
  <c r="C21" i="5"/>
  <c r="R20" i="5"/>
  <c r="Q20" i="5"/>
  <c r="L20" i="5"/>
  <c r="K20" i="5"/>
  <c r="J20" i="5"/>
  <c r="G20" i="5"/>
  <c r="F20" i="5"/>
  <c r="E20" i="5"/>
  <c r="D20" i="5"/>
  <c r="C20" i="5"/>
  <c r="R19" i="5"/>
  <c r="Q19" i="5"/>
  <c r="L19" i="5"/>
  <c r="K19" i="5"/>
  <c r="J19" i="5"/>
  <c r="G19" i="5"/>
  <c r="F19" i="5"/>
  <c r="E19" i="5"/>
  <c r="D19" i="5"/>
  <c r="C19" i="5"/>
  <c r="R18" i="5"/>
  <c r="Q18" i="5"/>
  <c r="L18" i="5"/>
  <c r="K18" i="5"/>
  <c r="J18" i="5"/>
  <c r="G18" i="5"/>
  <c r="F18" i="5"/>
  <c r="E18" i="5"/>
  <c r="D18" i="5"/>
  <c r="C18" i="5"/>
  <c r="R17" i="5"/>
  <c r="Q17" i="5"/>
  <c r="L17" i="5"/>
  <c r="K17" i="5"/>
  <c r="J17" i="5"/>
  <c r="G17" i="5"/>
  <c r="F17" i="5"/>
  <c r="E17" i="5"/>
  <c r="D17" i="5"/>
  <c r="C17" i="5"/>
  <c r="R16" i="5"/>
  <c r="Q16" i="5"/>
  <c r="L16" i="5"/>
  <c r="K16" i="5"/>
  <c r="J16" i="5"/>
  <c r="G16" i="5"/>
  <c r="F16" i="5"/>
  <c r="E16" i="5"/>
  <c r="D16" i="5"/>
  <c r="C16" i="5"/>
  <c r="R15" i="5"/>
  <c r="Q15" i="5"/>
  <c r="L15" i="5"/>
  <c r="K15" i="5"/>
  <c r="J15" i="5"/>
  <c r="G15" i="5"/>
  <c r="F15" i="5"/>
  <c r="E15" i="5"/>
  <c r="D15" i="5"/>
  <c r="C15" i="5"/>
  <c r="R14" i="5"/>
  <c r="Q14" i="5"/>
  <c r="L14" i="5"/>
  <c r="K14" i="5"/>
  <c r="J14" i="5"/>
  <c r="G14" i="5"/>
  <c r="F14" i="5"/>
  <c r="E14" i="5"/>
  <c r="D14" i="5"/>
  <c r="C14" i="5"/>
  <c r="R13" i="5"/>
  <c r="Q13" i="5"/>
  <c r="L13" i="5"/>
  <c r="K13" i="5"/>
  <c r="J13" i="5"/>
  <c r="G13" i="5"/>
  <c r="F13" i="5"/>
  <c r="E13" i="5"/>
  <c r="D13" i="5"/>
  <c r="C13" i="5"/>
  <c r="R12" i="5"/>
  <c r="Q12" i="5"/>
  <c r="L12" i="5"/>
  <c r="K12" i="5"/>
  <c r="J12" i="5"/>
  <c r="G12" i="5"/>
  <c r="F12" i="5"/>
  <c r="E12" i="5"/>
  <c r="D12" i="5"/>
  <c r="C12" i="5"/>
  <c r="R11" i="5"/>
  <c r="Q11" i="5"/>
  <c r="L11" i="5"/>
  <c r="K11" i="5"/>
  <c r="J11" i="5"/>
  <c r="G11" i="5"/>
  <c r="F11" i="5"/>
  <c r="E11" i="5"/>
  <c r="D11" i="5"/>
  <c r="C11" i="5"/>
  <c r="R10" i="5"/>
  <c r="Q10" i="5"/>
  <c r="L10" i="5"/>
  <c r="K10" i="5"/>
  <c r="J10" i="5"/>
  <c r="G10" i="5"/>
  <c r="F10" i="5"/>
  <c r="E10" i="5"/>
  <c r="D10" i="5"/>
  <c r="C10" i="5"/>
  <c r="R9" i="5"/>
  <c r="Q9" i="5"/>
  <c r="L9" i="5"/>
  <c r="K9" i="5"/>
  <c r="J9" i="5"/>
  <c r="G9" i="5"/>
  <c r="F9" i="5"/>
  <c r="E9" i="5"/>
  <c r="D9" i="5"/>
  <c r="C9" i="5"/>
  <c r="R8" i="5"/>
  <c r="Q8" i="5"/>
  <c r="L8" i="5"/>
  <c r="K8" i="5"/>
  <c r="J8" i="5"/>
  <c r="G8" i="5"/>
  <c r="F8" i="5"/>
  <c r="E8" i="5"/>
  <c r="D8" i="5"/>
  <c r="C8" i="5"/>
  <c r="R7" i="5"/>
  <c r="Q7" i="5"/>
  <c r="L7" i="5"/>
  <c r="K7" i="5"/>
  <c r="J7" i="5"/>
  <c r="G7" i="5"/>
  <c r="F7" i="5"/>
  <c r="E7" i="5"/>
  <c r="D7" i="5"/>
  <c r="C7" i="5"/>
  <c r="R6" i="5"/>
  <c r="Q6" i="5"/>
  <c r="L6" i="5"/>
  <c r="K6" i="5"/>
  <c r="J6" i="5"/>
  <c r="G6" i="5"/>
  <c r="F6" i="5"/>
  <c r="E6" i="5"/>
  <c r="D6" i="5"/>
  <c r="C6" i="5"/>
  <c r="R5" i="5"/>
  <c r="Q5" i="5"/>
  <c r="L5" i="5"/>
  <c r="K5" i="5"/>
  <c r="J5" i="5"/>
  <c r="G5" i="5"/>
  <c r="F5" i="5"/>
  <c r="E5" i="5"/>
  <c r="D5" i="5"/>
  <c r="C5" i="5"/>
  <c r="R4" i="5"/>
  <c r="Q4" i="5"/>
  <c r="L4" i="5"/>
  <c r="K4" i="5"/>
  <c r="J4" i="5"/>
  <c r="G4" i="5"/>
  <c r="F4" i="5"/>
  <c r="E4" i="5"/>
  <c r="D4" i="5"/>
  <c r="C4" i="5"/>
  <c r="I2" i="5"/>
  <c r="K5" i="3" l="1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N11" i="3" l="1"/>
  <c r="K11" i="3"/>
  <c r="M11" i="3"/>
  <c r="L11" i="3"/>
  <c r="G9" i="3"/>
  <c r="G5" i="3"/>
  <c r="B6" i="3"/>
  <c r="E6" i="3" s="1"/>
  <c r="B7" i="3"/>
  <c r="G7" i="3" s="1"/>
  <c r="B8" i="3"/>
  <c r="B9" i="3"/>
  <c r="E9" i="3" s="1"/>
  <c r="B10" i="3"/>
  <c r="G10" i="3" s="1"/>
  <c r="B5" i="3"/>
  <c r="E5" i="3" s="1"/>
  <c r="H25" i="1"/>
  <c r="I25" i="1"/>
  <c r="I24" i="1"/>
  <c r="H24" i="1"/>
  <c r="I23" i="1"/>
  <c r="H23" i="1"/>
  <c r="I22" i="1"/>
  <c r="H22" i="1"/>
  <c r="I21" i="1"/>
  <c r="H21" i="1"/>
  <c r="I20" i="1"/>
  <c r="H20" i="1"/>
  <c r="D25" i="1"/>
  <c r="D24" i="1"/>
  <c r="D23" i="1"/>
  <c r="D22" i="1"/>
  <c r="D21" i="1"/>
  <c r="D20" i="1"/>
  <c r="C25" i="1"/>
  <c r="C24" i="1"/>
  <c r="C23" i="1"/>
  <c r="C22" i="1"/>
  <c r="C21" i="1"/>
  <c r="C20" i="1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2" i="1"/>
  <c r="F9" i="3" l="1"/>
  <c r="C9" i="3"/>
  <c r="I9" i="3"/>
  <c r="H9" i="3"/>
  <c r="J9" i="3"/>
  <c r="C6" i="3"/>
  <c r="F7" i="3"/>
  <c r="D9" i="3"/>
  <c r="I10" i="3"/>
  <c r="H10" i="3"/>
  <c r="J10" i="3"/>
  <c r="H8" i="3"/>
  <c r="I8" i="3"/>
  <c r="J8" i="3"/>
  <c r="D6" i="3"/>
  <c r="J7" i="3"/>
  <c r="H7" i="3"/>
  <c r="I7" i="3"/>
  <c r="C8" i="3"/>
  <c r="I6" i="3"/>
  <c r="J6" i="3"/>
  <c r="H6" i="3"/>
  <c r="F6" i="3"/>
  <c r="D8" i="3"/>
  <c r="D5" i="3"/>
  <c r="G6" i="3"/>
  <c r="E8" i="3"/>
  <c r="C10" i="3"/>
  <c r="C7" i="3"/>
  <c r="F8" i="3"/>
  <c r="D10" i="3"/>
  <c r="C5" i="3"/>
  <c r="H5" i="3"/>
  <c r="I5" i="3"/>
  <c r="J5" i="3"/>
  <c r="F5" i="3"/>
  <c r="D7" i="3"/>
  <c r="G8" i="3"/>
  <c r="E10" i="3"/>
  <c r="E7" i="3"/>
  <c r="F10" i="3"/>
  <c r="N12" i="3"/>
  <c r="N13" i="3" s="1"/>
  <c r="K12" i="3"/>
  <c r="K14" i="3" s="1"/>
  <c r="L12" i="3"/>
  <c r="L14" i="3" s="1"/>
  <c r="M12" i="3"/>
  <c r="M14" i="3" s="1"/>
  <c r="H26" i="1"/>
  <c r="H19" i="1" s="1"/>
  <c r="I26" i="1"/>
  <c r="I19" i="1" s="1"/>
  <c r="C26" i="1"/>
  <c r="C19" i="1" s="1"/>
  <c r="D26" i="1"/>
  <c r="G25" i="1"/>
  <c r="J25" i="1" s="1"/>
  <c r="K25" i="1" s="1"/>
  <c r="G23" i="1"/>
  <c r="J23" i="1" s="1"/>
  <c r="K23" i="1" s="1"/>
  <c r="G20" i="1"/>
  <c r="G22" i="1"/>
  <c r="J22" i="1" s="1"/>
  <c r="K22" i="1" s="1"/>
  <c r="G21" i="1"/>
  <c r="J21" i="1" s="1"/>
  <c r="K21" i="1" s="1"/>
  <c r="G24" i="1"/>
  <c r="J24" i="1" s="1"/>
  <c r="K24" i="1" s="1"/>
  <c r="D11" i="3" l="1"/>
  <c r="D12" i="3" s="1"/>
  <c r="D14" i="3" s="1"/>
  <c r="J11" i="3"/>
  <c r="J12" i="3" s="1"/>
  <c r="J14" i="3" s="1"/>
  <c r="I11" i="3"/>
  <c r="I12" i="3" s="1"/>
  <c r="I14" i="3" s="1"/>
  <c r="G11" i="3"/>
  <c r="G12" i="3" s="1"/>
  <c r="G14" i="3" s="1"/>
  <c r="C11" i="3"/>
  <c r="C12" i="3" s="1"/>
  <c r="C14" i="3" s="1"/>
  <c r="E11" i="3"/>
  <c r="F11" i="3"/>
  <c r="F12" i="3" s="1"/>
  <c r="F14" i="3" s="1"/>
  <c r="N14" i="3"/>
  <c r="H11" i="3"/>
  <c r="H12" i="3" s="1"/>
  <c r="H14" i="3" s="1"/>
  <c r="K13" i="3"/>
  <c r="M13" i="3"/>
  <c r="L13" i="3"/>
  <c r="E12" i="3"/>
  <c r="E14" i="3" s="1"/>
  <c r="G26" i="1"/>
  <c r="D19" i="1"/>
  <c r="E22" i="1" s="1"/>
  <c r="J20" i="1"/>
  <c r="K20" i="1" s="1"/>
  <c r="D13" i="3" l="1"/>
  <c r="J13" i="3"/>
  <c r="C13" i="3"/>
  <c r="G13" i="3"/>
  <c r="I13" i="3"/>
  <c r="F13" i="3"/>
  <c r="H13" i="3"/>
  <c r="G19" i="1"/>
  <c r="G27" i="1" s="1"/>
  <c r="E13" i="3"/>
  <c r="J26" i="1"/>
  <c r="K26" i="1" s="1"/>
  <c r="E24" i="1"/>
  <c r="E26" i="1"/>
  <c r="E20" i="1"/>
  <c r="E21" i="1"/>
  <c r="E23" i="1"/>
  <c r="E25" i="1"/>
  <c r="I27" i="1"/>
  <c r="J19" i="1" l="1"/>
  <c r="K19" i="1" s="1"/>
</calcChain>
</file>

<file path=xl/sharedStrings.xml><?xml version="1.0" encoding="utf-8"?>
<sst xmlns="http://schemas.openxmlformats.org/spreadsheetml/2006/main" count="1478" uniqueCount="103">
  <si>
    <t>년</t>
    <phoneticPr fontId="3" type="noConversion"/>
  </si>
  <si>
    <t>월</t>
    <phoneticPr fontId="3" type="noConversion"/>
  </si>
  <si>
    <t>일</t>
    <phoneticPr fontId="3" type="noConversion"/>
  </si>
  <si>
    <t>매출</t>
    <phoneticPr fontId="3" type="noConversion"/>
  </si>
  <si>
    <t>* 세일즈 내역</t>
    <phoneticPr fontId="4" type="noConversion"/>
  </si>
  <si>
    <t>판매처</t>
    <phoneticPr fontId="4" type="noConversion"/>
  </si>
  <si>
    <t>매출비(%)</t>
    <phoneticPr fontId="4" type="noConversion"/>
  </si>
  <si>
    <t>원가</t>
    <phoneticPr fontId="4" type="noConversion"/>
  </si>
  <si>
    <t>지출</t>
    <phoneticPr fontId="4" type="noConversion"/>
  </si>
  <si>
    <t>수수료</t>
    <phoneticPr fontId="4" type="noConversion"/>
  </si>
  <si>
    <t>이익율(%)</t>
    <phoneticPr fontId="4" type="noConversion"/>
  </si>
  <si>
    <t>합계</t>
    <phoneticPr fontId="4" type="noConversion"/>
  </si>
  <si>
    <t>셀트리</t>
  </si>
  <si>
    <t>금호</t>
  </si>
  <si>
    <t>글로벌M</t>
  </si>
  <si>
    <t>이준화학</t>
  </si>
  <si>
    <t>메디컬랩</t>
  </si>
  <si>
    <t>한글라스</t>
  </si>
  <si>
    <t>한국유리</t>
  </si>
  <si>
    <t>아이디정밀</t>
  </si>
  <si>
    <t>솜디㈜</t>
  </si>
  <si>
    <t>주식회사와이</t>
  </si>
  <si>
    <t>정우상사</t>
  </si>
  <si>
    <t>동환물류</t>
  </si>
  <si>
    <t>한국물류</t>
  </si>
  <si>
    <t>한국정밀</t>
  </si>
  <si>
    <t>중화물류</t>
  </si>
  <si>
    <t>뉴닉스</t>
  </si>
  <si>
    <t>㈜EY</t>
  </si>
  <si>
    <t>원가</t>
    <phoneticPr fontId="3" type="noConversion"/>
  </si>
  <si>
    <t>지출</t>
    <phoneticPr fontId="3" type="noConversion"/>
  </si>
  <si>
    <t>수수료</t>
    <phoneticPr fontId="3" type="noConversion"/>
  </si>
  <si>
    <t>업체명</t>
    <phoneticPr fontId="3" type="noConversion"/>
  </si>
  <si>
    <t>솜디㈜</t>
    <phoneticPr fontId="3" type="noConversion"/>
  </si>
  <si>
    <t>재영미디어</t>
    <phoneticPr fontId="3" type="noConversion"/>
  </si>
  <si>
    <t>정우상사</t>
    <phoneticPr fontId="3" type="noConversion"/>
  </si>
  <si>
    <t>동환물류</t>
    <phoneticPr fontId="3" type="noConversion"/>
  </si>
  <si>
    <t>아이디정밀</t>
    <phoneticPr fontId="3" type="noConversion"/>
  </si>
  <si>
    <t>이준화학</t>
    <phoneticPr fontId="3" type="noConversion"/>
  </si>
  <si>
    <t>주식회사와이</t>
    <phoneticPr fontId="3" type="noConversion"/>
  </si>
  <si>
    <t>순매출 : 총매출 - 원가 - 지출 - 수수료</t>
    <phoneticPr fontId="4" type="noConversion"/>
  </si>
  <si>
    <t>총 매출</t>
    <phoneticPr fontId="4" type="noConversion"/>
  </si>
  <si>
    <t>순 매출</t>
    <phoneticPr fontId="4" type="noConversion"/>
  </si>
  <si>
    <t>총 거래건수</t>
    <phoneticPr fontId="3" type="noConversion"/>
  </si>
  <si>
    <t>기타</t>
    <phoneticPr fontId="3" type="noConversion"/>
  </si>
  <si>
    <t>주요거래처</t>
    <phoneticPr fontId="3" type="noConversion"/>
  </si>
  <si>
    <t>㈜EY</t>
    <phoneticPr fontId="3" type="noConversion"/>
  </si>
  <si>
    <t>한국정밀</t>
    <phoneticPr fontId="3" type="noConversion"/>
  </si>
  <si>
    <t>기타비율</t>
    <phoneticPr fontId="3" type="noConversion"/>
  </si>
  <si>
    <t>주요거래처비율</t>
    <phoneticPr fontId="3" type="noConversion"/>
  </si>
  <si>
    <t>두가지 이상 조건에 맞는 셀의 개수</t>
    <phoneticPr fontId="3" type="noConversion"/>
  </si>
  <si>
    <t>=SUMIFS(합계를 구할 범위, 참조 범위1,찾을값 또는 셀1,참조 범위2,찾을값 또는 셀2)</t>
    <phoneticPr fontId="3" type="noConversion"/>
  </si>
  <si>
    <t>=COUNTIFS(참조 범위1,조건1,참조 범위2,조건2….)</t>
    <phoneticPr fontId="3" type="noConversion"/>
  </si>
  <si>
    <t>두가지 이상 조건에 맞는 셀의 합계</t>
    <phoneticPr fontId="3" type="noConversion"/>
  </si>
  <si>
    <t>원하는 방향으로 셀을 이동하여 셀의 값을 출력하거나 범위를 지정</t>
    <phoneticPr fontId="3" type="noConversion"/>
  </si>
  <si>
    <t>=OFFSET(기준 셀, 이동할 행 방향의 셀 개수, 이동할 열 방향의 셀 개수, 출력할 행 개수, 출력할 열 개수)</t>
    <phoneticPr fontId="3" type="noConversion"/>
  </si>
  <si>
    <t>실전. 자동화 보고서_ 사용 함수</t>
    <phoneticPr fontId="3" type="noConversion"/>
  </si>
  <si>
    <t>P/L RAW Data</t>
    <phoneticPr fontId="4" type="noConversion"/>
  </si>
  <si>
    <t>날짜</t>
    <phoneticPr fontId="4" type="noConversion"/>
  </si>
  <si>
    <t>년</t>
    <phoneticPr fontId="4" type="noConversion"/>
  </si>
  <si>
    <t>월</t>
    <phoneticPr fontId="4" type="noConversion"/>
  </si>
  <si>
    <t>일</t>
    <phoneticPr fontId="4" type="noConversion"/>
  </si>
  <si>
    <t>주차</t>
    <phoneticPr fontId="4" type="noConversion"/>
  </si>
  <si>
    <t>기준일</t>
    <phoneticPr fontId="4" type="noConversion"/>
  </si>
  <si>
    <t>구분</t>
    <phoneticPr fontId="4" type="noConversion"/>
  </si>
  <si>
    <t>제품명</t>
    <phoneticPr fontId="4" type="noConversion"/>
  </si>
  <si>
    <t>라인명</t>
    <phoneticPr fontId="4" type="noConversion"/>
  </si>
  <si>
    <t>제품코드</t>
    <phoneticPr fontId="4" type="noConversion"/>
  </si>
  <si>
    <t>작업장코드</t>
    <phoneticPr fontId="4" type="noConversion"/>
  </si>
  <si>
    <t>가동시간</t>
    <phoneticPr fontId="4" type="noConversion"/>
  </si>
  <si>
    <t>계획수량</t>
    <phoneticPr fontId="4" type="noConversion"/>
  </si>
  <si>
    <t>생산수량</t>
    <phoneticPr fontId="4" type="noConversion"/>
  </si>
  <si>
    <t>양품수량</t>
    <phoneticPr fontId="4" type="noConversion"/>
  </si>
  <si>
    <t>불량수량</t>
    <phoneticPr fontId="4" type="noConversion"/>
  </si>
  <si>
    <t>수율</t>
    <phoneticPr fontId="4" type="noConversion"/>
  </si>
  <si>
    <t>타임구분</t>
    <phoneticPr fontId="4" type="noConversion"/>
  </si>
  <si>
    <t>투입인원</t>
    <phoneticPr fontId="4" type="noConversion"/>
  </si>
  <si>
    <t>시업시간</t>
    <phoneticPr fontId="4" type="noConversion"/>
  </si>
  <si>
    <t>종업시간</t>
    <phoneticPr fontId="4" type="noConversion"/>
  </si>
  <si>
    <t>리드타임</t>
    <phoneticPr fontId="4" type="noConversion"/>
  </si>
  <si>
    <t>사이클타임</t>
    <phoneticPr fontId="4" type="noConversion"/>
  </si>
  <si>
    <t>성능가동률</t>
    <phoneticPr fontId="4" type="noConversion"/>
  </si>
  <si>
    <t>로스타임</t>
    <phoneticPr fontId="4" type="noConversion"/>
  </si>
  <si>
    <t>실적</t>
    <phoneticPr fontId="4" type="noConversion"/>
  </si>
  <si>
    <t>Penguin WAX 14Ah Blue</t>
  </si>
  <si>
    <t>TRICELL-PRP-KIT_V2</t>
  </si>
  <si>
    <t>HME 2G Detector</t>
  </si>
  <si>
    <t>U6 25R(Chinese Cell)</t>
  </si>
  <si>
    <t>LUXO B/P White</t>
  </si>
  <si>
    <t>YCR-MT12</t>
  </si>
  <si>
    <t>Kyocera KB46</t>
  </si>
  <si>
    <t>Kyocera EB1001</t>
  </si>
  <si>
    <t>LUXO B/P White</t>
    <phoneticPr fontId="4" type="noConversion"/>
  </si>
  <si>
    <t>Penguin WAX 14Ah Blue</t>
    <phoneticPr fontId="4" type="noConversion"/>
  </si>
  <si>
    <t>TRICELL-PRP-KIT_V2</t>
    <phoneticPr fontId="4" type="noConversion"/>
  </si>
  <si>
    <t>계획</t>
    <phoneticPr fontId="4" type="noConversion"/>
  </si>
  <si>
    <t>HME 2G Detector</t>
    <phoneticPr fontId="4" type="noConversion"/>
  </si>
  <si>
    <t>U6 25R(Chinese Cell)</t>
    <phoneticPr fontId="4" type="noConversion"/>
  </si>
  <si>
    <t>YCR-MT12</t>
    <phoneticPr fontId="4" type="noConversion"/>
  </si>
  <si>
    <t>Kyocera CV1050</t>
  </si>
  <si>
    <t>C1#</t>
  </si>
  <si>
    <t>Penguin WAX 9Ah Black</t>
  </si>
  <si>
    <t>Penguin WAX 9Ah Black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</si>
</sst>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%"/>
    <numFmt numFmtId="177" formatCode="General&quot;월&quot;"/>
    <numFmt numFmtId="178" formatCode="General&quot;년&quot;"/>
    <numFmt numFmtId="179" formatCode="0%;[Red]\-0%"/>
    <numFmt numFmtId="180" formatCode="0_);[Red]\(0\)"/>
    <numFmt numFmtId="181" formatCode="[$-F800]dddd\,\ mmmm\ dd\,\ yyyy"/>
    <numFmt numFmtId="182" formatCode="General&quot;주차&quot;"/>
  </numFmts>
  <fonts count="3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theme="0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14"/>
      <color theme="1" tint="0.249977111117893"/>
      <name val="맑은 고딕"/>
      <family val="3"/>
      <charset val="129"/>
      <scheme val="minor"/>
    </font>
    <font>
      <b/>
      <sz val="13"/>
      <color theme="1" tint="0.249977111117893"/>
      <name val="맑은 고딕"/>
      <family val="3"/>
      <charset val="129"/>
      <scheme val="minor"/>
    </font>
    <font>
      <sz val="10"/>
      <color theme="1" tint="0.249977111117893"/>
      <name val="맑은 고딕"/>
      <family val="2"/>
      <charset val="129"/>
      <scheme val="minor"/>
    </font>
    <font>
      <sz val="9"/>
      <color theme="1" tint="0.249977111117893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b/>
      <sz val="9"/>
      <color theme="1" tint="0.249977111117893"/>
      <name val="맑은 고딕"/>
      <family val="2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6"/>
      <color rgb="FFFF9999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22"/>
      <color rgb="FFFF9999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3"/>
      <name val="맑은 고딕"/>
      <family val="2"/>
      <charset val="129"/>
      <scheme val="minor"/>
    </font>
    <font>
      <sz val="9"/>
      <color theme="3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3"/>
      <name val="맑은 고딕"/>
      <family val="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ck">
        <color rgb="FFE09C9C"/>
      </bottom>
      <diagonal/>
    </border>
    <border>
      <left/>
      <right/>
      <top style="medium">
        <color rgb="FFE09C9C"/>
      </top>
      <bottom style="thin">
        <color rgb="FFE09C9C"/>
      </bottom>
      <diagonal/>
    </border>
    <border>
      <left/>
      <right style="thin">
        <color rgb="FFE09C9C"/>
      </right>
      <top style="medium">
        <color rgb="FFE09C9C"/>
      </top>
      <bottom style="thin">
        <color rgb="FFE09C9C"/>
      </bottom>
      <diagonal/>
    </border>
    <border>
      <left/>
      <right/>
      <top style="thin">
        <color rgb="FFE09C9C"/>
      </top>
      <bottom style="medium">
        <color rgb="FFE09C9C"/>
      </bottom>
      <diagonal/>
    </border>
    <border>
      <left/>
      <right style="thin">
        <color rgb="FFE09C9C"/>
      </right>
      <top style="thin">
        <color rgb="FFE09C9C"/>
      </top>
      <bottom style="medium">
        <color rgb="FFE09C9C"/>
      </bottom>
      <diagonal/>
    </border>
    <border>
      <left/>
      <right style="thin">
        <color rgb="FFE09C9C"/>
      </right>
      <top/>
      <bottom/>
      <diagonal/>
    </border>
    <border>
      <left/>
      <right style="thin">
        <color rgb="FFE09C9C"/>
      </right>
      <top/>
      <bottom style="medium">
        <color rgb="FFE09C9C"/>
      </bottom>
      <diagonal/>
    </border>
    <border>
      <left/>
      <right/>
      <top style="medium">
        <color rgb="FFE09C9C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rgb="FFE29C92"/>
      </bottom>
      <diagonal/>
    </border>
    <border>
      <left/>
      <right style="thin">
        <color rgb="FFE09C9C"/>
      </right>
      <top/>
      <bottom style="thin">
        <color rgb="FFE29C9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Protection="1">
      <alignment vertical="center"/>
      <protection hidden="1"/>
    </xf>
    <xf numFmtId="178" fontId="12" fillId="0" borderId="0" xfId="0" applyNumberFormat="1" applyFont="1" applyProtection="1">
      <alignment vertical="center"/>
      <protection locked="0"/>
    </xf>
    <xf numFmtId="177" fontId="12" fillId="0" borderId="0" xfId="0" applyNumberFormat="1" applyFont="1" applyProtection="1">
      <alignment vertical="center"/>
      <protection locked="0"/>
    </xf>
    <xf numFmtId="0" fontId="13" fillId="0" borderId="0" xfId="0" applyFont="1" applyProtection="1">
      <alignment vertical="center"/>
      <protection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3" xfId="0" applyFont="1" applyBorder="1" applyAlignment="1" applyProtection="1">
      <alignment horizontal="left" vertical="center" indent="1"/>
      <protection hidden="1"/>
    </xf>
    <xf numFmtId="0" fontId="17" fillId="0" borderId="3" xfId="0" applyFont="1" applyBorder="1" applyAlignment="1" applyProtection="1">
      <alignment horizontal="center" vertical="center"/>
      <protection hidden="1"/>
    </xf>
    <xf numFmtId="0" fontId="17" fillId="2" borderId="3" xfId="0" applyFont="1" applyFill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left" vertical="center" indent="1"/>
      <protection hidden="1"/>
    </xf>
    <xf numFmtId="41" fontId="17" fillId="2" borderId="5" xfId="1" applyFont="1" applyFill="1" applyBorder="1" applyAlignment="1" applyProtection="1">
      <alignment horizontal="center" vertical="center"/>
      <protection hidden="1"/>
    </xf>
    <xf numFmtId="176" fontId="17" fillId="0" borderId="5" xfId="2" applyNumberFormat="1" applyFont="1" applyFill="1" applyBorder="1" applyAlignment="1" applyProtection="1">
      <alignment horizontal="right" vertical="center"/>
      <protection hidden="1"/>
    </xf>
    <xf numFmtId="9" fontId="17" fillId="0" borderId="6" xfId="0" applyNumberFormat="1" applyFont="1" applyBorder="1" applyAlignment="1" applyProtection="1">
      <alignment horizontal="right" vertical="center"/>
      <protection hidden="1"/>
    </xf>
    <xf numFmtId="9" fontId="17" fillId="0" borderId="0" xfId="0" applyNumberFormat="1" applyFont="1" applyAlignment="1" applyProtection="1">
      <alignment horizontal="right" vertical="center"/>
      <protection hidden="1"/>
    </xf>
    <xf numFmtId="41" fontId="17" fillId="0" borderId="5" xfId="1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 indent="1"/>
      <protection hidden="1"/>
    </xf>
    <xf numFmtId="41" fontId="12" fillId="2" borderId="0" xfId="1" applyFont="1" applyFill="1" applyBorder="1" applyProtection="1">
      <alignment vertical="center"/>
      <protection hidden="1"/>
    </xf>
    <xf numFmtId="179" fontId="12" fillId="0" borderId="7" xfId="2" applyNumberFormat="1" applyFont="1" applyFill="1" applyBorder="1" applyAlignment="1" applyProtection="1">
      <alignment horizontal="right" vertical="center"/>
      <protection hidden="1"/>
    </xf>
    <xf numFmtId="179" fontId="12" fillId="0" borderId="0" xfId="2" applyNumberFormat="1" applyFont="1" applyFill="1" applyBorder="1" applyAlignment="1" applyProtection="1">
      <alignment horizontal="right" vertical="center"/>
      <protection hidden="1"/>
    </xf>
    <xf numFmtId="41" fontId="12" fillId="0" borderId="0" xfId="1" applyFont="1" applyFill="1" applyBorder="1" applyProtection="1">
      <alignment vertical="center"/>
      <protection hidden="1"/>
    </xf>
    <xf numFmtId="176" fontId="12" fillId="0" borderId="0" xfId="2" applyNumberFormat="1" applyFont="1" applyFill="1" applyBorder="1" applyAlignment="1" applyProtection="1">
      <alignment horizontal="right" vertical="center"/>
      <protection hidden="1"/>
    </xf>
    <xf numFmtId="179" fontId="12" fillId="0" borderId="8" xfId="2" applyNumberFormat="1" applyFont="1" applyFill="1" applyBorder="1" applyAlignment="1" applyProtection="1">
      <alignment horizontal="right" vertical="center"/>
      <protection hidden="1"/>
    </xf>
    <xf numFmtId="0" fontId="11" fillId="0" borderId="9" xfId="0" applyFont="1" applyBorder="1" applyProtection="1">
      <alignment vertical="center"/>
      <protection hidden="1"/>
    </xf>
    <xf numFmtId="41" fontId="14" fillId="0" borderId="9" xfId="0" applyNumberFormat="1" applyFont="1" applyBorder="1" applyProtection="1">
      <alignment vertical="center"/>
      <protection hidden="1"/>
    </xf>
    <xf numFmtId="176" fontId="14" fillId="0" borderId="9" xfId="2" applyNumberFormat="1" applyFont="1" applyBorder="1" applyProtection="1">
      <alignment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41" fontId="17" fillId="0" borderId="5" xfId="1" applyFont="1" applyBorder="1" applyAlignment="1" applyProtection="1">
      <alignment horizontal="left" vertical="center" indent="1"/>
      <protection hidden="1"/>
    </xf>
    <xf numFmtId="41" fontId="12" fillId="0" borderId="0" xfId="1" applyFont="1" applyAlignment="1" applyProtection="1">
      <alignment horizontal="left" vertical="center" indent="1"/>
      <protection hidden="1"/>
    </xf>
    <xf numFmtId="0" fontId="12" fillId="0" borderId="11" xfId="0" applyFont="1" applyBorder="1" applyAlignment="1" applyProtection="1">
      <alignment horizontal="left" vertical="center" indent="1"/>
      <protection hidden="1"/>
    </xf>
    <xf numFmtId="41" fontId="12" fillId="0" borderId="11" xfId="1" applyFont="1" applyBorder="1" applyAlignment="1" applyProtection="1">
      <alignment horizontal="left" vertical="center" indent="1"/>
      <protection hidden="1"/>
    </xf>
    <xf numFmtId="41" fontId="12" fillId="2" borderId="11" xfId="1" applyFont="1" applyFill="1" applyBorder="1" applyProtection="1">
      <alignment vertical="center"/>
      <protection hidden="1"/>
    </xf>
    <xf numFmtId="179" fontId="12" fillId="0" borderId="12" xfId="2" applyNumberFormat="1" applyFont="1" applyFill="1" applyBorder="1" applyAlignment="1" applyProtection="1">
      <alignment horizontal="right" vertical="center"/>
      <protection hidden="1"/>
    </xf>
    <xf numFmtId="41" fontId="12" fillId="0" borderId="11" xfId="1" applyFont="1" applyFill="1" applyBorder="1" applyProtection="1">
      <alignment vertical="center"/>
      <protection hidden="1"/>
    </xf>
    <xf numFmtId="176" fontId="12" fillId="0" borderId="11" xfId="2" applyNumberFormat="1" applyFont="1" applyFill="1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horizontal="left" vertical="center" indent="1"/>
      <protection hidden="1"/>
    </xf>
    <xf numFmtId="0" fontId="10" fillId="0" borderId="2" xfId="0" applyFont="1" applyBorder="1" applyProtection="1">
      <alignment vertical="center"/>
      <protection hidden="1"/>
    </xf>
    <xf numFmtId="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41" fontId="6" fillId="3" borderId="0" xfId="1" applyFont="1" applyFill="1">
      <alignment vertical="center"/>
    </xf>
    <xf numFmtId="0" fontId="6" fillId="2" borderId="0" xfId="0" applyFont="1" applyFill="1">
      <alignment vertical="center"/>
    </xf>
    <xf numFmtId="9" fontId="6" fillId="2" borderId="0" xfId="2" applyFont="1" applyFill="1">
      <alignment vertical="center"/>
    </xf>
    <xf numFmtId="0" fontId="8" fillId="0" borderId="10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41" fontId="8" fillId="0" borderId="10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19" fillId="4" borderId="0" xfId="3" applyFont="1" applyFill="1">
      <alignment vertical="center"/>
    </xf>
    <xf numFmtId="0" fontId="18" fillId="4" borderId="0" xfId="3" applyFill="1">
      <alignment vertical="center"/>
    </xf>
    <xf numFmtId="0" fontId="18" fillId="5" borderId="0" xfId="3" applyFill="1">
      <alignment vertical="center"/>
    </xf>
    <xf numFmtId="0" fontId="20" fillId="5" borderId="0" xfId="3" applyFont="1" applyFill="1">
      <alignment vertical="center"/>
    </xf>
    <xf numFmtId="0" fontId="21" fillId="5" borderId="0" xfId="3" quotePrefix="1" applyFont="1" applyFill="1">
      <alignment vertical="center"/>
    </xf>
    <xf numFmtId="0" fontId="23" fillId="5" borderId="0" xfId="3" quotePrefix="1" applyFont="1" applyFill="1">
      <alignment vertical="center"/>
    </xf>
    <xf numFmtId="0" fontId="18" fillId="0" borderId="0" xfId="3">
      <alignment vertical="center"/>
    </xf>
    <xf numFmtId="0" fontId="0" fillId="5" borderId="0" xfId="0" applyFill="1">
      <alignment vertical="center"/>
    </xf>
    <xf numFmtId="0" fontId="21" fillId="5" borderId="0" xfId="0" quotePrefix="1" applyFont="1" applyFill="1">
      <alignment vertical="center"/>
    </xf>
    <xf numFmtId="14" fontId="0" fillId="5" borderId="0" xfId="0" applyNumberFormat="1" applyFill="1">
      <alignment vertical="center"/>
    </xf>
    <xf numFmtId="0" fontId="22" fillId="5" borderId="0" xfId="0" quotePrefix="1" applyFont="1" applyFill="1">
      <alignment vertical="center"/>
    </xf>
    <xf numFmtId="0" fontId="20" fillId="5" borderId="0" xfId="3" quotePrefix="1" applyFont="1" applyFill="1">
      <alignment vertical="center"/>
    </xf>
    <xf numFmtId="0" fontId="20" fillId="5" borderId="0" xfId="0" quotePrefix="1" applyFont="1" applyFill="1">
      <alignment vertical="center"/>
    </xf>
    <xf numFmtId="0" fontId="24" fillId="0" borderId="0" xfId="4" applyFont="1" applyAlignment="1">
      <alignment horizontal="left" vertical="center"/>
    </xf>
    <xf numFmtId="180" fontId="24" fillId="0" borderId="0" xfId="4" applyNumberFormat="1" applyFont="1" applyAlignment="1">
      <alignment horizontal="left" vertical="center"/>
    </xf>
    <xf numFmtId="0" fontId="24" fillId="0" borderId="0" xfId="4" applyFont="1">
      <alignment vertical="center"/>
    </xf>
    <xf numFmtId="0" fontId="24" fillId="0" borderId="0" xfId="4" applyFont="1" applyAlignment="1">
      <alignment horizontal="center" vertical="center"/>
    </xf>
    <xf numFmtId="41" fontId="24" fillId="0" borderId="0" xfId="5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180" fontId="25" fillId="0" borderId="0" xfId="4" applyNumberFormat="1" applyFont="1" applyAlignment="1">
      <alignment horizontal="left" vertical="center"/>
    </xf>
    <xf numFmtId="181" fontId="26" fillId="0" borderId="0" xfId="4" applyNumberFormat="1" applyFont="1">
      <alignment vertical="center"/>
    </xf>
    <xf numFmtId="0" fontId="26" fillId="0" borderId="0" xfId="4" applyFont="1">
      <alignment vertical="center"/>
    </xf>
    <xf numFmtId="0" fontId="26" fillId="0" borderId="0" xfId="4" applyFont="1" applyAlignment="1">
      <alignment horizontal="center" vertical="center"/>
    </xf>
    <xf numFmtId="41" fontId="26" fillId="0" borderId="0" xfId="5" applyFont="1" applyAlignment="1">
      <alignment horizontal="center" vertical="center"/>
    </xf>
    <xf numFmtId="0" fontId="27" fillId="0" borderId="13" xfId="4" applyFont="1" applyBorder="1" applyAlignment="1">
      <alignment horizontal="left" vertical="center"/>
    </xf>
    <xf numFmtId="180" fontId="27" fillId="0" borderId="13" xfId="4" applyNumberFormat="1" applyFont="1" applyBorder="1" applyAlignment="1">
      <alignment horizontal="left" vertical="center"/>
    </xf>
    <xf numFmtId="0" fontId="28" fillId="0" borderId="14" xfId="4" applyFont="1" applyBorder="1">
      <alignment vertical="center"/>
    </xf>
    <xf numFmtId="0" fontId="28" fillId="0" borderId="14" xfId="4" applyFont="1" applyBorder="1" applyAlignment="1">
      <alignment horizontal="center" vertical="center"/>
    </xf>
    <xf numFmtId="41" fontId="28" fillId="0" borderId="14" xfId="5" applyFont="1" applyBorder="1" applyAlignment="1">
      <alignment horizontal="center" vertical="center"/>
    </xf>
    <xf numFmtId="0" fontId="28" fillId="0" borderId="15" xfId="4" applyFont="1" applyBorder="1">
      <alignment vertical="center"/>
    </xf>
    <xf numFmtId="181" fontId="29" fillId="0" borderId="16" xfId="4" applyNumberFormat="1" applyFont="1" applyBorder="1" applyAlignment="1">
      <alignment horizontal="left" vertical="center"/>
    </xf>
    <xf numFmtId="180" fontId="29" fillId="0" borderId="16" xfId="4" applyNumberFormat="1" applyFont="1" applyBorder="1" applyAlignment="1">
      <alignment horizontal="left" vertical="center"/>
    </xf>
    <xf numFmtId="181" fontId="29" fillId="0" borderId="17" xfId="4" applyNumberFormat="1" applyFont="1" applyBorder="1" applyAlignment="1">
      <alignment horizontal="center" vertical="center"/>
    </xf>
    <xf numFmtId="17" fontId="29" fillId="0" borderId="17" xfId="4" applyNumberFormat="1" applyFont="1" applyBorder="1">
      <alignment vertical="center"/>
    </xf>
    <xf numFmtId="0" fontId="29" fillId="6" borderId="17" xfId="4" applyFont="1" applyFill="1" applyBorder="1">
      <alignment vertical="center"/>
    </xf>
    <xf numFmtId="17" fontId="29" fillId="6" borderId="17" xfId="4" applyNumberFormat="1" applyFont="1" applyFill="1" applyBorder="1">
      <alignment vertical="center"/>
    </xf>
    <xf numFmtId="0" fontId="29" fillId="0" borderId="17" xfId="4" applyFont="1" applyBorder="1" applyAlignment="1">
      <alignment horizontal="center" vertical="center"/>
    </xf>
    <xf numFmtId="41" fontId="29" fillId="0" borderId="17" xfId="5" applyFont="1" applyBorder="1" applyAlignment="1">
      <alignment horizontal="center" vertical="center"/>
    </xf>
    <xf numFmtId="41" fontId="30" fillId="6" borderId="17" xfId="5" applyFont="1" applyFill="1" applyBorder="1">
      <alignment vertical="center"/>
    </xf>
    <xf numFmtId="176" fontId="27" fillId="6" borderId="17" xfId="6" applyNumberFormat="1" applyFont="1" applyFill="1" applyBorder="1">
      <alignment vertical="center"/>
    </xf>
    <xf numFmtId="0" fontId="29" fillId="0" borderId="17" xfId="4" applyFont="1" applyBorder="1">
      <alignment vertical="center"/>
    </xf>
    <xf numFmtId="0" fontId="29" fillId="0" borderId="18" xfId="4" applyFont="1" applyBorder="1">
      <alignment vertical="center"/>
    </xf>
    <xf numFmtId="41" fontId="31" fillId="6" borderId="17" xfId="5" applyFont="1" applyFill="1" applyBorder="1">
      <alignment vertical="center"/>
    </xf>
    <xf numFmtId="181" fontId="24" fillId="0" borderId="16" xfId="4" applyNumberFormat="1" applyFont="1" applyBorder="1" applyAlignment="1">
      <alignment horizontal="left" vertical="center"/>
    </xf>
    <xf numFmtId="180" fontId="24" fillId="0" borderId="16" xfId="4" applyNumberFormat="1" applyFont="1" applyBorder="1" applyAlignment="1">
      <alignment horizontal="left" vertical="center"/>
    </xf>
    <xf numFmtId="17" fontId="24" fillId="0" borderId="17" xfId="4" applyNumberFormat="1" applyFont="1" applyBorder="1">
      <alignment vertical="center"/>
    </xf>
    <xf numFmtId="0" fontId="24" fillId="6" borderId="17" xfId="4" applyFont="1" applyFill="1" applyBorder="1">
      <alignment vertical="center"/>
    </xf>
    <xf numFmtId="0" fontId="24" fillId="0" borderId="17" xfId="4" applyFont="1" applyBorder="1" applyAlignment="1">
      <alignment horizontal="center" vertical="center"/>
    </xf>
    <xf numFmtId="41" fontId="24" fillId="0" borderId="17" xfId="5" applyFont="1" applyBorder="1" applyAlignment="1">
      <alignment horizontal="center" vertical="center"/>
    </xf>
    <xf numFmtId="0" fontId="24" fillId="0" borderId="17" xfId="4" applyFont="1" applyBorder="1">
      <alignment vertical="center"/>
    </xf>
    <xf numFmtId="0" fontId="24" fillId="0" borderId="18" xfId="4" applyFont="1" applyBorder="1">
      <alignment vertical="center"/>
    </xf>
    <xf numFmtId="176" fontId="28" fillId="6" borderId="17" xfId="5" applyNumberFormat="1" applyFont="1" applyFill="1" applyBorder="1">
      <alignment vertical="center"/>
    </xf>
    <xf numFmtId="181" fontId="29" fillId="0" borderId="19" xfId="4" applyNumberFormat="1" applyFont="1" applyBorder="1" applyAlignment="1">
      <alignment horizontal="left" vertical="center"/>
    </xf>
    <xf numFmtId="180" fontId="29" fillId="0" borderId="19" xfId="4" applyNumberFormat="1" applyFont="1" applyBorder="1" applyAlignment="1">
      <alignment horizontal="left" vertical="center"/>
    </xf>
    <xf numFmtId="181" fontId="29" fillId="0" borderId="20" xfId="4" applyNumberFormat="1" applyFont="1" applyBorder="1" applyAlignment="1">
      <alignment horizontal="center" vertical="center"/>
    </xf>
    <xf numFmtId="17" fontId="29" fillId="0" borderId="20" xfId="4" applyNumberFormat="1" applyFont="1" applyBorder="1">
      <alignment vertical="center"/>
    </xf>
    <xf numFmtId="0" fontId="29" fillId="6" borderId="20" xfId="4" applyFont="1" applyFill="1" applyBorder="1">
      <alignment vertical="center"/>
    </xf>
    <xf numFmtId="17" fontId="29" fillId="6" borderId="20" xfId="4" applyNumberFormat="1" applyFont="1" applyFill="1" applyBorder="1">
      <alignment vertical="center"/>
    </xf>
    <xf numFmtId="0" fontId="29" fillId="0" borderId="20" xfId="4" applyFont="1" applyBorder="1" applyAlignment="1">
      <alignment horizontal="center" vertical="center"/>
    </xf>
    <xf numFmtId="41" fontId="29" fillId="0" borderId="20" xfId="5" applyFont="1" applyBorder="1" applyAlignment="1">
      <alignment horizontal="center" vertical="center"/>
    </xf>
    <xf numFmtId="41" fontId="31" fillId="6" borderId="20" xfId="5" applyFont="1" applyFill="1" applyBorder="1">
      <alignment vertical="center"/>
    </xf>
    <xf numFmtId="176" fontId="28" fillId="6" borderId="20" xfId="5" applyNumberFormat="1" applyFont="1" applyFill="1" applyBorder="1">
      <alignment vertical="center"/>
    </xf>
    <xf numFmtId="0" fontId="29" fillId="0" borderId="20" xfId="4" applyFont="1" applyBorder="1">
      <alignment vertical="center"/>
    </xf>
    <xf numFmtId="0" fontId="29" fillId="0" borderId="21" xfId="4" applyFont="1" applyBorder="1">
      <alignment vertical="center"/>
    </xf>
    <xf numFmtId="181" fontId="29" fillId="0" borderId="22" xfId="4" applyNumberFormat="1" applyFont="1" applyBorder="1" applyAlignment="1">
      <alignment horizontal="left" vertical="center"/>
    </xf>
    <xf numFmtId="180" fontId="29" fillId="0" borderId="22" xfId="4" applyNumberFormat="1" applyFont="1" applyBorder="1" applyAlignment="1">
      <alignment horizontal="left" vertical="center"/>
    </xf>
    <xf numFmtId="176" fontId="32" fillId="6" borderId="20" xfId="5" applyNumberFormat="1" applyFont="1" applyFill="1" applyBorder="1">
      <alignment vertical="center"/>
    </xf>
    <xf numFmtId="181" fontId="24" fillId="0" borderId="0" xfId="4" applyNumberFormat="1" applyFont="1" applyAlignment="1">
      <alignment horizontal="left"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41" fontId="0" fillId="0" borderId="0" xfId="5" applyFont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182" fontId="5" fillId="0" borderId="0" xfId="0" applyNumberFormat="1" applyFont="1">
      <alignment vertical="center"/>
    </xf>
  </cellXfs>
  <cellStyles count="7">
    <cellStyle name="백분율" xfId="2" builtinId="5"/>
    <cellStyle name="백분율 2" xfId="6" xr:uid="{684CCB2A-506A-4416-82ED-CE147397E65D}"/>
    <cellStyle name="쉼표 [0]" xfId="1" builtinId="6"/>
    <cellStyle name="쉼표 [0] 2" xfId="5" xr:uid="{E5661D66-72F3-4400-B59A-1F356A80A764}"/>
    <cellStyle name="표준" xfId="0" builtinId="0"/>
    <cellStyle name="표준 2" xfId="3" xr:uid="{FE268A9D-0B0F-4B05-953D-49CD523E8ADA}"/>
    <cellStyle name="표준 3" xfId="4" xr:uid="{86F53082-D11D-4053-9A9A-FA05AE333278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맑은 고딕"/>
        <family val="3"/>
        <scheme val="minor"/>
      </font>
      <numFmt numFmtId="176" formatCode="0.0%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맑은 고딕"/>
        <scheme val="minor"/>
      </font>
      <numFmt numFmtId="176" formatCode="0.0%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맑은 고딕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22" formatCode="mmm/yy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22" formatCode="mmm/yy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81" formatCode="[$-F800]dddd\,\ mmmm\ dd\,\ 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0" formatCode="0_);[Red]\(0\)"/>
      <alignment horizontal="left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0" formatCode="0_);[Red]\(0\)"/>
      <alignment horizontal="left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0" formatCode="0_);[Red]\(0\)"/>
      <alignment horizontal="left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0" formatCode="0_);[Red]\(0\)"/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180" formatCode="0_);[Red]\(0\)"/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81" formatCode="[$-F800]dddd\,\ mmmm\ dd\,\ yyyy"/>
      <alignment horizontal="left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border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맑은 고딕"/>
        <scheme val="minor"/>
      </font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family val="2"/>
        <scheme val="minor"/>
      </font>
      <fill>
        <patternFill patternType="none">
          <fgColor theme="8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9C92"/>
      <color rgb="FFE4A59C"/>
      <color rgb="FFF0CBC6"/>
      <color rgb="FFDB867B"/>
      <color rgb="FFD05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16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66" Type="http://schemas.openxmlformats.org/officeDocument/2006/relationships/externalLink" Target="externalLinks/externalLink60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5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externalLink" Target="externalLinks/externalLink53.xml"/><Relationship Id="rId67" Type="http://schemas.openxmlformats.org/officeDocument/2006/relationships/externalLink" Target="externalLinks/externalLink6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62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4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externalLink" Target="externalLinks/externalLink5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microsoft.com/office/2017/10/relationships/person" Target="persons/person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주요 거래처 매출현황</a:t>
            </a:r>
          </a:p>
        </c:rich>
      </c:tx>
      <c:layout>
        <c:manualLayout>
          <c:xMode val="edge"/>
          <c:yMode val="edge"/>
          <c:x val="3.336002230210500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6165273449356579E-2"/>
          <c:y val="0.32967592592592593"/>
          <c:w val="0.924530700320079"/>
          <c:h val="0.386067002041411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0CBC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OUT!$B$20:$B$25</c:f>
              <c:strCache>
                <c:ptCount val="6"/>
                <c:pt idx="0">
                  <c:v>솜디㈜</c:v>
                </c:pt>
                <c:pt idx="1">
                  <c:v>이준화학</c:v>
                </c:pt>
                <c:pt idx="2">
                  <c:v>주식회사와이</c:v>
                </c:pt>
                <c:pt idx="3">
                  <c:v>재영미디어</c:v>
                </c:pt>
                <c:pt idx="4">
                  <c:v>동환물류</c:v>
                </c:pt>
                <c:pt idx="5">
                  <c:v>정우상사</c:v>
                </c:pt>
              </c:strCache>
            </c:strRef>
          </c:cat>
          <c:val>
            <c:numRef>
              <c:f>OUT!$D$20:$D$25</c:f>
              <c:numCache>
                <c:formatCode>_(* #,##0_);_(* \(#,##0\);_(* "-"_);_(@_)</c:formatCode>
                <c:ptCount val="6"/>
                <c:pt idx="0">
                  <c:v>2906710</c:v>
                </c:pt>
                <c:pt idx="1">
                  <c:v>0</c:v>
                </c:pt>
                <c:pt idx="2">
                  <c:v>1116378</c:v>
                </c:pt>
                <c:pt idx="3">
                  <c:v>9042309</c:v>
                </c:pt>
                <c:pt idx="4">
                  <c:v>3481001</c:v>
                </c:pt>
                <c:pt idx="5">
                  <c:v>3552030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F-4208-9660-21E4C6DFEA0D}"/>
            </c:ext>
          </c:extLst>
        </c:ser>
        <c:ser>
          <c:idx val="1"/>
          <c:order val="1"/>
          <c:tx>
            <c:strRef>
              <c:f>OUT!$J$18</c:f>
              <c:strCache>
                <c:ptCount val="1"/>
                <c:pt idx="0">
                  <c:v>순 매출</c:v>
                </c:pt>
              </c:strCache>
            </c:strRef>
          </c:tx>
          <c:spPr>
            <a:solidFill>
              <a:srgbClr val="E29C92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OUT!$J$20:$J$25</c:f>
              <c:numCache>
                <c:formatCode>_(* #,##0_);_(* \(#,##0\);_(* "-"_);_(@_)</c:formatCode>
                <c:ptCount val="6"/>
                <c:pt idx="0">
                  <c:v>1431690.5</c:v>
                </c:pt>
                <c:pt idx="1">
                  <c:v>0</c:v>
                </c:pt>
                <c:pt idx="2">
                  <c:v>557007.9</c:v>
                </c:pt>
                <c:pt idx="3">
                  <c:v>4405269.9500000011</c:v>
                </c:pt>
                <c:pt idx="4">
                  <c:v>1705550.5499999998</c:v>
                </c:pt>
                <c:pt idx="5">
                  <c:v>1716616.5000000002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F-4208-9660-21E4C6DF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22"/>
        <c:axId val="1698165776"/>
        <c:axId val="1382750752"/>
      </c:barChart>
      <c:catAx>
        <c:axId val="16981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750752"/>
        <c:crosses val="autoZero"/>
        <c:auto val="1"/>
        <c:lblAlgn val="ctr"/>
        <c:lblOffset val="100"/>
        <c:noMultiLvlLbl val="0"/>
      </c:catAx>
      <c:valAx>
        <c:axId val="1382750752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698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1">
                <a:solidFill>
                  <a:schemeClr val="tx1">
                    <a:lumMod val="75000"/>
                    <a:lumOff val="25000"/>
                  </a:schemeClr>
                </a:solidFill>
              </a:rPr>
              <a:t>매출 흐름</a:t>
            </a:r>
          </a:p>
        </c:rich>
      </c:tx>
      <c:layout>
        <c:manualLayout>
          <c:xMode val="edge"/>
          <c:yMode val="edge"/>
          <c:x val="1.56666236392582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90555483843208"/>
          <c:y val="0.20967592592592593"/>
          <c:w val="0.84505072931457337"/>
          <c:h val="0.57702136191309417"/>
        </c:manualLayout>
      </c:layout>
      <c:lineChart>
        <c:grouping val="standard"/>
        <c:varyColors val="0"/>
        <c:ser>
          <c:idx val="0"/>
          <c:order val="0"/>
          <c:tx>
            <c:strRef>
              <c:f>ETC!$B$11</c:f>
              <c:strCache>
                <c:ptCount val="1"/>
                <c:pt idx="0">
                  <c:v>주요거래처</c:v>
                </c:pt>
              </c:strCache>
            </c:strRef>
          </c:tx>
          <c:spPr>
            <a:ln w="28575" cap="rnd">
              <a:solidFill>
                <a:srgbClr val="E29C9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E29C9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ETC!$C$4:$N$4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[0]!주요거래처범위</c:f>
              <c:numCache>
                <c:formatCode>0%</c:formatCode>
                <c:ptCount val="4"/>
                <c:pt idx="0">
                  <c:v>0.63058278480922159</c:v>
                </c:pt>
                <c:pt idx="1">
                  <c:v>0.60439733707943455</c:v>
                </c:pt>
                <c:pt idx="2">
                  <c:v>0.47778441728926668</c:v>
                </c:pt>
                <c:pt idx="3">
                  <c:v>0.50835933314125459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194-BA15-E50E5C43B2B6}"/>
            </c:ext>
          </c:extLst>
        </c:ser>
        <c:ser>
          <c:idx val="1"/>
          <c:order val="1"/>
          <c:tx>
            <c:strRef>
              <c:f>ETC!$B$12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ETC!$C$4:$N$4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[0]!기타범위</c:f>
              <c:numCache>
                <c:formatCode>0%</c:formatCode>
                <c:ptCount val="4"/>
                <c:pt idx="0">
                  <c:v>0.36941721519077841</c:v>
                </c:pt>
                <c:pt idx="1">
                  <c:v>0.39560266292056551</c:v>
                </c:pt>
                <c:pt idx="2">
                  <c:v>0.52221558271073332</c:v>
                </c:pt>
                <c:pt idx="3">
                  <c:v>0.49164066685874541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194-BA15-E50E5C43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323184"/>
        <c:axId val="1554913936"/>
      </c:lineChart>
      <c:catAx>
        <c:axId val="18323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913936"/>
        <c:crosses val="autoZero"/>
        <c:auto val="1"/>
        <c:lblAlgn val="ctr"/>
        <c:lblOffset val="100"/>
        <c:noMultiLvlLbl val="0"/>
      </c:catAx>
      <c:valAx>
        <c:axId val="1554913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323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0</xdr:row>
      <xdr:rowOff>457200</xdr:rowOff>
    </xdr:from>
    <xdr:ext cx="485775" cy="485775"/>
    <xdr:pic>
      <xdr:nvPicPr>
        <xdr:cNvPr id="2" name="그래픽 1" descr="확대">
          <a:extLst>
            <a:ext uri="{FF2B5EF4-FFF2-40B4-BE49-F238E27FC236}">
              <a16:creationId xmlns:a16="http://schemas.microsoft.com/office/drawing/2014/main" id="{E26DE010-8712-42D3-B483-565323212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62600" y="457200"/>
          <a:ext cx="485775" cy="485775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4</xdr:row>
      <xdr:rowOff>123825</xdr:rowOff>
    </xdr:from>
    <xdr:ext cx="609600" cy="609600"/>
    <xdr:pic>
      <xdr:nvPicPr>
        <xdr:cNvPr id="3" name="그래픽 2" descr="확인 표시">
          <a:extLst>
            <a:ext uri="{FF2B5EF4-FFF2-40B4-BE49-F238E27FC236}">
              <a16:creationId xmlns:a16="http://schemas.microsoft.com/office/drawing/2014/main" id="{89A83FB9-2DBF-46B6-8F0E-1BE0FF60F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2352675"/>
          <a:ext cx="609600" cy="609600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12</xdr:row>
      <xdr:rowOff>161925</xdr:rowOff>
    </xdr:from>
    <xdr:ext cx="609600" cy="609600"/>
    <xdr:pic>
      <xdr:nvPicPr>
        <xdr:cNvPr id="4" name="그래픽 3" descr="확인 표시">
          <a:extLst>
            <a:ext uri="{FF2B5EF4-FFF2-40B4-BE49-F238E27FC236}">
              <a16:creationId xmlns:a16="http://schemas.microsoft.com/office/drawing/2014/main" id="{2E1972DD-33E2-412D-9AA0-9B60D1EC2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4600575"/>
          <a:ext cx="609600" cy="609600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19</xdr:row>
      <xdr:rowOff>161925</xdr:rowOff>
    </xdr:from>
    <xdr:ext cx="609600" cy="609600"/>
    <xdr:pic>
      <xdr:nvPicPr>
        <xdr:cNvPr id="5" name="그래픽 4" descr="확인 표시">
          <a:extLst>
            <a:ext uri="{FF2B5EF4-FFF2-40B4-BE49-F238E27FC236}">
              <a16:creationId xmlns:a16="http://schemas.microsoft.com/office/drawing/2014/main" id="{20643FCE-1D5C-481C-BDE4-DBF25D8A3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4867275"/>
          <a:ext cx="609600" cy="609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4</xdr:row>
      <xdr:rowOff>185737</xdr:rowOff>
    </xdr:from>
    <xdr:to>
      <xdr:col>4</xdr:col>
      <xdr:colOff>914399</xdr:colOff>
      <xdr:row>15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688C0F-1432-4BF8-94AC-673250F9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19050</xdr:colOff>
      <xdr:row>15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E8C82D9-0D83-4173-B59D-CD3F06DD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HK%20TRM%20Oct%20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GMaugsub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TRM%2007c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PMI-CH-LAU-RRP\Finance%20&amp;%20Planning\03.%20Financial%20Planning\Management%20Reporting\OB\5.0%202018%20OB_LRP\OB%20Presentation\October\OB%20by%20Phases%20Analysis%20-%20Djordj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0\Finance$\Helga\Costing\FME\Actuals\2000\November%202000\FME_Estimated_Actuals_11_2000_Projection_overhead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0\Finance$\Costing\FME\Actuals\2000\September_2000\FME_Actuals_09_2000_includes%20cc393%20&amp;%20793%20correcte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WAFS0001\Group\Budget.dsk\OB%202002\INPUT\Allocations\ORIENTA%202001%20LE%20-%202002%20O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UAE%20TR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Finance%20&amp;%20Planning\03.%20Financial%20Planning\Management%20Reporting\Actuals\2017\January\RRP%20Monthly%20Factbook\Market%20Dashboards\Canada_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\G$\03.%20Financial%20Planning\Management%20Reporting\Actuals\2017\11.%20November\RRP%20Monthly%20Factbook\Factbook%20-%20Anatomy%20for%20Performance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WARFNP01\Group\Budget.dsk\Rolling%20Forecast%202006\Volume%20Report\10-%20October\Market%20Report%20PM%20Polska%20-%20October%20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place.pmiapps.biz/Users/gmikulic/Desktop/Slovenia%20W4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\Finance$\1.Executive%20&amp;%20Radar%20Screen\Radar%20Screen%20Files%20to%20be%20shared%20with%20REGIONS\LA\Inventory%20Financials%20-%20LA%20-%20For%20Reg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Finance%20&amp;%20Planning\03.%20Financial%20Planning\Financial%20Planning%20Ad%20Hoc\Ad%20hoc%20requests\CAPACITY%20PLANNING\Mar10\OB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echems1016\ee_fin\Budget_Reporting\CEMA%20Budget\2004OB\REVIEW%20ALTRIA\_08%20Switzerland\2004%20OB%20-%20Swiss%20Altria%20review%20boo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krafnp01\Group\!Future%20Operations\Operations%20Services\01_Planning\LRP2003_2006\OB04_PRESENTATION\OB04%20revised%20mid%20October\Capacity%20new%20format%2009%20Oct%2020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krafnp01\Group\OPS_Reporting\Ops_Rep&amp;Fin\HQ\Capacity\March\PMPL_Capacity%20Planning_Mar'20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PMI-CH-OC-PMIHQ_MKT/Product%20&amp;%20Marketing%20Innovation/04%20-%20Finance%20&amp;%20Business%20Development/Management%20Reporting/RF3%202015/RRP%20Finance%20Planning%20Executive%20Summary%20p%201-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PMI-CH-LAU-RRP/Finance%20&amp;%20Planning/03.%20Financial%20Planning/Management%20Reporting/RF/2016/3.3%202016%20RF6/RRP%20RF6%20Proposal%20Overview%20-%20Link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echems1016\ee_fin\Budget_Reporting\CEMA%20Budget\2004OB\REVIEW%20JCK\_09%20Central%20Europe\Czech\2004%20OB%20Czech%20boo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eptals0001\Op_Proplan\ProdPlan\Fich_Consulta\July\ProdPlan\November\November\EFF-JA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\Finance$\1.Executive%20&amp;%20Radar%20Screen\Radar%20Screen%20Files%20to%20be%20shared%20with%20REGIONS\LA\Inventory%20Units%20and%20duration%20L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SGTRM98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SG%20TRM%20Sept%20200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\Finance$\2.%20Actuals\12.%20December\1.%20Reports\2.%20FY.%20vs%20PY\Flash%20Report%20&amp;%20Consolidation%202011AC%20vs%202010%20AC%20-%20FY%20(Draft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0\Finance$\Helga\Costing\Others\Leaf%20Expenses\Leaf%20Expenses_Nov2000_a%202111200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\Finance$\Inventory%20Uni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LTVILFNP01\Files\WINNT\Profiles\emachno.000\Desktop\OB2003%20(approved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MY%20Rates%202002_OB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uakhffs0001\finance$\windows\temp\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LTVILFNP01\Files\Documents%20and%20Settings\araczkow\Local%20Settings\Temporary%20Internet%20Files\OLKA6\VOL65020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orkpoint.pmiapps.biz/Budget%20&amp;%20Reporting/Hold/FI0406/OB%202013/Presentations/Management%20Review%20September/back%20up/back%20up%20excel%20files%20RF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ctuals%20&amp;%20Rolling%20Forecast\2016\03.%20Rolling%20Forecast\03.%20March\Inventory\00.%20Inventory%20IRVA\01.%20Inventory%20Reports\Cigarettes%20EU%20Region%20Inventory%20-%2002.Feb%20AC%20YTD_RF3%202016%20inclTP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departments\DOCUME~1\esamman\CONFIG~1\Temp\Book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Finance%20&amp;%20Planning\03.%20Financial%20Planning\Projects\Thrive\RRP%20KPIs_OB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Finance%20&amp;%20Planning/03.%20Financial%20Planning/Management%20Reporting/RF/2016/3.3%202016%20RF6/Executive%20Summary/Executive%20Summary%20RF6%20-%20Linked%20to%20Cube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WARFNP01\Group\Budget.dsk\Rolling%20Forecast%202008\Rolling%20Forecast%20-%2010%20-%20October\Tax%20&amp;%20Price\Poland%20Tax-Price%20RoF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Finance%20&amp;%20Planning/03.%20Financial%20Planning/Management%20Reporting/Executive%20Summary%20Templates/RRP%20Executive%20Summary%20-%20RF/1.0%20Cover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wkhaw\Desktop\Pricing%202018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PMI-CH-LAU-RRP/Finance%20&amp;%20Planning/03.%20Financial%20Planning/Management%20Reporting/OB/4.0%202017%20OB_LRP/RRP%20Business%20Model%20Template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\Finance$\3.%20RF\RF%2011\1.%20Reports\1.%20FY%20vs%20OB\2.%20Flash%20Report\Flash%20Report%20&amp;%20Consolidation%202011RF11%20vs%202011OB%20-%20(Draft)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wafs0001\Group\BUDGET.DSK\RF%2099\IFO%20OUTPUT\1999%20RF%202\Legal%20Entity%201999%20RF%20(MK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uakhffs0001\finance$\windows\temp\rsf199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uakhffs0001\finance$\windows\temp\AS_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Budget%20&amp;%20Reporting\Hold\FI0406\OB%202013\Presentations\Management%20Review%20September\back%20up\back%20up%20excel%20files%20RF8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PMI-CH-LAU-RRP/Finance%20&amp;%20Planning/03.%20Financial%20Planning/Management%20Reporting/OB/4.0%202017%20OB_LRP/1.0%20August%20Submission/working/Copy%20of%20Executive%20Summary%20New%20-%20Linked%20to%20Cube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kr1fs0001\group\costing.dsk\Deviation%20Repoting\NTM%20Monthly%20Deviations%20-%20NTM%20FR%20Usg%20Factory%201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200\Finance$\Helga\Costing\Others\Leaf%20Expenses\Leal%20expenses_SAP%20YTD%20Oct200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_waw_office1\data1\Budget%20Input.dsk\99ob\G&amp;A\Executive\G&amp;A%20Executive%20Legal%207300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kr1fs0001\group\costing.dsk\Deviation%20Repoting\NTM%20Monthly%20Deviations%20-%20Casing%20Usg%20Factory%202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kr1fs0001\group\costing.dsk\Deviation%20Repoting\Leaf%20Monthly%20Deviations%20-%20Stem%20Usage%20Factory%20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orkpoint.pmiapps.biz/references/WIKI3/POFE/Documents/2013%20Forestalling%20Cost%20Benefit%20Template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kr1fs0001\group\Finance_OPS\FME\FME%20HR%20Presentation-OB200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WARFNP01\Group\Budget.dsk\Rolling%20Forecast%202006\Rolling%20Forecast%20-%204%20-%20May\Workings\WIN95\TEMP\Capex-%20CIP-%20Master%20Pla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WARFNP01\Group\Budget.dsk\Rolling%20Forecast%202007\Rolling%20Forecast%20-%2011%20-%20November\OCI%20Output\2007%20RoF%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CHLAUFNP01\Dpt$\files\EXCEL\Sales_History\Sales_Volume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PMIPLWARFNP01\Group\Budget.dsk\OB%202007%20LRP%202008-09\OCI%20Output\2007%20OB%20OCI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dget.dsk\OB%2099\Headcount%20(shrt-cuts)\Headcount-%20Total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WAFS0001\Group\BUDGET.DSK\RF%202000\Input\FME\FME%20OPERATIONS%20TOTAL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eplace.pmiapps.biz/PMI-CH-OC-PMIHQ_MKT/Product%20&amp;%20Marketing%20Innovation/04%20-%20Finance%20&amp;%20Business%20Development/Management%20Reporting/2.3%202015%20RF6/PRRP%202015_2017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ntl.net\deptdata\Users\phoebelu\Library\Caches\TemporaryItems\Outlook%20Temp\RecoveredExternalLink1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d73799b3f3315959/Elentec/1.%20Daily/BP&#51312;&#47549;&#46972;&#51064;%20&#50900;&#44036;%20&#49892;&#51201;(rev.01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plwafs0001\group\BUDGET.DSK\RF%202002\Input\Allocations\ICS%20&amp;%20Transport\2002%20RF%20ICS%20&amp;%20Trans%20Allocation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ILTVILFNP01\Files\TEMP\ORIGINAL%20BUDGET%20ATTACHMENTS%20C,%20D,%20E%20&amp;%20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xuakhffs0001\finance$\windows\temp\97'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  <sheetName val="Main"/>
      <sheetName val="Current OB Tariff"/>
      <sheetName val="Unit Costs"/>
      <sheetName val="Shipment cost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  <sheetName val="Weight Break Charg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 Zone"/>
      <sheetName val="MY"/>
      <sheetName val="ID"/>
      <sheetName val="NZ"/>
      <sheetName val="TH"/>
      <sheetName val="CN"/>
      <sheetName val="CN Zone"/>
      <sheetName val="AU"/>
      <sheetName val="CN_Zone"/>
      <sheetName val="AU_Zone"/>
    </sheetNames>
    <sheetDataSet>
      <sheetData sheetId="0" refreshError="1">
        <row r="1">
          <cell r="U1" t="str">
            <v>{goto}copies~1~{home}{d}</v>
          </cell>
        </row>
        <row r="15">
          <cell r="B15" t="str">
            <v>Albania</v>
          </cell>
          <cell r="C15" t="str">
            <v>G</v>
          </cell>
          <cell r="D15" t="str">
            <v>3</v>
          </cell>
          <cell r="F15" t="str">
            <v>Czech Republic, The</v>
          </cell>
          <cell r="G15" t="str">
            <v>G</v>
          </cell>
          <cell r="H15" t="str">
            <v>2-3</v>
          </cell>
        </row>
        <row r="16">
          <cell r="B16" t="str">
            <v>Algeria</v>
          </cell>
          <cell r="C16" t="str">
            <v>G</v>
          </cell>
          <cell r="D16" t="str">
            <v>3</v>
          </cell>
          <cell r="E16" t="str">
            <v>D</v>
          </cell>
          <cell r="F16" t="str">
            <v>Denmark</v>
          </cell>
          <cell r="G16" t="str">
            <v>F</v>
          </cell>
          <cell r="H16" t="str">
            <v>2</v>
          </cell>
        </row>
        <row r="17">
          <cell r="B17" t="str">
            <v>American Samoa</v>
          </cell>
          <cell r="C17" t="str">
            <v>B</v>
          </cell>
          <cell r="D17" t="str">
            <v>2</v>
          </cell>
          <cell r="F17" t="str">
            <v>Djibouti</v>
          </cell>
          <cell r="G17" t="str">
            <v>G</v>
          </cell>
          <cell r="H17" t="str">
            <v>3</v>
          </cell>
        </row>
        <row r="18">
          <cell r="B18" t="str">
            <v>Andorra</v>
          </cell>
          <cell r="C18" t="str">
            <v>F</v>
          </cell>
          <cell r="D18" t="str">
            <v>3</v>
          </cell>
          <cell r="F18" t="str">
            <v>Dominica</v>
          </cell>
          <cell r="G18" t="str">
            <v>G</v>
          </cell>
          <cell r="H18" t="str">
            <v>3</v>
          </cell>
        </row>
        <row r="19">
          <cell r="B19" t="str">
            <v>Angola</v>
          </cell>
          <cell r="C19" t="str">
            <v>G</v>
          </cell>
          <cell r="D19" t="str">
            <v>4</v>
          </cell>
          <cell r="F19" t="str">
            <v>Dominican Republic</v>
          </cell>
          <cell r="G19" t="str">
            <v>G</v>
          </cell>
          <cell r="H19" t="str">
            <v>3</v>
          </cell>
        </row>
        <row r="20">
          <cell r="B20" t="str">
            <v>Anguilla</v>
          </cell>
          <cell r="C20" t="str">
            <v>G</v>
          </cell>
          <cell r="D20" t="str">
            <v>3</v>
          </cell>
          <cell r="E20" t="str">
            <v>E</v>
          </cell>
          <cell r="F20" t="str">
            <v>Ecuador</v>
          </cell>
          <cell r="G20" t="str">
            <v>G</v>
          </cell>
          <cell r="H20" t="str">
            <v>3-4</v>
          </cell>
        </row>
        <row r="21">
          <cell r="B21" t="str">
            <v>Antigua</v>
          </cell>
          <cell r="C21" t="str">
            <v>G</v>
          </cell>
          <cell r="D21" t="str">
            <v>3</v>
          </cell>
          <cell r="F21" t="str">
            <v>Egypt</v>
          </cell>
          <cell r="G21" t="str">
            <v>G</v>
          </cell>
          <cell r="H21" t="str">
            <v>2-3</v>
          </cell>
        </row>
        <row r="22">
          <cell r="B22" t="str">
            <v>Argentina</v>
          </cell>
          <cell r="C22" t="str">
            <v>G</v>
          </cell>
          <cell r="D22" t="str">
            <v>2-3</v>
          </cell>
          <cell r="F22" t="str">
            <v>El Salvador</v>
          </cell>
          <cell r="G22" t="str">
            <v>G</v>
          </cell>
          <cell r="H22" t="str">
            <v>3</v>
          </cell>
          <cell r="I22" t="str">
            <v>M</v>
          </cell>
        </row>
        <row r="23">
          <cell r="B23" t="str">
            <v>Armenia</v>
          </cell>
          <cell r="C23" t="str">
            <v>G</v>
          </cell>
          <cell r="D23" t="str">
            <v>4-5</v>
          </cell>
          <cell r="F23" t="str">
            <v>Equatorial Guinea</v>
          </cell>
          <cell r="G23" t="str">
            <v>G</v>
          </cell>
          <cell r="H23" t="str">
            <v>3</v>
          </cell>
        </row>
        <row r="24">
          <cell r="B24" t="str">
            <v>Aruba</v>
          </cell>
          <cell r="C24" t="str">
            <v>G</v>
          </cell>
          <cell r="D24" t="str">
            <v>3</v>
          </cell>
          <cell r="F24" t="str">
            <v>Eritrea</v>
          </cell>
          <cell r="G24" t="str">
            <v>G</v>
          </cell>
          <cell r="H24" t="str">
            <v>4</v>
          </cell>
        </row>
        <row r="25">
          <cell r="B25" t="str">
            <v>Austria</v>
          </cell>
          <cell r="C25" t="str">
            <v>F</v>
          </cell>
          <cell r="D25" t="str">
            <v>2-3</v>
          </cell>
          <cell r="F25" t="str">
            <v>Estonia</v>
          </cell>
          <cell r="G25" t="str">
            <v>G</v>
          </cell>
          <cell r="H25" t="str">
            <v>3</v>
          </cell>
        </row>
        <row r="26">
          <cell r="B26" t="str">
            <v>Azerbaijan</v>
          </cell>
          <cell r="C26" t="str">
            <v>G</v>
          </cell>
          <cell r="D26" t="str">
            <v>3-4</v>
          </cell>
          <cell r="F26" t="str">
            <v>Ethiopia</v>
          </cell>
          <cell r="G26" t="str">
            <v>G</v>
          </cell>
          <cell r="H26" t="str">
            <v>4</v>
          </cell>
        </row>
        <row r="27">
          <cell r="B27" t="str">
            <v>Bahamas</v>
          </cell>
          <cell r="C27" t="str">
            <v>G</v>
          </cell>
          <cell r="D27" t="str">
            <v>2</v>
          </cell>
          <cell r="E27" t="str">
            <v>F</v>
          </cell>
          <cell r="F27" t="str">
            <v>Faroe Islands</v>
          </cell>
          <cell r="G27" t="str">
            <v>G</v>
          </cell>
          <cell r="H27" t="str">
            <v>4</v>
          </cell>
        </row>
        <row r="28">
          <cell r="B28" t="str">
            <v>Bahrain</v>
          </cell>
          <cell r="C28" t="str">
            <v>G</v>
          </cell>
          <cell r="D28" t="str">
            <v>2</v>
          </cell>
          <cell r="F28" t="str">
            <v>Fiji Islands</v>
          </cell>
          <cell r="G28" t="str">
            <v>B</v>
          </cell>
          <cell r="H28" t="str">
            <v>2</v>
          </cell>
        </row>
        <row r="29">
          <cell r="B29" t="str">
            <v>Bangladesh</v>
          </cell>
          <cell r="C29" t="str">
            <v>G</v>
          </cell>
          <cell r="D29" t="str">
            <v>3</v>
          </cell>
          <cell r="F29" t="str">
            <v>Finland</v>
          </cell>
          <cell r="G29" t="str">
            <v>F</v>
          </cell>
          <cell r="H29" t="str">
            <v>2</v>
          </cell>
        </row>
        <row r="30">
          <cell r="B30" t="str">
            <v>Barbados</v>
          </cell>
          <cell r="C30" t="str">
            <v>G</v>
          </cell>
          <cell r="D30" t="str">
            <v>2</v>
          </cell>
          <cell r="F30" t="str">
            <v>France</v>
          </cell>
          <cell r="G30" t="str">
            <v>F</v>
          </cell>
          <cell r="H30" t="str">
            <v>2</v>
          </cell>
        </row>
        <row r="31">
          <cell r="B31" t="str">
            <v>Belarus</v>
          </cell>
          <cell r="C31" t="str">
            <v>G</v>
          </cell>
          <cell r="D31" t="str">
            <v>3-4</v>
          </cell>
          <cell r="F31" t="str">
            <v>French Guiana</v>
          </cell>
          <cell r="G31" t="str">
            <v>G</v>
          </cell>
          <cell r="H31" t="str">
            <v>3</v>
          </cell>
        </row>
        <row r="32">
          <cell r="B32" t="str">
            <v>Belgium</v>
          </cell>
          <cell r="C32" t="str">
            <v>F</v>
          </cell>
          <cell r="D32" t="str">
            <v>2-3</v>
          </cell>
          <cell r="E32" t="str">
            <v>G</v>
          </cell>
          <cell r="F32" t="str">
            <v>Gabon</v>
          </cell>
          <cell r="G32" t="str">
            <v>G</v>
          </cell>
          <cell r="H32" t="str">
            <v>3-4</v>
          </cell>
        </row>
        <row r="33">
          <cell r="B33" t="str">
            <v>Belize</v>
          </cell>
          <cell r="C33" t="str">
            <v>G</v>
          </cell>
          <cell r="D33" t="str">
            <v>3</v>
          </cell>
          <cell r="F33" t="str">
            <v>Gambia</v>
          </cell>
          <cell r="G33" t="str">
            <v>G</v>
          </cell>
          <cell r="H33" t="str">
            <v>4</v>
          </cell>
        </row>
        <row r="34">
          <cell r="B34" t="str">
            <v>Benin</v>
          </cell>
          <cell r="C34" t="str">
            <v>G</v>
          </cell>
          <cell r="D34" t="str">
            <v>4</v>
          </cell>
          <cell r="F34" t="str">
            <v>Georgia</v>
          </cell>
          <cell r="G34" t="str">
            <v>G</v>
          </cell>
          <cell r="H34" t="str">
            <v>3-4</v>
          </cell>
        </row>
        <row r="35">
          <cell r="B35" t="str">
            <v>Bermuda</v>
          </cell>
          <cell r="C35" t="str">
            <v>G</v>
          </cell>
          <cell r="D35" t="str">
            <v>2</v>
          </cell>
          <cell r="F35" t="str">
            <v>Germany</v>
          </cell>
          <cell r="G35" t="str">
            <v>F</v>
          </cell>
          <cell r="H35" t="str">
            <v>2</v>
          </cell>
        </row>
        <row r="36">
          <cell r="B36" t="str">
            <v>Bhutan</v>
          </cell>
          <cell r="C36" t="str">
            <v>G</v>
          </cell>
          <cell r="D36" t="str">
            <v>3</v>
          </cell>
          <cell r="F36" t="str">
            <v>Ghana</v>
          </cell>
          <cell r="G36" t="str">
            <v>G</v>
          </cell>
          <cell r="H36" t="str">
            <v>3-4</v>
          </cell>
        </row>
        <row r="37">
          <cell r="B37" t="str">
            <v>Bolivia</v>
          </cell>
          <cell r="C37" t="str">
            <v>G</v>
          </cell>
          <cell r="D37" t="str">
            <v>3</v>
          </cell>
          <cell r="F37" t="str">
            <v>Gibraltar</v>
          </cell>
          <cell r="G37" t="str">
            <v>F</v>
          </cell>
          <cell r="H37" t="str">
            <v>3</v>
          </cell>
        </row>
        <row r="38">
          <cell r="B38" t="str">
            <v>Bonaire</v>
          </cell>
          <cell r="C38" t="str">
            <v>G</v>
          </cell>
          <cell r="D38" t="str">
            <v>3</v>
          </cell>
          <cell r="F38" t="str">
            <v>Greece</v>
          </cell>
          <cell r="G38" t="str">
            <v>F</v>
          </cell>
          <cell r="H38" t="str">
            <v>2</v>
          </cell>
        </row>
        <row r="39">
          <cell r="B39" t="str">
            <v>Botswana</v>
          </cell>
          <cell r="C39" t="str">
            <v>G</v>
          </cell>
          <cell r="D39" t="str">
            <v>4</v>
          </cell>
          <cell r="F39" t="str">
            <v>Greenland</v>
          </cell>
          <cell r="G39" t="str">
            <v>G</v>
          </cell>
          <cell r="H39" t="str">
            <v>4</v>
          </cell>
        </row>
        <row r="40">
          <cell r="B40" t="str">
            <v>Brazil</v>
          </cell>
          <cell r="C40" t="str">
            <v>G</v>
          </cell>
          <cell r="D40" t="str">
            <v>2</v>
          </cell>
          <cell r="F40" t="str">
            <v>Grenada</v>
          </cell>
          <cell r="G40" t="str">
            <v>G</v>
          </cell>
          <cell r="H40" t="str">
            <v>2-3</v>
          </cell>
        </row>
        <row r="41">
          <cell r="B41" t="str">
            <v>British Virgin Isles</v>
          </cell>
          <cell r="C41" t="str">
            <v>G</v>
          </cell>
          <cell r="D41" t="str">
            <v>3</v>
          </cell>
          <cell r="F41" t="str">
            <v>Guadeloupe</v>
          </cell>
          <cell r="G41" t="str">
            <v>G</v>
          </cell>
          <cell r="H41" t="str">
            <v>3</v>
          </cell>
        </row>
        <row r="42">
          <cell r="B42" t="str">
            <v>Brunei</v>
          </cell>
          <cell r="C42" t="str">
            <v>B</v>
          </cell>
          <cell r="D42" t="str">
            <v>2-3</v>
          </cell>
          <cell r="F42" t="str">
            <v>Guam</v>
          </cell>
          <cell r="G42" t="str">
            <v>G</v>
          </cell>
          <cell r="H42" t="str">
            <v>2-3</v>
          </cell>
          <cell r="I42" t="str">
            <v>N</v>
          </cell>
        </row>
        <row r="43">
          <cell r="B43" t="str">
            <v>Bulgaria</v>
          </cell>
          <cell r="C43" t="str">
            <v>G</v>
          </cell>
          <cell r="D43" t="str">
            <v>3</v>
          </cell>
          <cell r="F43" t="str">
            <v>Guatemala</v>
          </cell>
          <cell r="G43" t="str">
            <v>G</v>
          </cell>
          <cell r="H43" t="str">
            <v>3</v>
          </cell>
        </row>
        <row r="44">
          <cell r="B44" t="str">
            <v>Burkina Faso</v>
          </cell>
          <cell r="C44" t="str">
            <v>G</v>
          </cell>
          <cell r="D44" t="str">
            <v>4</v>
          </cell>
          <cell r="F44" t="str">
            <v>Guernsey</v>
          </cell>
          <cell r="G44" t="str">
            <v>E</v>
          </cell>
          <cell r="H44" t="str">
            <v>1-2</v>
          </cell>
        </row>
        <row r="45">
          <cell r="B45" t="str">
            <v>Burma (Myanmar)</v>
          </cell>
          <cell r="C45" t="str">
            <v>G</v>
          </cell>
          <cell r="D45" t="str">
            <v>3</v>
          </cell>
          <cell r="F45" t="str">
            <v>Guinea Bissau</v>
          </cell>
          <cell r="G45" t="str">
            <v>G</v>
          </cell>
          <cell r="H45" t="str">
            <v>4</v>
          </cell>
        </row>
        <row r="46">
          <cell r="B46" t="str">
            <v>Burundi</v>
          </cell>
          <cell r="C46" t="str">
            <v>G</v>
          </cell>
          <cell r="D46" t="str">
            <v>4</v>
          </cell>
          <cell r="F46" t="str">
            <v>Guinea Republic</v>
          </cell>
          <cell r="G46" t="str">
            <v>G</v>
          </cell>
          <cell r="H46" t="str">
            <v>4</v>
          </cell>
        </row>
        <row r="47">
          <cell r="B47" t="str">
            <v>Cambodia/Kampuchea</v>
          </cell>
          <cell r="C47" t="str">
            <v>G</v>
          </cell>
          <cell r="D47" t="str">
            <v>3</v>
          </cell>
          <cell r="F47" t="str">
            <v>Guyana</v>
          </cell>
          <cell r="G47" t="str">
            <v>G</v>
          </cell>
          <cell r="H47" t="str">
            <v>3</v>
          </cell>
        </row>
        <row r="48">
          <cell r="B48" t="str">
            <v>Cameroon</v>
          </cell>
          <cell r="C48" t="str">
            <v>G</v>
          </cell>
          <cell r="D48" t="str">
            <v>4</v>
          </cell>
          <cell r="E48" t="str">
            <v>H</v>
          </cell>
          <cell r="F48" t="str">
            <v>Haiti</v>
          </cell>
          <cell r="G48" t="str">
            <v>G</v>
          </cell>
          <cell r="H48" t="str">
            <v>3</v>
          </cell>
        </row>
        <row r="49">
          <cell r="B49" t="str">
            <v>Canada</v>
          </cell>
          <cell r="C49" t="str">
            <v>C</v>
          </cell>
          <cell r="D49" t="str">
            <v>2</v>
          </cell>
          <cell r="F49" t="str">
            <v>Honduras</v>
          </cell>
          <cell r="G49" t="str">
            <v>G</v>
          </cell>
          <cell r="H49" t="str">
            <v>3</v>
          </cell>
        </row>
        <row r="50">
          <cell r="B50" t="str">
            <v>Canary Islands, The</v>
          </cell>
          <cell r="C50" t="str">
            <v>G</v>
          </cell>
          <cell r="D50" t="str">
            <v>4</v>
          </cell>
          <cell r="F50" t="str">
            <v>Hong Kong</v>
          </cell>
          <cell r="G50" t="str">
            <v>B</v>
          </cell>
          <cell r="H50" t="str">
            <v>1-2</v>
          </cell>
        </row>
        <row r="51">
          <cell r="B51" t="str">
            <v>Cape Verde</v>
          </cell>
          <cell r="C51" t="str">
            <v>G</v>
          </cell>
          <cell r="D51" t="str">
            <v>4</v>
          </cell>
          <cell r="F51" t="str">
            <v>Hungary</v>
          </cell>
          <cell r="G51" t="str">
            <v>G</v>
          </cell>
          <cell r="H51" t="str">
            <v>3</v>
          </cell>
        </row>
        <row r="52">
          <cell r="B52" t="str">
            <v>Cayman Islands</v>
          </cell>
          <cell r="C52" t="str">
            <v>G</v>
          </cell>
          <cell r="D52" t="str">
            <v>3</v>
          </cell>
          <cell r="E52" t="str">
            <v>I</v>
          </cell>
          <cell r="F52" t="str">
            <v>Iceland</v>
          </cell>
          <cell r="G52" t="str">
            <v>G</v>
          </cell>
          <cell r="H52" t="str">
            <v>3</v>
          </cell>
        </row>
        <row r="53">
          <cell r="B53" t="str">
            <v>Central African Rep.</v>
          </cell>
          <cell r="C53" t="str">
            <v>G</v>
          </cell>
          <cell r="D53" t="str">
            <v>4</v>
          </cell>
          <cell r="F53" t="str">
            <v>India</v>
          </cell>
          <cell r="G53" t="str">
            <v>F</v>
          </cell>
          <cell r="H53" t="str">
            <v>2</v>
          </cell>
        </row>
        <row r="54">
          <cell r="B54" t="str">
            <v>Chad</v>
          </cell>
          <cell r="C54" t="str">
            <v>G</v>
          </cell>
          <cell r="D54" t="str">
            <v>4</v>
          </cell>
          <cell r="F54" t="str">
            <v>Indonesia</v>
          </cell>
          <cell r="G54" t="str">
            <v>B</v>
          </cell>
          <cell r="H54" t="str">
            <v>1-2</v>
          </cell>
        </row>
        <row r="55">
          <cell r="B55" t="str">
            <v>Channel Islands</v>
          </cell>
          <cell r="C55" t="str">
            <v>E</v>
          </cell>
          <cell r="D55" t="str">
            <v>1-2</v>
          </cell>
          <cell r="F55" t="str">
            <v>Iran</v>
          </cell>
          <cell r="G55" t="str">
            <v>G</v>
          </cell>
          <cell r="H55" t="str">
            <v>3</v>
          </cell>
        </row>
        <row r="56">
          <cell r="B56" t="str">
            <v>Chile</v>
          </cell>
          <cell r="C56" t="str">
            <v>G</v>
          </cell>
          <cell r="D56" t="str">
            <v>2</v>
          </cell>
          <cell r="F56" t="str">
            <v>Ireland, Rep of</v>
          </cell>
          <cell r="G56" t="str">
            <v>F</v>
          </cell>
          <cell r="H56" t="str">
            <v>1-2</v>
          </cell>
          <cell r="I56" t="str">
            <v>O</v>
          </cell>
        </row>
        <row r="57">
          <cell r="B57" t="str">
            <v>China</v>
          </cell>
          <cell r="C57" t="str">
            <v>D</v>
          </cell>
          <cell r="D57" t="str">
            <v>2-3</v>
          </cell>
          <cell r="F57" t="str">
            <v>Italy</v>
          </cell>
          <cell r="G57" t="str">
            <v>F</v>
          </cell>
          <cell r="H57" t="str">
            <v>2</v>
          </cell>
          <cell r="I57" t="str">
            <v>P</v>
          </cell>
        </row>
        <row r="58">
          <cell r="B58" t="str">
            <v>Christmas Islands</v>
          </cell>
          <cell r="C58" t="str">
            <v>B</v>
          </cell>
          <cell r="D58" t="str">
            <v>2-3</v>
          </cell>
          <cell r="F58" t="str">
            <v>Ivory Coast</v>
          </cell>
          <cell r="G58" t="str">
            <v>G</v>
          </cell>
          <cell r="H58" t="str">
            <v>3</v>
          </cell>
        </row>
        <row r="59">
          <cell r="B59" t="str">
            <v>Cocos Islands</v>
          </cell>
          <cell r="C59" t="str">
            <v>B</v>
          </cell>
          <cell r="D59" t="str">
            <v>2-3</v>
          </cell>
          <cell r="E59" t="str">
            <v>J</v>
          </cell>
          <cell r="F59" t="str">
            <v>Jamaica</v>
          </cell>
          <cell r="G59" t="str">
            <v>G</v>
          </cell>
          <cell r="H59" t="str">
            <v>2-3</v>
          </cell>
        </row>
        <row r="60">
          <cell r="B60" t="str">
            <v>Colombia</v>
          </cell>
          <cell r="C60" t="str">
            <v>G</v>
          </cell>
          <cell r="D60" t="str">
            <v>2-3</v>
          </cell>
          <cell r="F60" t="str">
            <v>Japan</v>
          </cell>
          <cell r="G60" t="str">
            <v>D</v>
          </cell>
          <cell r="H60" t="str">
            <v>1-2</v>
          </cell>
        </row>
        <row r="61">
          <cell r="B61" t="str">
            <v>Commonwealth of Ind.</v>
          </cell>
          <cell r="F61" t="str">
            <v>Jersey</v>
          </cell>
          <cell r="G61" t="str">
            <v>E</v>
          </cell>
          <cell r="H61" t="str">
            <v>1-2</v>
          </cell>
        </row>
        <row r="62">
          <cell r="B62" t="str">
            <v>States (Soviet Union)</v>
          </cell>
          <cell r="C62" t="str">
            <v>G</v>
          </cell>
          <cell r="D62" t="str">
            <v>3-4</v>
          </cell>
          <cell r="F62" t="str">
            <v>Jordan</v>
          </cell>
          <cell r="G62" t="str">
            <v>G</v>
          </cell>
          <cell r="H62" t="str">
            <v>3</v>
          </cell>
        </row>
        <row r="63">
          <cell r="B63" t="str">
            <v>Comoros</v>
          </cell>
          <cell r="C63" t="str">
            <v>G</v>
          </cell>
          <cell r="D63" t="str">
            <v>4</v>
          </cell>
          <cell r="E63" t="str">
            <v>K</v>
          </cell>
          <cell r="F63" t="str">
            <v>Kazakhstan</v>
          </cell>
          <cell r="G63" t="str">
            <v>G</v>
          </cell>
          <cell r="H63" t="str">
            <v>3-4</v>
          </cell>
        </row>
        <row r="64">
          <cell r="B64" t="str">
            <v>Congo</v>
          </cell>
          <cell r="C64" t="str">
            <v>G</v>
          </cell>
          <cell r="D64" t="str">
            <v>4</v>
          </cell>
          <cell r="F64" t="str">
            <v>Kenya</v>
          </cell>
          <cell r="G64" t="str">
            <v>G</v>
          </cell>
          <cell r="H64" t="str">
            <v>3</v>
          </cell>
        </row>
        <row r="65">
          <cell r="B65" t="str">
            <v>Cook Islands</v>
          </cell>
          <cell r="C65" t="str">
            <v>B</v>
          </cell>
          <cell r="D65" t="str">
            <v>2</v>
          </cell>
          <cell r="F65" t="str">
            <v>Kiribati</v>
          </cell>
          <cell r="G65" t="str">
            <v>B</v>
          </cell>
          <cell r="H65" t="str">
            <v>3</v>
          </cell>
        </row>
        <row r="66">
          <cell r="B66" t="str">
            <v>Costa Rica</v>
          </cell>
          <cell r="C66" t="str">
            <v>G</v>
          </cell>
          <cell r="D66" t="str">
            <v>3</v>
          </cell>
          <cell r="F66" t="str">
            <v>Korea South</v>
          </cell>
          <cell r="G66" t="str">
            <v>D</v>
          </cell>
          <cell r="H66" t="str">
            <v>2-3</v>
          </cell>
          <cell r="I66" t="str">
            <v>Q</v>
          </cell>
        </row>
        <row r="67">
          <cell r="B67" t="str">
            <v>Croatia</v>
          </cell>
          <cell r="C67" t="str">
            <v>G</v>
          </cell>
          <cell r="D67" t="str">
            <v>3</v>
          </cell>
          <cell r="F67" t="str">
            <v>Kuwait</v>
          </cell>
          <cell r="G67" t="str">
            <v>G</v>
          </cell>
          <cell r="H67" t="str">
            <v>2-3</v>
          </cell>
          <cell r="I67" t="str">
            <v>R</v>
          </cell>
        </row>
        <row r="68">
          <cell r="B68" t="str">
            <v>Cuba</v>
          </cell>
          <cell r="C68" t="str">
            <v>G</v>
          </cell>
          <cell r="D68" t="str">
            <v>4</v>
          </cell>
          <cell r="F68" t="str">
            <v>Kyrgystan</v>
          </cell>
          <cell r="G68" t="str">
            <v>G</v>
          </cell>
          <cell r="H68" t="str">
            <v>3-4</v>
          </cell>
        </row>
        <row r="69">
          <cell r="B69" t="str">
            <v>Curacao</v>
          </cell>
          <cell r="C69" t="str">
            <v>G</v>
          </cell>
          <cell r="D69" t="str">
            <v>4</v>
          </cell>
          <cell r="E69" t="str">
            <v>L</v>
          </cell>
          <cell r="F69" t="str">
            <v>Laos</v>
          </cell>
          <cell r="G69" t="str">
            <v>G</v>
          </cell>
          <cell r="H69" t="str">
            <v>3</v>
          </cell>
        </row>
        <row r="70">
          <cell r="B70" t="str">
            <v>Cyprus</v>
          </cell>
          <cell r="C70" t="str">
            <v>F</v>
          </cell>
          <cell r="D70" t="str">
            <v>3</v>
          </cell>
          <cell r="F70" t="str">
            <v>Latvia</v>
          </cell>
          <cell r="G70" t="str">
            <v>G</v>
          </cell>
          <cell r="H70" t="str">
            <v>3</v>
          </cell>
          <cell r="I70" t="str">
            <v>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">
          <cell r="U1" t="str">
            <v>{goto}copies~1~{home}{d}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  <sheetName val="Main"/>
      <sheetName val="Current Tariff"/>
      <sheetName val="Unit Costs"/>
      <sheetName val="Shipment costs"/>
      <sheetName val="DEF Rate Table"/>
      <sheetName val="Competitors"/>
      <sheetName val="New Tariff"/>
      <sheetName val="OB Contracts"/>
      <sheetName val="Full Tariff Shipments"/>
      <sheetName val="Revenue Impact Details"/>
      <sheetName val="New card vs old"/>
      <sheetName val="Jumbo"/>
      <sheetName val="Proposed IB Tariff"/>
      <sheetName val="Rainbow"/>
      <sheetName val="Inbound ISRs"/>
      <sheetName val="OB Zone 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Forecast"/>
      <sheetName val="IMS Actuals"/>
      <sheetName val="USERS"/>
      <sheetName val="KPI"/>
      <sheetName val="OB Sensetivity "/>
      <sheetName val="Fin Tables"/>
      <sheetName val="Hurdle Rates Model"/>
      <sheetName val="OB Scan"/>
      <sheetName val="Charts 1"/>
      <sheetName val="Charts 2"/>
      <sheetName val="2017 Cost per Act"/>
      <sheetName val="2018 Cost per Act"/>
      <sheetName val="Example V1"/>
      <sheetName val="Example V2"/>
      <sheetName val="Benchmarks"/>
      <sheetName val="Example"/>
      <sheetName val="Summary"/>
      <sheetName val="SIMULATION MODE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0300"/>
      <sheetName val="0301"/>
      <sheetName val="0302"/>
      <sheetName val="30502"/>
      <sheetName val="0303"/>
      <sheetName val="0304"/>
      <sheetName val="31504"/>
      <sheetName val="0305"/>
      <sheetName val="0306"/>
      <sheetName val="0307"/>
      <sheetName val="0308"/>
      <sheetName val="31505"/>
      <sheetName val="0309"/>
      <sheetName val="32007"/>
      <sheetName val="0310"/>
      <sheetName val="0311"/>
      <sheetName val="0314"/>
      <sheetName val="0325"/>
      <sheetName val="0330"/>
      <sheetName val="0335"/>
      <sheetName val="0360"/>
      <sheetName val="0340"/>
      <sheetName val="0365"/>
      <sheetName val="0370"/>
      <sheetName val="0371"/>
      <sheetName val="0381"/>
      <sheetName val="0382"/>
      <sheetName val="0391"/>
      <sheetName val="391.02"/>
      <sheetName val="0393"/>
      <sheetName val="0395"/>
      <sheetName val="0396"/>
      <sheetName val="0397"/>
      <sheetName val="0398"/>
      <sheetName val="0399"/>
      <sheetName val="MIS"/>
      <sheetName val="G&amp;A rech"/>
      <sheetName val="Total"/>
      <sheetName val="Prod_Mgt"/>
      <sheetName val="CC_SUMMARY"/>
      <sheetName val="HC_SUMMARY"/>
      <sheetName val="SAP_FME_Nov00_28.10-28.11_estim"/>
      <sheetName val="G&amp;A Recharge"/>
      <sheetName val="Totais por CC"/>
      <sheetName val="Totais por exp. code"/>
      <sheetName val="8010+8030 por exp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3">
          <cell r="E3">
            <v>750193.61989999993</v>
          </cell>
          <cell r="L3" t="str">
            <v>30001 8010</v>
          </cell>
        </row>
        <row r="4">
          <cell r="E4">
            <v>62516.302059999995</v>
          </cell>
          <cell r="L4" t="str">
            <v>30001 8010</v>
          </cell>
        </row>
        <row r="5">
          <cell r="E5">
            <v>62516.302059999995</v>
          </cell>
          <cell r="L5" t="str">
            <v>30001 8010</v>
          </cell>
        </row>
        <row r="6">
          <cell r="E6">
            <v>-178172.36304</v>
          </cell>
          <cell r="L6" t="str">
            <v>30001 8030</v>
          </cell>
        </row>
        <row r="7">
          <cell r="E7">
            <v>386038.1151</v>
          </cell>
          <cell r="L7" t="str">
            <v>30001 8030</v>
          </cell>
        </row>
        <row r="8">
          <cell r="E8">
            <v>28350.159619999999</v>
          </cell>
          <cell r="L8" t="str">
            <v>30001 8040</v>
          </cell>
        </row>
        <row r="9">
          <cell r="E9">
            <v>5000.0210800000004</v>
          </cell>
          <cell r="L9" t="str">
            <v>30001 8050</v>
          </cell>
        </row>
        <row r="10">
          <cell r="E10">
            <v>18500.47896</v>
          </cell>
          <cell r="L10" t="str">
            <v>30001 8050</v>
          </cell>
        </row>
        <row r="11">
          <cell r="E11">
            <v>119000.10074000001</v>
          </cell>
          <cell r="L11" t="str">
            <v>30001 8050</v>
          </cell>
        </row>
        <row r="12">
          <cell r="E12">
            <v>1080.59798</v>
          </cell>
          <cell r="L12" t="str">
            <v>30001 8050</v>
          </cell>
        </row>
        <row r="13">
          <cell r="E13">
            <v>195245.41016</v>
          </cell>
          <cell r="L13" t="str">
            <v>30001 8050</v>
          </cell>
        </row>
        <row r="14">
          <cell r="E14">
            <v>22560.239460000001</v>
          </cell>
          <cell r="L14" t="str">
            <v>30001 8050</v>
          </cell>
        </row>
        <row r="15">
          <cell r="E15">
            <v>14751.465559999999</v>
          </cell>
          <cell r="L15" t="str">
            <v>30001 8050</v>
          </cell>
        </row>
        <row r="16">
          <cell r="E16">
            <v>212859.75868</v>
          </cell>
          <cell r="L16" t="str">
            <v>30001 8050</v>
          </cell>
        </row>
        <row r="17">
          <cell r="E17">
            <v>10763.878579999999</v>
          </cell>
          <cell r="L17" t="str">
            <v>30001 8050</v>
          </cell>
        </row>
        <row r="18">
          <cell r="E18">
            <v>26690.168659999999</v>
          </cell>
          <cell r="L18" t="str">
            <v>30001 8050</v>
          </cell>
        </row>
        <row r="19">
          <cell r="E19">
            <v>37002.962739999995</v>
          </cell>
          <cell r="L19" t="str">
            <v>30001 8050</v>
          </cell>
        </row>
        <row r="20">
          <cell r="E20">
            <v>27748.713619999999</v>
          </cell>
          <cell r="L20" t="str">
            <v>30001 8050</v>
          </cell>
        </row>
        <row r="21">
          <cell r="E21">
            <v>114753.89198</v>
          </cell>
          <cell r="L21" t="str">
            <v>30001 8050</v>
          </cell>
        </row>
        <row r="22">
          <cell r="E22">
            <v>85275.018700000001</v>
          </cell>
          <cell r="L22" t="str">
            <v>30001 8050</v>
          </cell>
        </row>
        <row r="23">
          <cell r="E23">
            <v>191891.3463</v>
          </cell>
          <cell r="L23" t="str">
            <v>30001 8050</v>
          </cell>
        </row>
        <row r="24">
          <cell r="E24">
            <v>31345.360699999997</v>
          </cell>
          <cell r="L24" t="str">
            <v>30001 8050</v>
          </cell>
        </row>
        <row r="25">
          <cell r="E25">
            <v>4264.2521399999996</v>
          </cell>
          <cell r="L25" t="str">
            <v>30001 8050</v>
          </cell>
        </row>
        <row r="26">
          <cell r="E26">
            <v>10136.369920000001</v>
          </cell>
          <cell r="L26" t="str">
            <v>30001 8060</v>
          </cell>
        </row>
        <row r="27">
          <cell r="E27">
            <v>165100.93664</v>
          </cell>
          <cell r="L27" t="str">
            <v>30001 8060</v>
          </cell>
        </row>
        <row r="28">
          <cell r="E28">
            <v>593200.17533999996</v>
          </cell>
          <cell r="L28" t="str">
            <v>30001 8060</v>
          </cell>
        </row>
        <row r="29">
          <cell r="E29">
            <v>34188.195460000003</v>
          </cell>
          <cell r="L29" t="str">
            <v>30001 8060</v>
          </cell>
        </row>
        <row r="30">
          <cell r="E30">
            <v>71124.99914</v>
          </cell>
          <cell r="L30" t="str">
            <v>30001 8070</v>
          </cell>
        </row>
        <row r="31">
          <cell r="E31">
            <v>73733.269959999991</v>
          </cell>
          <cell r="L31" t="str">
            <v>30001 8070</v>
          </cell>
        </row>
        <row r="32">
          <cell r="E32">
            <v>39567.127520000002</v>
          </cell>
          <cell r="L32" t="str">
            <v>30001 8070</v>
          </cell>
        </row>
        <row r="33">
          <cell r="E33">
            <v>10793.95088</v>
          </cell>
          <cell r="L33" t="str">
            <v>30001 8070</v>
          </cell>
        </row>
        <row r="34">
          <cell r="E34">
            <v>668423.02656000003</v>
          </cell>
          <cell r="L34" t="str">
            <v>30001 8070</v>
          </cell>
        </row>
        <row r="35">
          <cell r="E35">
            <v>104481.19429999999</v>
          </cell>
          <cell r="L35" t="str">
            <v>30001 8070</v>
          </cell>
        </row>
        <row r="36">
          <cell r="E36">
            <v>799.92318</v>
          </cell>
          <cell r="L36" t="str">
            <v>30001 8070</v>
          </cell>
        </row>
        <row r="37">
          <cell r="E37">
            <v>5232.5802000000003</v>
          </cell>
          <cell r="L37" t="str">
            <v>30001 8070</v>
          </cell>
        </row>
        <row r="38">
          <cell r="E38">
            <v>260.6266</v>
          </cell>
          <cell r="L38" t="str">
            <v>30001 8070</v>
          </cell>
        </row>
        <row r="39">
          <cell r="E39">
            <v>1040.5015800000001</v>
          </cell>
          <cell r="L39" t="str">
            <v>30001 8070</v>
          </cell>
        </row>
        <row r="40">
          <cell r="E40">
            <v>1080.59798</v>
          </cell>
          <cell r="L40" t="str">
            <v>30001 8070</v>
          </cell>
        </row>
        <row r="41">
          <cell r="E41">
            <v>525733.97269999993</v>
          </cell>
          <cell r="L41" t="str">
            <v>30001 8070</v>
          </cell>
        </row>
        <row r="42">
          <cell r="E42">
            <v>2527500.6318399999</v>
          </cell>
          <cell r="L42" t="str">
            <v>30001 8123</v>
          </cell>
        </row>
        <row r="43">
          <cell r="E43">
            <v>4212499.7165200002</v>
          </cell>
          <cell r="L43" t="str">
            <v>30001 8123</v>
          </cell>
        </row>
        <row r="44">
          <cell r="E44">
            <v>-6319984.5438999999</v>
          </cell>
          <cell r="L44" t="str">
            <v>30001 8140</v>
          </cell>
        </row>
        <row r="45">
          <cell r="E45">
            <v>-12733662.34568</v>
          </cell>
          <cell r="L45" t="str">
            <v>30001 8140</v>
          </cell>
        </row>
        <row r="46">
          <cell r="E46">
            <v>6319984.5438999999</v>
          </cell>
          <cell r="L46" t="str">
            <v>30001 8140</v>
          </cell>
        </row>
        <row r="47">
          <cell r="E47">
            <v>-281887.71609999996</v>
          </cell>
          <cell r="L47" t="str">
            <v>30001 8151</v>
          </cell>
        </row>
        <row r="48">
          <cell r="E48">
            <v>281887.71609999996</v>
          </cell>
          <cell r="L48" t="str">
            <v>30001 8151</v>
          </cell>
        </row>
        <row r="49">
          <cell r="E49">
            <v>563777.43702000007</v>
          </cell>
          <cell r="L49" t="str">
            <v>30001 8151</v>
          </cell>
        </row>
        <row r="50">
          <cell r="E50">
            <v>281887.71609999996</v>
          </cell>
          <cell r="L50" t="str">
            <v>30001 8151</v>
          </cell>
        </row>
        <row r="51">
          <cell r="E51">
            <v>-1409440.5853200001</v>
          </cell>
          <cell r="L51" t="str">
            <v>30001 8151</v>
          </cell>
        </row>
        <row r="52">
          <cell r="E52">
            <v>1723736.2167199999</v>
          </cell>
          <cell r="L52" t="str">
            <v>30001 8151</v>
          </cell>
        </row>
        <row r="53">
          <cell r="E53">
            <v>24801.628219999999</v>
          </cell>
          <cell r="L53" t="str">
            <v>30001 8151</v>
          </cell>
        </row>
        <row r="54">
          <cell r="E54">
            <v>1409440.5853200001</v>
          </cell>
          <cell r="L54" t="str">
            <v>30001 8151</v>
          </cell>
        </row>
        <row r="55">
          <cell r="E55">
            <v>-563777.43702000007</v>
          </cell>
          <cell r="L55" t="str">
            <v>30001 8151</v>
          </cell>
        </row>
        <row r="56">
          <cell r="E56">
            <v>563777.43702000007</v>
          </cell>
          <cell r="L56" t="str">
            <v>30001 8151</v>
          </cell>
        </row>
        <row r="57">
          <cell r="E57">
            <v>6699964.09296</v>
          </cell>
          <cell r="L57" t="str">
            <v>30001 8151</v>
          </cell>
        </row>
        <row r="58">
          <cell r="E58">
            <v>1409440.5853200001</v>
          </cell>
          <cell r="L58" t="str">
            <v>30001 8151</v>
          </cell>
        </row>
        <row r="59">
          <cell r="E59">
            <v>58955.741739999998</v>
          </cell>
          <cell r="L59" t="str">
            <v>30001 8170</v>
          </cell>
        </row>
        <row r="60">
          <cell r="E60">
            <v>503414.31163999997</v>
          </cell>
          <cell r="L60" t="str">
            <v>30001 8170</v>
          </cell>
        </row>
        <row r="61">
          <cell r="E61">
            <v>4090710.9111600001</v>
          </cell>
          <cell r="L61" t="str">
            <v>30001 8170</v>
          </cell>
        </row>
        <row r="62">
          <cell r="E62">
            <v>5413.0140000000001</v>
          </cell>
          <cell r="L62" t="str">
            <v>30001 8170</v>
          </cell>
        </row>
        <row r="63">
          <cell r="E63">
            <v>6670.0361400000002</v>
          </cell>
          <cell r="L63" t="str">
            <v>30001 8170</v>
          </cell>
        </row>
        <row r="64">
          <cell r="E64">
            <v>315678.9572</v>
          </cell>
          <cell r="L64" t="str">
            <v>30001 8170</v>
          </cell>
        </row>
        <row r="65">
          <cell r="E65">
            <v>237388.73137999998</v>
          </cell>
          <cell r="L65" t="str">
            <v>30001 8170</v>
          </cell>
        </row>
        <row r="66">
          <cell r="E66">
            <v>224850.5871</v>
          </cell>
          <cell r="L66" t="str">
            <v>30001 8170</v>
          </cell>
        </row>
        <row r="67">
          <cell r="E67">
            <v>7997.2269800000004</v>
          </cell>
          <cell r="L67" t="str">
            <v>30001 8170</v>
          </cell>
        </row>
        <row r="68">
          <cell r="E68">
            <v>195099.0583</v>
          </cell>
          <cell r="L68" t="str">
            <v>30001 8170</v>
          </cell>
        </row>
        <row r="69">
          <cell r="E69">
            <v>159910.45765999999</v>
          </cell>
          <cell r="L69" t="str">
            <v>30001 8170</v>
          </cell>
        </row>
        <row r="70">
          <cell r="E70">
            <v>118512.92947999999</v>
          </cell>
          <cell r="L70" t="str">
            <v>30001 8170</v>
          </cell>
        </row>
        <row r="71">
          <cell r="E71">
            <v>12273.508040000001</v>
          </cell>
          <cell r="L71" t="str">
            <v>30001 8170</v>
          </cell>
        </row>
        <row r="72">
          <cell r="E72">
            <v>555643.88228000002</v>
          </cell>
          <cell r="L72" t="str">
            <v>30001 8170</v>
          </cell>
        </row>
        <row r="73">
          <cell r="E73">
            <v>143599.24213999999</v>
          </cell>
          <cell r="L73" t="str">
            <v>30001 8170</v>
          </cell>
        </row>
        <row r="74">
          <cell r="E74">
            <v>833768.55123999994</v>
          </cell>
          <cell r="L74" t="str">
            <v>30001 8170</v>
          </cell>
        </row>
        <row r="75">
          <cell r="E75">
            <v>144990.58722000002</v>
          </cell>
          <cell r="L75" t="str">
            <v>30001 8170</v>
          </cell>
        </row>
        <row r="76">
          <cell r="E76">
            <v>32828.927499999998</v>
          </cell>
          <cell r="L76" t="str">
            <v>30001 8262</v>
          </cell>
        </row>
        <row r="77">
          <cell r="E77">
            <v>-65657.854999999996</v>
          </cell>
          <cell r="L77" t="str">
            <v>30001 8262</v>
          </cell>
        </row>
        <row r="78">
          <cell r="E78">
            <v>1289999.4241799999</v>
          </cell>
          <cell r="L78" t="str">
            <v>30001 8190</v>
          </cell>
        </row>
        <row r="79">
          <cell r="E79">
            <v>429999.80806000001</v>
          </cell>
          <cell r="L79" t="str">
            <v>30001 8190</v>
          </cell>
        </row>
        <row r="80">
          <cell r="E80">
            <v>429999.80806000001</v>
          </cell>
          <cell r="L80" t="str">
            <v>30001 8190</v>
          </cell>
        </row>
        <row r="81">
          <cell r="E81">
            <v>3947.4905800000001</v>
          </cell>
          <cell r="L81" t="str">
            <v>30001 8240</v>
          </cell>
        </row>
        <row r="82">
          <cell r="E82">
            <v>21076.67266</v>
          </cell>
          <cell r="L82" t="str">
            <v>30001 8240</v>
          </cell>
        </row>
        <row r="83">
          <cell r="E83">
            <v>208832.07530000003</v>
          </cell>
          <cell r="L83" t="str">
            <v>30001 8240</v>
          </cell>
        </row>
        <row r="84">
          <cell r="E84">
            <v>1974.7476999999999</v>
          </cell>
          <cell r="L84" t="str">
            <v>30001 8240</v>
          </cell>
        </row>
        <row r="85">
          <cell r="E85">
            <v>725504.26160000009</v>
          </cell>
          <cell r="L85" t="str">
            <v>30001 8240</v>
          </cell>
        </row>
        <row r="86">
          <cell r="E86">
            <v>1974.7476999999999</v>
          </cell>
          <cell r="L86" t="str">
            <v>30001 8240</v>
          </cell>
        </row>
        <row r="87">
          <cell r="E87">
            <v>70734.059240000002</v>
          </cell>
          <cell r="L87" t="str">
            <v>30001 8240</v>
          </cell>
        </row>
        <row r="88">
          <cell r="E88">
            <v>151365.91482000001</v>
          </cell>
          <cell r="L88" t="str">
            <v>30001 8240</v>
          </cell>
        </row>
        <row r="89">
          <cell r="E89">
            <v>-40429422.655019999</v>
          </cell>
          <cell r="L89" t="str">
            <v>30001 8998</v>
          </cell>
        </row>
        <row r="90">
          <cell r="E90">
            <v>689700.18122000003</v>
          </cell>
          <cell r="L90" t="str">
            <v>30002 8010</v>
          </cell>
        </row>
        <row r="91">
          <cell r="E91">
            <v>57476.184580000001</v>
          </cell>
          <cell r="L91" t="str">
            <v>30002 8010</v>
          </cell>
        </row>
        <row r="92">
          <cell r="E92">
            <v>57476.184580000001</v>
          </cell>
          <cell r="L92" t="str">
            <v>30002 8010</v>
          </cell>
        </row>
        <row r="93">
          <cell r="E93">
            <v>174058.4724</v>
          </cell>
          <cell r="L93" t="str">
            <v>30002 8030</v>
          </cell>
        </row>
        <row r="94">
          <cell r="E94">
            <v>-80335.142219999994</v>
          </cell>
          <cell r="L94" t="str">
            <v>30002 8030</v>
          </cell>
        </row>
        <row r="95">
          <cell r="E95">
            <v>271903.71250000002</v>
          </cell>
          <cell r="L95" t="str">
            <v>30002 8050</v>
          </cell>
        </row>
        <row r="96">
          <cell r="E96">
            <v>236117.67550000001</v>
          </cell>
          <cell r="L96" t="str">
            <v>30002 8050</v>
          </cell>
        </row>
        <row r="97">
          <cell r="E97">
            <v>706053.49796000007</v>
          </cell>
          <cell r="L97" t="str">
            <v>30002 8050</v>
          </cell>
        </row>
        <row r="98">
          <cell r="E98">
            <v>652793.44984000002</v>
          </cell>
          <cell r="L98" t="str">
            <v>30002 8050</v>
          </cell>
        </row>
        <row r="99">
          <cell r="E99">
            <v>857625.90923999995</v>
          </cell>
          <cell r="L99" t="str">
            <v>30003 8010</v>
          </cell>
        </row>
        <row r="100">
          <cell r="E100">
            <v>71469.828179999997</v>
          </cell>
          <cell r="L100" t="str">
            <v>30003 8010</v>
          </cell>
        </row>
        <row r="101">
          <cell r="E101">
            <v>71469.828179999997</v>
          </cell>
          <cell r="L101" t="str">
            <v>30003 8010</v>
          </cell>
        </row>
        <row r="102">
          <cell r="E102">
            <v>28905.494760000001</v>
          </cell>
          <cell r="L102" t="str">
            <v>30003 8010</v>
          </cell>
        </row>
        <row r="103">
          <cell r="E103">
            <v>10382.96278</v>
          </cell>
          <cell r="L103" t="str">
            <v>30003 8010</v>
          </cell>
        </row>
        <row r="104">
          <cell r="E104">
            <v>8907.4152599999998</v>
          </cell>
          <cell r="L104" t="str">
            <v>30003 8010</v>
          </cell>
        </row>
        <row r="105">
          <cell r="E105">
            <v>-203685.70236</v>
          </cell>
          <cell r="L105" t="str">
            <v>30003 8030</v>
          </cell>
        </row>
        <row r="106">
          <cell r="E106">
            <v>452856.76088000002</v>
          </cell>
          <cell r="L106" t="str">
            <v>30003 8030</v>
          </cell>
        </row>
        <row r="107">
          <cell r="E107">
            <v>10056.177119999998</v>
          </cell>
          <cell r="L107" t="str">
            <v>30003 8070</v>
          </cell>
        </row>
        <row r="108">
          <cell r="E108">
            <v>14264.294300000001</v>
          </cell>
          <cell r="L108" t="str">
            <v>30003 8070</v>
          </cell>
        </row>
        <row r="109">
          <cell r="E109">
            <v>91582.182419999997</v>
          </cell>
          <cell r="L109" t="str">
            <v>30003 8070</v>
          </cell>
        </row>
        <row r="110">
          <cell r="E110">
            <v>15443.12846</v>
          </cell>
          <cell r="L110" t="str">
            <v>30003 8070</v>
          </cell>
        </row>
        <row r="111">
          <cell r="E111">
            <v>70361.162719999993</v>
          </cell>
          <cell r="L111" t="str">
            <v>30003 8070</v>
          </cell>
        </row>
        <row r="112">
          <cell r="E112">
            <v>1349.24386</v>
          </cell>
          <cell r="L112" t="str">
            <v>30003 8080</v>
          </cell>
        </row>
        <row r="113">
          <cell r="E113">
            <v>-148825.80788000001</v>
          </cell>
          <cell r="L113" t="str">
            <v>30005 8010</v>
          </cell>
        </row>
        <row r="114">
          <cell r="E114">
            <v>688791.99775999994</v>
          </cell>
          <cell r="L114" t="str">
            <v>30005 8010</v>
          </cell>
        </row>
        <row r="115">
          <cell r="E115">
            <v>59984.214399999997</v>
          </cell>
          <cell r="L115" t="str">
            <v>30005 8010</v>
          </cell>
        </row>
        <row r="116">
          <cell r="E116">
            <v>62400.022499999999</v>
          </cell>
          <cell r="L116" t="str">
            <v>30005 8010</v>
          </cell>
        </row>
        <row r="117">
          <cell r="E117">
            <v>62400.022499999999</v>
          </cell>
          <cell r="L117" t="str">
            <v>30005 8010</v>
          </cell>
        </row>
        <row r="118">
          <cell r="E118">
            <v>25571.4791</v>
          </cell>
          <cell r="L118" t="str">
            <v>30005 8010</v>
          </cell>
        </row>
        <row r="119">
          <cell r="E119">
            <v>8524.4946400000008</v>
          </cell>
          <cell r="L119" t="str">
            <v>30005 8010</v>
          </cell>
        </row>
        <row r="120">
          <cell r="E120">
            <v>342040.33538</v>
          </cell>
          <cell r="L120" t="str">
            <v>30005 8030</v>
          </cell>
        </row>
        <row r="121">
          <cell r="E121">
            <v>-161813.03184000001</v>
          </cell>
          <cell r="L121" t="str">
            <v>30005 8030</v>
          </cell>
        </row>
        <row r="122">
          <cell r="E122">
            <v>19937.9349</v>
          </cell>
          <cell r="L122" t="str">
            <v>30005 8030</v>
          </cell>
        </row>
        <row r="123">
          <cell r="E123">
            <v>1706609.0394600001</v>
          </cell>
          <cell r="L123" t="str">
            <v>30501 8010</v>
          </cell>
        </row>
        <row r="124">
          <cell r="E124">
            <v>-114298.79784</v>
          </cell>
          <cell r="L124" t="str">
            <v>30501 8010</v>
          </cell>
        </row>
        <row r="125">
          <cell r="E125">
            <v>52700.70334</v>
          </cell>
          <cell r="L125" t="str">
            <v>30501 8010</v>
          </cell>
        </row>
        <row r="126">
          <cell r="E126">
            <v>146610.48178</v>
          </cell>
          <cell r="L126" t="str">
            <v>30501 8010</v>
          </cell>
        </row>
        <row r="127">
          <cell r="E127">
            <v>127861.40514</v>
          </cell>
          <cell r="L127" t="str">
            <v>30501 8010</v>
          </cell>
        </row>
        <row r="128">
          <cell r="E128">
            <v>-359835.1177</v>
          </cell>
          <cell r="L128" t="str">
            <v>30501 8030</v>
          </cell>
        </row>
        <row r="129">
          <cell r="E129">
            <v>815713.14231999998</v>
          </cell>
          <cell r="L129" t="str">
            <v>30501 8030</v>
          </cell>
        </row>
        <row r="130">
          <cell r="E130">
            <v>23336.104800000001</v>
          </cell>
          <cell r="L130" t="str">
            <v>30501 8030</v>
          </cell>
        </row>
        <row r="131">
          <cell r="E131">
            <v>4500.8208999999997</v>
          </cell>
          <cell r="L131" t="str">
            <v>30501 8050</v>
          </cell>
        </row>
        <row r="132">
          <cell r="E132">
            <v>1122552.8481400001</v>
          </cell>
          <cell r="L132" t="str">
            <v>30501 8050</v>
          </cell>
        </row>
        <row r="133">
          <cell r="E133">
            <v>202897.80809999999</v>
          </cell>
          <cell r="L133" t="str">
            <v>30501 8050</v>
          </cell>
        </row>
        <row r="134">
          <cell r="E134">
            <v>17273.529119999999</v>
          </cell>
          <cell r="L134" t="str">
            <v>30501 8050</v>
          </cell>
        </row>
        <row r="135">
          <cell r="E135">
            <v>23298.013219999997</v>
          </cell>
          <cell r="L135" t="str">
            <v>30501 8050</v>
          </cell>
        </row>
        <row r="136">
          <cell r="E136">
            <v>2046.9212200000002</v>
          </cell>
          <cell r="L136" t="str">
            <v>30501 8050</v>
          </cell>
        </row>
        <row r="137">
          <cell r="E137">
            <v>7536.1183800000008</v>
          </cell>
          <cell r="L137" t="str">
            <v>30501 8070</v>
          </cell>
        </row>
        <row r="138">
          <cell r="E138">
            <v>7730.5859200000004</v>
          </cell>
          <cell r="L138" t="str">
            <v>30501 8070</v>
          </cell>
        </row>
        <row r="139">
          <cell r="E139">
            <v>88105.824540000001</v>
          </cell>
          <cell r="L139" t="str">
            <v>30501 8070</v>
          </cell>
        </row>
        <row r="140">
          <cell r="E140">
            <v>16613.943340000002</v>
          </cell>
          <cell r="L140" t="str">
            <v>30501 8070</v>
          </cell>
        </row>
        <row r="141">
          <cell r="E141">
            <v>78045.637780000005</v>
          </cell>
          <cell r="L141" t="str">
            <v>30501 8070</v>
          </cell>
        </row>
        <row r="142">
          <cell r="E142">
            <v>939520.80142000003</v>
          </cell>
          <cell r="L142" t="str">
            <v>30502 8010</v>
          </cell>
        </row>
        <row r="143">
          <cell r="E143">
            <v>78294.235459999996</v>
          </cell>
          <cell r="L143" t="str">
            <v>30502 8010</v>
          </cell>
        </row>
        <row r="144">
          <cell r="E144">
            <v>78294.235459999996</v>
          </cell>
          <cell r="L144" t="str">
            <v>30502 8010</v>
          </cell>
        </row>
        <row r="145">
          <cell r="E145">
            <v>-223136.46599999999</v>
          </cell>
          <cell r="L145" t="str">
            <v>30502 8030</v>
          </cell>
        </row>
        <row r="146">
          <cell r="E146">
            <v>483464.34782000002</v>
          </cell>
          <cell r="L146" t="str">
            <v>30502 8030</v>
          </cell>
        </row>
        <row r="147">
          <cell r="E147">
            <v>2605502.1635799999</v>
          </cell>
          <cell r="L147" t="str">
            <v>31501 8010</v>
          </cell>
        </row>
        <row r="148">
          <cell r="E148">
            <v>30741.909879999999</v>
          </cell>
          <cell r="L148" t="str">
            <v>31501 8010</v>
          </cell>
        </row>
        <row r="149">
          <cell r="E149">
            <v>219690.18041999999</v>
          </cell>
          <cell r="L149" t="str">
            <v>31501 8010</v>
          </cell>
        </row>
        <row r="150">
          <cell r="E150">
            <v>219690.18041999999</v>
          </cell>
          <cell r="L150" t="str">
            <v>31501 8010</v>
          </cell>
        </row>
        <row r="151">
          <cell r="E151">
            <v>-626109.29564000003</v>
          </cell>
          <cell r="L151" t="str">
            <v>31501 8030</v>
          </cell>
        </row>
        <row r="152">
          <cell r="E152">
            <v>1358351.7572600001</v>
          </cell>
          <cell r="L152" t="str">
            <v>31501 8030</v>
          </cell>
        </row>
        <row r="153">
          <cell r="E153">
            <v>-18500.47896</v>
          </cell>
          <cell r="L153" t="str">
            <v>31501 8050</v>
          </cell>
        </row>
        <row r="154">
          <cell r="E154">
            <v>-41160.959419999999</v>
          </cell>
          <cell r="L154" t="str">
            <v>31501 8050</v>
          </cell>
        </row>
        <row r="155">
          <cell r="E155">
            <v>7560.1762200000003</v>
          </cell>
          <cell r="L155" t="str">
            <v>31501 8050</v>
          </cell>
        </row>
        <row r="156">
          <cell r="E156">
            <v>-63187.91676</v>
          </cell>
          <cell r="L156" t="str">
            <v>31501 8050</v>
          </cell>
        </row>
        <row r="157">
          <cell r="E157">
            <v>27999.31612</v>
          </cell>
          <cell r="L157" t="str">
            <v>31501 8050</v>
          </cell>
        </row>
        <row r="158">
          <cell r="E158">
            <v>-53999.826700000005</v>
          </cell>
          <cell r="L158" t="str">
            <v>31501 8050</v>
          </cell>
        </row>
        <row r="159">
          <cell r="E159">
            <v>900.16417999999999</v>
          </cell>
          <cell r="L159" t="str">
            <v>31501 8050</v>
          </cell>
        </row>
        <row r="160">
          <cell r="E160">
            <v>3049.33122</v>
          </cell>
          <cell r="L160" t="str">
            <v>31501 8050</v>
          </cell>
        </row>
        <row r="161">
          <cell r="E161">
            <v>-16389.4035</v>
          </cell>
          <cell r="L161" t="str">
            <v>31501 8050</v>
          </cell>
        </row>
        <row r="162">
          <cell r="E162">
            <v>2050.9308599999999</v>
          </cell>
          <cell r="L162" t="str">
            <v>31501 8050</v>
          </cell>
        </row>
        <row r="163">
          <cell r="E163">
            <v>-103929.8688</v>
          </cell>
          <cell r="L163" t="str">
            <v>31501 8050</v>
          </cell>
        </row>
        <row r="164">
          <cell r="E164">
            <v>3745.0037600000001</v>
          </cell>
          <cell r="L164" t="str">
            <v>31501 8050</v>
          </cell>
        </row>
        <row r="165">
          <cell r="E165">
            <v>-59976.195120000004</v>
          </cell>
          <cell r="L165" t="str">
            <v>31501 8050</v>
          </cell>
        </row>
        <row r="166">
          <cell r="E166">
            <v>-14751.465559999999</v>
          </cell>
          <cell r="L166" t="str">
            <v>31501 8050</v>
          </cell>
        </row>
        <row r="167">
          <cell r="E167">
            <v>3745.0037600000001</v>
          </cell>
          <cell r="L167" t="str">
            <v>31501 8050</v>
          </cell>
        </row>
        <row r="168">
          <cell r="E168">
            <v>23031.372159999999</v>
          </cell>
          <cell r="L168" t="str">
            <v>31501 8050</v>
          </cell>
        </row>
        <row r="169">
          <cell r="E169">
            <v>516219.09697999997</v>
          </cell>
          <cell r="L169" t="str">
            <v>31501 8050</v>
          </cell>
        </row>
        <row r="170">
          <cell r="E170">
            <v>32097.1682</v>
          </cell>
          <cell r="L170" t="str">
            <v>31501 8050</v>
          </cell>
        </row>
        <row r="171">
          <cell r="E171">
            <v>3119.4999200000002</v>
          </cell>
          <cell r="L171" t="str">
            <v>31501 8050</v>
          </cell>
        </row>
        <row r="172">
          <cell r="E172">
            <v>-26690.168659999999</v>
          </cell>
          <cell r="L172" t="str">
            <v>31501 8050</v>
          </cell>
        </row>
        <row r="173">
          <cell r="E173">
            <v>-109665.65882</v>
          </cell>
          <cell r="L173" t="str">
            <v>31501 8050</v>
          </cell>
        </row>
        <row r="174">
          <cell r="E174">
            <v>-191891.3463</v>
          </cell>
          <cell r="L174" t="str">
            <v>31501 8050</v>
          </cell>
        </row>
        <row r="175">
          <cell r="E175">
            <v>-814251.62853999995</v>
          </cell>
          <cell r="L175" t="str">
            <v>31501 8050</v>
          </cell>
        </row>
        <row r="176">
          <cell r="E176">
            <v>68370.376459999999</v>
          </cell>
          <cell r="L176" t="str">
            <v>31501 8050</v>
          </cell>
        </row>
        <row r="177">
          <cell r="E177">
            <v>367810.29166000005</v>
          </cell>
          <cell r="L177" t="str">
            <v>31501 8050</v>
          </cell>
        </row>
        <row r="178">
          <cell r="E178">
            <v>-31345.360699999997</v>
          </cell>
          <cell r="L178" t="str">
            <v>31501 8050</v>
          </cell>
        </row>
        <row r="179">
          <cell r="E179">
            <v>1439.4607599999999</v>
          </cell>
          <cell r="L179" t="str">
            <v>31501 8050</v>
          </cell>
        </row>
        <row r="180">
          <cell r="E180">
            <v>-10607.502619999999</v>
          </cell>
          <cell r="L180" t="str">
            <v>31501 8050</v>
          </cell>
        </row>
        <row r="181">
          <cell r="E181">
            <v>30158.507260000002</v>
          </cell>
          <cell r="L181" t="str">
            <v>31501 8070</v>
          </cell>
        </row>
        <row r="182">
          <cell r="E182">
            <v>-195175.24145999999</v>
          </cell>
          <cell r="L182" t="str">
            <v>31501 8070</v>
          </cell>
        </row>
        <row r="183">
          <cell r="E183">
            <v>13999.65806</v>
          </cell>
          <cell r="L183" t="str">
            <v>31501 8070</v>
          </cell>
        </row>
        <row r="184">
          <cell r="E184">
            <v>-27860.983540000001</v>
          </cell>
          <cell r="L184" t="str">
            <v>31501 8070</v>
          </cell>
        </row>
        <row r="185">
          <cell r="E185">
            <v>101040.92318</v>
          </cell>
          <cell r="L185" t="str">
            <v>31501 8070</v>
          </cell>
        </row>
        <row r="186">
          <cell r="E186">
            <v>-1139529.6639</v>
          </cell>
          <cell r="L186" t="str">
            <v>31501 8070</v>
          </cell>
        </row>
        <row r="187">
          <cell r="E187">
            <v>-214968.82931999999</v>
          </cell>
          <cell r="L187" t="str">
            <v>31501 8070</v>
          </cell>
        </row>
        <row r="188">
          <cell r="E188">
            <v>16613.943340000002</v>
          </cell>
          <cell r="L188" t="str">
            <v>31501 8070</v>
          </cell>
        </row>
        <row r="189">
          <cell r="E189">
            <v>7490.0075200000001</v>
          </cell>
          <cell r="L189" t="str">
            <v>31501 8070</v>
          </cell>
        </row>
        <row r="190">
          <cell r="E190">
            <v>4570.9895999999999</v>
          </cell>
          <cell r="L190" t="str">
            <v>31501 8070</v>
          </cell>
        </row>
        <row r="191">
          <cell r="E191">
            <v>-1040.5015800000001</v>
          </cell>
          <cell r="L191" t="str">
            <v>31501 8070</v>
          </cell>
        </row>
        <row r="192">
          <cell r="E192">
            <v>809.94727999999998</v>
          </cell>
          <cell r="L192" t="str">
            <v>31501 8070</v>
          </cell>
        </row>
        <row r="193">
          <cell r="E193">
            <v>-59222.382799999992</v>
          </cell>
          <cell r="L193" t="str">
            <v>31501 8070</v>
          </cell>
        </row>
        <row r="194">
          <cell r="E194">
            <v>73340.325240000006</v>
          </cell>
          <cell r="L194" t="str">
            <v>31501 8070</v>
          </cell>
        </row>
        <row r="195">
          <cell r="E195">
            <v>-165353.54395999998</v>
          </cell>
          <cell r="L195" t="str">
            <v>31501 8070</v>
          </cell>
        </row>
        <row r="196">
          <cell r="E196">
            <v>1974.7476999999999</v>
          </cell>
          <cell r="L196" t="str">
            <v>31501 8240</v>
          </cell>
        </row>
        <row r="197">
          <cell r="E197">
            <v>33793.245920000001</v>
          </cell>
          <cell r="L197" t="str">
            <v>31501 8240</v>
          </cell>
        </row>
        <row r="198">
          <cell r="E198">
            <v>6778.2964200000006</v>
          </cell>
          <cell r="L198" t="str">
            <v>31501 8240</v>
          </cell>
        </row>
        <row r="199">
          <cell r="E199">
            <v>15116.3428</v>
          </cell>
          <cell r="L199" t="str">
            <v>31501 8240</v>
          </cell>
        </row>
        <row r="200">
          <cell r="E200">
            <v>25040.201800000003</v>
          </cell>
          <cell r="L200" t="str">
            <v>31501 8240</v>
          </cell>
        </row>
        <row r="201">
          <cell r="E201">
            <v>1974.7476999999999</v>
          </cell>
          <cell r="L201" t="str">
            <v>31501 8240</v>
          </cell>
        </row>
        <row r="202">
          <cell r="E202">
            <v>2123970.4622399998</v>
          </cell>
          <cell r="L202" t="str">
            <v>31502 8010</v>
          </cell>
        </row>
        <row r="203">
          <cell r="E203">
            <v>-481946.69907999999</v>
          </cell>
          <cell r="L203" t="str">
            <v>31502 8010</v>
          </cell>
        </row>
        <row r="204">
          <cell r="E204">
            <v>176999.54334</v>
          </cell>
          <cell r="L204" t="str">
            <v>31502 8010</v>
          </cell>
        </row>
        <row r="205">
          <cell r="E205">
            <v>176999.54334</v>
          </cell>
          <cell r="L205" t="str">
            <v>31502 8010</v>
          </cell>
        </row>
        <row r="206">
          <cell r="E206">
            <v>146103.26232000001</v>
          </cell>
          <cell r="L206" t="str">
            <v>31502 8010</v>
          </cell>
        </row>
        <row r="207">
          <cell r="E207">
            <v>48703.092259999998</v>
          </cell>
          <cell r="L207" t="str">
            <v>31502 8010</v>
          </cell>
        </row>
        <row r="208">
          <cell r="E208">
            <v>-326629.28404</v>
          </cell>
          <cell r="L208" t="str">
            <v>31502 8030</v>
          </cell>
        </row>
        <row r="209">
          <cell r="E209">
            <v>583955.95032000006</v>
          </cell>
          <cell r="L209" t="str">
            <v>31502 8030</v>
          </cell>
        </row>
        <row r="210">
          <cell r="E210">
            <v>1599.84636</v>
          </cell>
          <cell r="L210" t="str">
            <v>31502 8050</v>
          </cell>
        </row>
        <row r="211">
          <cell r="E211">
            <v>1349.24386</v>
          </cell>
          <cell r="L211" t="str">
            <v>31502 8050</v>
          </cell>
        </row>
        <row r="212">
          <cell r="E212">
            <v>4649.1775800000005</v>
          </cell>
          <cell r="L212" t="str">
            <v>31502 8050</v>
          </cell>
        </row>
        <row r="213">
          <cell r="E213">
            <v>62009.082600000002</v>
          </cell>
          <cell r="L213" t="str">
            <v>31502 8050</v>
          </cell>
        </row>
        <row r="214">
          <cell r="E214">
            <v>7740.6100200000001</v>
          </cell>
          <cell r="L214" t="str">
            <v>31502 8070</v>
          </cell>
        </row>
        <row r="215">
          <cell r="E215">
            <v>8460.340400000001</v>
          </cell>
          <cell r="L215" t="str">
            <v>31502 8070</v>
          </cell>
        </row>
        <row r="216">
          <cell r="E216">
            <v>78153.898059999992</v>
          </cell>
          <cell r="L216" t="str">
            <v>31502 8070</v>
          </cell>
        </row>
        <row r="217">
          <cell r="E217">
            <v>15443.12846</v>
          </cell>
          <cell r="L217" t="str">
            <v>31502 8070</v>
          </cell>
        </row>
        <row r="218">
          <cell r="E218">
            <v>449.07968000000005</v>
          </cell>
          <cell r="L218" t="str">
            <v>31502 8070</v>
          </cell>
        </row>
        <row r="219">
          <cell r="E219">
            <v>7720.5618199999999</v>
          </cell>
          <cell r="L219" t="str">
            <v>31502 8070</v>
          </cell>
        </row>
        <row r="220">
          <cell r="E220">
            <v>10619.53154</v>
          </cell>
          <cell r="L220" t="str">
            <v>31502 8070</v>
          </cell>
        </row>
        <row r="221">
          <cell r="E221">
            <v>64374.770200000006</v>
          </cell>
          <cell r="L221" t="str">
            <v>31502 8070</v>
          </cell>
        </row>
        <row r="222">
          <cell r="E222">
            <v>23259.92164</v>
          </cell>
          <cell r="L222" t="str">
            <v>31502 8124</v>
          </cell>
        </row>
        <row r="223">
          <cell r="E223">
            <v>330.7953</v>
          </cell>
          <cell r="L223" t="str">
            <v>31502 8125</v>
          </cell>
        </row>
        <row r="224">
          <cell r="E224">
            <v>2664.4057799999996</v>
          </cell>
          <cell r="L224" t="str">
            <v>31502 8125</v>
          </cell>
        </row>
        <row r="225">
          <cell r="E225">
            <v>22000.894679999998</v>
          </cell>
          <cell r="L225" t="str">
            <v>31502 8125</v>
          </cell>
        </row>
        <row r="226">
          <cell r="E226">
            <v>10399.001339999999</v>
          </cell>
          <cell r="L226" t="str">
            <v>31502 8280</v>
          </cell>
        </row>
        <row r="227">
          <cell r="E227">
            <v>944.27021999999999</v>
          </cell>
          <cell r="L227" t="str">
            <v>31502 8280</v>
          </cell>
        </row>
        <row r="228">
          <cell r="E228">
            <v>22999.295040000001</v>
          </cell>
          <cell r="L228" t="str">
            <v>31502 8280</v>
          </cell>
        </row>
        <row r="229">
          <cell r="E229">
            <v>23999.700219999999</v>
          </cell>
          <cell r="L229" t="str">
            <v>31502 8280</v>
          </cell>
        </row>
        <row r="230">
          <cell r="E230">
            <v>37800.881099999999</v>
          </cell>
          <cell r="L230" t="str">
            <v>31502 8280</v>
          </cell>
        </row>
        <row r="231">
          <cell r="E231">
            <v>20000.084320000002</v>
          </cell>
          <cell r="L231" t="str">
            <v>31502 8280</v>
          </cell>
        </row>
        <row r="232">
          <cell r="E232">
            <v>24150.061719999998</v>
          </cell>
          <cell r="L232" t="str">
            <v>31502 8280</v>
          </cell>
        </row>
        <row r="233">
          <cell r="E233">
            <v>224.53984000000003</v>
          </cell>
          <cell r="L233" t="str">
            <v>31502 8280</v>
          </cell>
        </row>
        <row r="234">
          <cell r="E234">
            <v>799.92318</v>
          </cell>
          <cell r="L234" t="str">
            <v>31502 8280</v>
          </cell>
        </row>
        <row r="235">
          <cell r="E235">
            <v>2900.9745400000002</v>
          </cell>
          <cell r="L235" t="str">
            <v>31502 8280</v>
          </cell>
        </row>
        <row r="236">
          <cell r="E236">
            <v>38999.763460000002</v>
          </cell>
          <cell r="L236" t="str">
            <v>31502 8280</v>
          </cell>
        </row>
        <row r="237">
          <cell r="E237">
            <v>50000.210800000001</v>
          </cell>
          <cell r="L237" t="str">
            <v>31502 8280</v>
          </cell>
        </row>
        <row r="238">
          <cell r="E238">
            <v>1259.0269600000001</v>
          </cell>
          <cell r="L238" t="str">
            <v>31502 8280</v>
          </cell>
        </row>
        <row r="239">
          <cell r="E239">
            <v>425.02184</v>
          </cell>
          <cell r="L239" t="str">
            <v>31502 8280</v>
          </cell>
        </row>
        <row r="240">
          <cell r="E240">
            <v>419.00737999999996</v>
          </cell>
          <cell r="L240" t="str">
            <v>31502 8280</v>
          </cell>
        </row>
        <row r="241">
          <cell r="E241">
            <v>499.20018000000005</v>
          </cell>
          <cell r="L241" t="str">
            <v>31502 8070</v>
          </cell>
        </row>
        <row r="242">
          <cell r="E242">
            <v>765.84123999999997</v>
          </cell>
          <cell r="L242" t="str">
            <v>31502 8070</v>
          </cell>
        </row>
        <row r="243">
          <cell r="E243">
            <v>2643305.0495000002</v>
          </cell>
          <cell r="L243" t="str">
            <v>31503 8010</v>
          </cell>
        </row>
        <row r="244">
          <cell r="E244">
            <v>220279.5975</v>
          </cell>
          <cell r="L244" t="str">
            <v>31503 8010</v>
          </cell>
        </row>
        <row r="245">
          <cell r="E245">
            <v>206390.20454000001</v>
          </cell>
          <cell r="L245" t="str">
            <v>31503 8010</v>
          </cell>
        </row>
        <row r="246">
          <cell r="E246">
            <v>18751.081460000001</v>
          </cell>
          <cell r="L246" t="str">
            <v>31503 8010</v>
          </cell>
        </row>
        <row r="247">
          <cell r="E247">
            <v>51778.486139999994</v>
          </cell>
          <cell r="L247" t="str">
            <v>31503 8010</v>
          </cell>
        </row>
        <row r="248">
          <cell r="E248">
            <v>535325.03157999995</v>
          </cell>
          <cell r="L248" t="str">
            <v>31503 8010</v>
          </cell>
        </row>
        <row r="249">
          <cell r="E249">
            <v>89222.509279999998</v>
          </cell>
          <cell r="L249" t="str">
            <v>31503 8010</v>
          </cell>
        </row>
        <row r="250">
          <cell r="E250">
            <v>-537636.58903999999</v>
          </cell>
          <cell r="L250" t="str">
            <v>31503 8030</v>
          </cell>
        </row>
        <row r="251">
          <cell r="E251">
            <v>1146720.9532399999</v>
          </cell>
          <cell r="L251" t="str">
            <v>31503 8030</v>
          </cell>
        </row>
        <row r="252">
          <cell r="E252">
            <v>2800.7335400000002</v>
          </cell>
          <cell r="L252" t="str">
            <v>31503 8050</v>
          </cell>
        </row>
        <row r="253">
          <cell r="E253">
            <v>561275.42165999999</v>
          </cell>
          <cell r="L253" t="str">
            <v>31503 8050</v>
          </cell>
        </row>
        <row r="254">
          <cell r="E254">
            <v>8636.7645599999996</v>
          </cell>
          <cell r="L254" t="str">
            <v>31503 8050</v>
          </cell>
        </row>
        <row r="255">
          <cell r="E255">
            <v>8610.7019</v>
          </cell>
          <cell r="L255" t="str">
            <v>31503 8050</v>
          </cell>
        </row>
        <row r="256">
          <cell r="E256">
            <v>12660.4383</v>
          </cell>
          <cell r="L256" t="str">
            <v>31503 8050</v>
          </cell>
        </row>
        <row r="257">
          <cell r="E257">
            <v>38829.353759999998</v>
          </cell>
          <cell r="L257" t="str">
            <v>31503 8050</v>
          </cell>
        </row>
        <row r="258">
          <cell r="E258">
            <v>1361.27278</v>
          </cell>
          <cell r="L258" t="str">
            <v>31503 8050</v>
          </cell>
        </row>
        <row r="259">
          <cell r="E259">
            <v>123250.31913999999</v>
          </cell>
          <cell r="L259" t="str">
            <v>31503 8060</v>
          </cell>
        </row>
        <row r="260">
          <cell r="E260">
            <v>66409.662500000006</v>
          </cell>
          <cell r="L260" t="str">
            <v>31503 8080</v>
          </cell>
        </row>
        <row r="261">
          <cell r="E261">
            <v>60725.997799999997</v>
          </cell>
          <cell r="L261" t="str">
            <v>31503 8261</v>
          </cell>
        </row>
        <row r="262">
          <cell r="E262">
            <v>1563.7595999999999</v>
          </cell>
          <cell r="L262" t="str">
            <v>31503 8261</v>
          </cell>
        </row>
        <row r="263">
          <cell r="E263">
            <v>8059.3764000000001</v>
          </cell>
          <cell r="L263" t="str">
            <v>31503 8261</v>
          </cell>
        </row>
        <row r="264">
          <cell r="E264">
            <v>75060.460800000001</v>
          </cell>
          <cell r="L264" t="str">
            <v>31503 8261</v>
          </cell>
        </row>
        <row r="265">
          <cell r="E265">
            <v>21026.552159999999</v>
          </cell>
          <cell r="L265" t="str">
            <v>31503 8261</v>
          </cell>
        </row>
        <row r="266">
          <cell r="E266">
            <v>12510.076799999999</v>
          </cell>
          <cell r="L266" t="str">
            <v>31503 8261</v>
          </cell>
        </row>
        <row r="267">
          <cell r="E267">
            <v>9959.9457600000005</v>
          </cell>
          <cell r="L267" t="str">
            <v>31503 8261</v>
          </cell>
        </row>
        <row r="268">
          <cell r="E268">
            <v>1597699.19778</v>
          </cell>
          <cell r="L268" t="str">
            <v>31504 8010</v>
          </cell>
        </row>
        <row r="269">
          <cell r="E269">
            <v>-238499.40166000003</v>
          </cell>
          <cell r="L269" t="str">
            <v>31504 8010</v>
          </cell>
        </row>
        <row r="270">
          <cell r="E270">
            <v>16958.772380000002</v>
          </cell>
          <cell r="L270" t="str">
            <v>31504 8010</v>
          </cell>
        </row>
        <row r="271">
          <cell r="E271">
            <v>134555.49911999999</v>
          </cell>
          <cell r="L271" t="str">
            <v>31504 8010</v>
          </cell>
        </row>
        <row r="272">
          <cell r="E272">
            <v>124138.4544</v>
          </cell>
          <cell r="L272" t="str">
            <v>31504 8010</v>
          </cell>
        </row>
        <row r="273">
          <cell r="E273">
            <v>714968.9325</v>
          </cell>
          <cell r="L273" t="str">
            <v>31504 8030</v>
          </cell>
        </row>
        <row r="274">
          <cell r="E274">
            <v>-326689.42864</v>
          </cell>
          <cell r="L274" t="str">
            <v>31504 8030</v>
          </cell>
        </row>
        <row r="275">
          <cell r="E275">
            <v>20272.739840000002</v>
          </cell>
          <cell r="L275" t="str">
            <v>31504 8030</v>
          </cell>
        </row>
        <row r="276">
          <cell r="E276">
            <v>700000.94637999998</v>
          </cell>
          <cell r="L276" t="str">
            <v>31504 8040</v>
          </cell>
        </row>
        <row r="277">
          <cell r="E277">
            <v>78187.98</v>
          </cell>
          <cell r="L277" t="str">
            <v>31504 8040</v>
          </cell>
        </row>
        <row r="278">
          <cell r="E278">
            <v>284999.19673999998</v>
          </cell>
          <cell r="L278" t="str">
            <v>31504 8040</v>
          </cell>
        </row>
        <row r="279">
          <cell r="E279">
            <v>105000.44268000001</v>
          </cell>
          <cell r="L279" t="str">
            <v>31504 8040</v>
          </cell>
        </row>
        <row r="280">
          <cell r="E280">
            <v>16911440.584619999</v>
          </cell>
          <cell r="L280" t="str">
            <v>31504 8040</v>
          </cell>
        </row>
        <row r="281">
          <cell r="E281">
            <v>307563.44584</v>
          </cell>
          <cell r="L281" t="str">
            <v>31504 8040</v>
          </cell>
        </row>
        <row r="282">
          <cell r="E282">
            <v>245578.42108</v>
          </cell>
          <cell r="L282" t="str">
            <v>31504 8040</v>
          </cell>
        </row>
        <row r="283">
          <cell r="E283">
            <v>105000.44268000001</v>
          </cell>
          <cell r="L283" t="str">
            <v>31504 8040</v>
          </cell>
        </row>
        <row r="284">
          <cell r="E284">
            <v>307563.44584</v>
          </cell>
          <cell r="L284" t="str">
            <v>31504 8040</v>
          </cell>
        </row>
        <row r="285">
          <cell r="E285">
            <v>75000.316200000001</v>
          </cell>
          <cell r="L285" t="str">
            <v>31504 8040</v>
          </cell>
        </row>
        <row r="286">
          <cell r="E286">
            <v>41160.959419999999</v>
          </cell>
          <cell r="L286" t="str">
            <v>31504 8050</v>
          </cell>
        </row>
        <row r="287">
          <cell r="E287">
            <v>63187.91676</v>
          </cell>
          <cell r="L287" t="str">
            <v>31504 8050</v>
          </cell>
        </row>
        <row r="288">
          <cell r="E288">
            <v>53999.826700000005</v>
          </cell>
          <cell r="L288" t="str">
            <v>31504 8050</v>
          </cell>
        </row>
        <row r="289">
          <cell r="E289">
            <v>16389.4035</v>
          </cell>
          <cell r="L289" t="str">
            <v>31504 8050</v>
          </cell>
        </row>
        <row r="290">
          <cell r="E290">
            <v>103929.8688</v>
          </cell>
          <cell r="L290" t="str">
            <v>31504 8050</v>
          </cell>
        </row>
        <row r="291">
          <cell r="E291">
            <v>59976.195120000004</v>
          </cell>
          <cell r="L291" t="str">
            <v>31504 8050</v>
          </cell>
        </row>
        <row r="292">
          <cell r="E292">
            <v>109665.65882</v>
          </cell>
          <cell r="L292" t="str">
            <v>31504 8050</v>
          </cell>
        </row>
        <row r="293">
          <cell r="E293">
            <v>814251.62853999995</v>
          </cell>
          <cell r="L293" t="str">
            <v>31504 8050</v>
          </cell>
        </row>
        <row r="294">
          <cell r="E294">
            <v>10607.502619999999</v>
          </cell>
          <cell r="L294" t="str">
            <v>31504 8050</v>
          </cell>
        </row>
        <row r="295">
          <cell r="E295">
            <v>10799.965339999999</v>
          </cell>
          <cell r="L295" t="str">
            <v>31504 8070</v>
          </cell>
        </row>
        <row r="296">
          <cell r="E296">
            <v>27860.983540000001</v>
          </cell>
          <cell r="L296" t="str">
            <v>31504 8070</v>
          </cell>
        </row>
        <row r="297">
          <cell r="E297">
            <v>195175.24145999999</v>
          </cell>
          <cell r="L297" t="str">
            <v>31504 8070</v>
          </cell>
        </row>
        <row r="298">
          <cell r="E298">
            <v>1139529.6639</v>
          </cell>
          <cell r="L298" t="str">
            <v>31504 8070</v>
          </cell>
        </row>
        <row r="299">
          <cell r="E299">
            <v>214968.82931999999</v>
          </cell>
          <cell r="L299" t="str">
            <v>31504 8070</v>
          </cell>
        </row>
        <row r="300">
          <cell r="E300">
            <v>59222.382799999992</v>
          </cell>
          <cell r="L300" t="str">
            <v>31504 8070</v>
          </cell>
        </row>
        <row r="301">
          <cell r="E301">
            <v>165353.54395999998</v>
          </cell>
          <cell r="L301" t="str">
            <v>31504 8070</v>
          </cell>
        </row>
        <row r="302">
          <cell r="E302">
            <v>643.54722000000004</v>
          </cell>
          <cell r="L302" t="str">
            <v>31504 8262</v>
          </cell>
        </row>
        <row r="303">
          <cell r="E303">
            <v>767.84605999999997</v>
          </cell>
          <cell r="L303" t="str">
            <v>31504 8262</v>
          </cell>
        </row>
        <row r="304">
          <cell r="E304">
            <v>324.78084000000001</v>
          </cell>
          <cell r="L304" t="str">
            <v>31504 8262</v>
          </cell>
        </row>
        <row r="305">
          <cell r="E305">
            <v>485.16643999999997</v>
          </cell>
          <cell r="L305" t="str">
            <v>31504 8262</v>
          </cell>
        </row>
        <row r="306">
          <cell r="E306">
            <v>491.18090000000001</v>
          </cell>
          <cell r="L306" t="str">
            <v>31504 8262</v>
          </cell>
        </row>
        <row r="307">
          <cell r="E307">
            <v>745.79304000000002</v>
          </cell>
          <cell r="L307" t="str">
            <v>31504 8262</v>
          </cell>
        </row>
        <row r="308">
          <cell r="E308">
            <v>616213.50411999994</v>
          </cell>
          <cell r="L308" t="str">
            <v>31504 8300</v>
          </cell>
        </row>
        <row r="309">
          <cell r="E309">
            <v>2420473.3161400002</v>
          </cell>
          <cell r="L309" t="str">
            <v>31505 8010</v>
          </cell>
        </row>
        <row r="310">
          <cell r="E310">
            <v>37566.317159999999</v>
          </cell>
          <cell r="L310" t="str">
            <v>31505 8010</v>
          </cell>
        </row>
        <row r="311">
          <cell r="E311">
            <v>204838.47386</v>
          </cell>
          <cell r="L311" t="str">
            <v>31505 8010</v>
          </cell>
        </row>
        <row r="312">
          <cell r="E312">
            <v>195776.68745999999</v>
          </cell>
          <cell r="L312" t="str">
            <v>31505 8010</v>
          </cell>
        </row>
        <row r="313">
          <cell r="E313">
            <v>64298.587040000006</v>
          </cell>
          <cell r="L313" t="str">
            <v>31505 8010</v>
          </cell>
        </row>
        <row r="314">
          <cell r="E314">
            <v>135810.51643999998</v>
          </cell>
          <cell r="L314" t="str">
            <v>31505 8010</v>
          </cell>
        </row>
        <row r="315">
          <cell r="E315">
            <v>1293702.32672</v>
          </cell>
          <cell r="L315" t="str">
            <v>31505 8030</v>
          </cell>
        </row>
        <row r="316">
          <cell r="E316">
            <v>-566568.14646000008</v>
          </cell>
          <cell r="L316" t="str">
            <v>31505 8030</v>
          </cell>
        </row>
        <row r="317">
          <cell r="E317">
            <v>6750.22894</v>
          </cell>
          <cell r="L317" t="str">
            <v>31505 8080</v>
          </cell>
        </row>
        <row r="318">
          <cell r="E318">
            <v>81999.142819999994</v>
          </cell>
          <cell r="L318" t="str">
            <v>31505 8125</v>
          </cell>
        </row>
        <row r="319">
          <cell r="E319">
            <v>3934242.7294399994</v>
          </cell>
          <cell r="L319" t="str">
            <v>32001 8010</v>
          </cell>
        </row>
        <row r="320">
          <cell r="E320">
            <v>16734.232540000001</v>
          </cell>
          <cell r="L320" t="str">
            <v>32001 8010</v>
          </cell>
        </row>
        <row r="321">
          <cell r="E321">
            <v>414618.82902</v>
          </cell>
          <cell r="L321" t="str">
            <v>32001 8010</v>
          </cell>
        </row>
        <row r="322">
          <cell r="E322">
            <v>414618.82902</v>
          </cell>
          <cell r="L322" t="str">
            <v>32001 8010</v>
          </cell>
        </row>
        <row r="323">
          <cell r="E323">
            <v>1488236.02578</v>
          </cell>
          <cell r="L323" t="str">
            <v>32001 8030</v>
          </cell>
        </row>
        <row r="324">
          <cell r="E324">
            <v>-599878.23075999995</v>
          </cell>
          <cell r="L324" t="str">
            <v>32001 8030</v>
          </cell>
        </row>
        <row r="325">
          <cell r="E325">
            <v>3500.41572</v>
          </cell>
          <cell r="L325" t="str">
            <v>32001 8050</v>
          </cell>
        </row>
        <row r="326">
          <cell r="E326">
            <v>13999.65806</v>
          </cell>
          <cell r="L326" t="str">
            <v>32001 8050</v>
          </cell>
        </row>
        <row r="327">
          <cell r="E327">
            <v>11515.686079999999</v>
          </cell>
          <cell r="L327" t="str">
            <v>32001 8050</v>
          </cell>
        </row>
        <row r="328">
          <cell r="E328">
            <v>15044.169280000002</v>
          </cell>
          <cell r="L328" t="str">
            <v>32001 8050</v>
          </cell>
        </row>
        <row r="329">
          <cell r="E329">
            <v>561275.42165999999</v>
          </cell>
          <cell r="L329" t="str">
            <v>32001 8050</v>
          </cell>
        </row>
        <row r="330">
          <cell r="E330">
            <v>212859.75868</v>
          </cell>
          <cell r="L330" t="str">
            <v>32001 8050</v>
          </cell>
        </row>
        <row r="331">
          <cell r="E331">
            <v>240.57839999999999</v>
          </cell>
          <cell r="L331" t="str">
            <v>32001 8050</v>
          </cell>
        </row>
        <row r="332">
          <cell r="E332">
            <v>25068.26928</v>
          </cell>
          <cell r="L332" t="str">
            <v>32001 8050</v>
          </cell>
        </row>
        <row r="333">
          <cell r="E333">
            <v>2279.4803399999996</v>
          </cell>
          <cell r="L333" t="str">
            <v>32001 8050</v>
          </cell>
        </row>
        <row r="334">
          <cell r="E334">
            <v>-279794.68401999999</v>
          </cell>
          <cell r="L334" t="str">
            <v>32001 8123</v>
          </cell>
        </row>
        <row r="335">
          <cell r="E335">
            <v>174575.71596</v>
          </cell>
          <cell r="L335" t="str">
            <v>32001 8124</v>
          </cell>
        </row>
        <row r="336">
          <cell r="E336">
            <v>23831.295340000001</v>
          </cell>
          <cell r="L336" t="str">
            <v>32001 8124</v>
          </cell>
        </row>
        <row r="337">
          <cell r="E337">
            <v>5112.2910000000002</v>
          </cell>
          <cell r="L337" t="str">
            <v>32001 8124</v>
          </cell>
        </row>
        <row r="338">
          <cell r="E338">
            <v>2832.8106600000001</v>
          </cell>
          <cell r="L338" t="str">
            <v>32001 8124</v>
          </cell>
        </row>
        <row r="339">
          <cell r="E339">
            <v>4490.7968000000001</v>
          </cell>
          <cell r="L339" t="str">
            <v>32001 8124</v>
          </cell>
        </row>
        <row r="340">
          <cell r="E340">
            <v>-361392.86283999996</v>
          </cell>
          <cell r="L340" t="str">
            <v>32001 8124</v>
          </cell>
        </row>
        <row r="341">
          <cell r="E341">
            <v>2709081.1888799998</v>
          </cell>
          <cell r="L341" t="str">
            <v>32002 8010</v>
          </cell>
        </row>
        <row r="342">
          <cell r="E342">
            <v>245031.10522</v>
          </cell>
          <cell r="L342" t="str">
            <v>32002 8010</v>
          </cell>
        </row>
        <row r="343">
          <cell r="E343">
            <v>245031.10522</v>
          </cell>
          <cell r="L343" t="str">
            <v>32002 8010</v>
          </cell>
        </row>
        <row r="344">
          <cell r="E344">
            <v>87885.294340000008</v>
          </cell>
          <cell r="L344" t="str">
            <v>32002 8010</v>
          </cell>
        </row>
        <row r="345">
          <cell r="E345">
            <v>46277.260060000001</v>
          </cell>
          <cell r="L345" t="str">
            <v>32002 8010</v>
          </cell>
        </row>
        <row r="346">
          <cell r="E346">
            <v>15425.085079999999</v>
          </cell>
          <cell r="L346" t="str">
            <v>32002 8010</v>
          </cell>
        </row>
        <row r="347">
          <cell r="E347">
            <v>-517087.18403999996</v>
          </cell>
          <cell r="L347" t="str">
            <v>32002 8030</v>
          </cell>
        </row>
        <row r="348">
          <cell r="E348">
            <v>1143058.1470999999</v>
          </cell>
          <cell r="L348" t="str">
            <v>32002 8030</v>
          </cell>
        </row>
        <row r="349">
          <cell r="E349">
            <v>8799.1549799999993</v>
          </cell>
          <cell r="L349" t="str">
            <v>32002 8050</v>
          </cell>
        </row>
        <row r="350">
          <cell r="E350">
            <v>9300.3599799999993</v>
          </cell>
          <cell r="L350" t="str">
            <v>32002 8050</v>
          </cell>
        </row>
        <row r="351">
          <cell r="E351">
            <v>57267.683299999997</v>
          </cell>
          <cell r="L351" t="str">
            <v>32002 8050</v>
          </cell>
        </row>
        <row r="352">
          <cell r="E352">
            <v>585998.86190000002</v>
          </cell>
          <cell r="L352" t="str">
            <v>32002 8124</v>
          </cell>
        </row>
        <row r="353">
          <cell r="E353">
            <v>495.19054000000006</v>
          </cell>
          <cell r="L353" t="str">
            <v>32002 8125</v>
          </cell>
        </row>
        <row r="354">
          <cell r="E354">
            <v>1365.28242</v>
          </cell>
          <cell r="L354" t="str">
            <v>32002 8125</v>
          </cell>
        </row>
        <row r="355">
          <cell r="E355">
            <v>2167.2104199999999</v>
          </cell>
          <cell r="L355" t="str">
            <v>32002 8125</v>
          </cell>
        </row>
        <row r="356">
          <cell r="E356">
            <v>6299.14444</v>
          </cell>
          <cell r="L356" t="str">
            <v>32002 8125</v>
          </cell>
        </row>
        <row r="357">
          <cell r="E357">
            <v>5142.3633</v>
          </cell>
          <cell r="L357" t="str">
            <v>32002 8125</v>
          </cell>
        </row>
        <row r="358">
          <cell r="E358">
            <v>491.18090000000001</v>
          </cell>
          <cell r="L358" t="str">
            <v>32002 8125</v>
          </cell>
        </row>
        <row r="359">
          <cell r="E359">
            <v>310.74709999999999</v>
          </cell>
          <cell r="L359" t="str">
            <v>32002 8125</v>
          </cell>
        </row>
        <row r="360">
          <cell r="E360">
            <v>4679.2498800000003</v>
          </cell>
          <cell r="L360" t="str">
            <v>32002 8125</v>
          </cell>
        </row>
        <row r="361">
          <cell r="E361">
            <v>16208.9697</v>
          </cell>
          <cell r="L361" t="str">
            <v>32002 8125</v>
          </cell>
        </row>
        <row r="362">
          <cell r="E362">
            <v>30.072299999999998</v>
          </cell>
          <cell r="L362" t="str">
            <v>32002 8125</v>
          </cell>
        </row>
        <row r="363">
          <cell r="E363">
            <v>2249.4080400000003</v>
          </cell>
          <cell r="L363" t="str">
            <v>32002 8125</v>
          </cell>
        </row>
        <row r="364">
          <cell r="E364">
            <v>1082.6028000000001</v>
          </cell>
          <cell r="L364" t="str">
            <v>32002 8125</v>
          </cell>
        </row>
        <row r="365">
          <cell r="E365">
            <v>-712998.19443999999</v>
          </cell>
          <cell r="L365" t="str">
            <v>32002 8130</v>
          </cell>
        </row>
        <row r="366">
          <cell r="E366">
            <v>-78799.450100000002</v>
          </cell>
          <cell r="L366" t="str">
            <v>32002 8130</v>
          </cell>
        </row>
        <row r="367">
          <cell r="E367">
            <v>64.154240000000001</v>
          </cell>
          <cell r="L367" t="str">
            <v>32002 8240</v>
          </cell>
        </row>
        <row r="368">
          <cell r="E368">
            <v>1629.91866</v>
          </cell>
          <cell r="L368" t="str">
            <v>32002 8240</v>
          </cell>
        </row>
        <row r="369">
          <cell r="E369">
            <v>2516.0491000000002</v>
          </cell>
          <cell r="L369" t="str">
            <v>32002 8240</v>
          </cell>
        </row>
        <row r="370">
          <cell r="E370">
            <v>2712.5214599999999</v>
          </cell>
          <cell r="L370" t="str">
            <v>32002 8240</v>
          </cell>
        </row>
        <row r="371">
          <cell r="E371">
            <v>27965.234180000003</v>
          </cell>
          <cell r="L371" t="str">
            <v>32002 8280</v>
          </cell>
        </row>
        <row r="372">
          <cell r="E372">
            <v>19845.713179999999</v>
          </cell>
          <cell r="L372" t="str">
            <v>32002 8280</v>
          </cell>
        </row>
        <row r="373">
          <cell r="E373">
            <v>126999.33254</v>
          </cell>
          <cell r="L373" t="str">
            <v>32002 8280</v>
          </cell>
        </row>
        <row r="374">
          <cell r="E374">
            <v>2499100.3517199997</v>
          </cell>
          <cell r="L374" t="str">
            <v>32003 8010</v>
          </cell>
        </row>
        <row r="375">
          <cell r="E375">
            <v>220049.04319999999</v>
          </cell>
          <cell r="L375" t="str">
            <v>32003 8010</v>
          </cell>
        </row>
        <row r="376">
          <cell r="E376">
            <v>220049.04319999999</v>
          </cell>
          <cell r="L376" t="str">
            <v>32003 8010</v>
          </cell>
        </row>
        <row r="377">
          <cell r="E377">
            <v>-571141.14088000008</v>
          </cell>
          <cell r="L377" t="str">
            <v>32003 8030</v>
          </cell>
        </row>
        <row r="378">
          <cell r="E378">
            <v>1274800.8837600001</v>
          </cell>
          <cell r="L378" t="str">
            <v>32003 8030</v>
          </cell>
        </row>
        <row r="379">
          <cell r="E379">
            <v>3199.69272</v>
          </cell>
          <cell r="L379" t="str">
            <v>32003 8050</v>
          </cell>
        </row>
        <row r="380">
          <cell r="E380">
            <v>172266.16331999999</v>
          </cell>
          <cell r="L380" t="str">
            <v>32003 8100</v>
          </cell>
        </row>
        <row r="381">
          <cell r="E381">
            <v>168144.25340000002</v>
          </cell>
          <cell r="L381" t="str">
            <v>32003 8112</v>
          </cell>
        </row>
        <row r="382">
          <cell r="E382">
            <v>-5757999.4159599999</v>
          </cell>
          <cell r="L382" t="str">
            <v>32003 8114</v>
          </cell>
        </row>
        <row r="383">
          <cell r="E383">
            <v>-6589999.7159599997</v>
          </cell>
          <cell r="L383" t="str">
            <v>32003 8114</v>
          </cell>
        </row>
        <row r="384">
          <cell r="E384">
            <v>5581400.8366200002</v>
          </cell>
          <cell r="L384" t="str">
            <v>32003 8114</v>
          </cell>
        </row>
        <row r="385">
          <cell r="E385">
            <v>719319.39189999993</v>
          </cell>
          <cell r="L385" t="str">
            <v>32003 8114</v>
          </cell>
        </row>
        <row r="386">
          <cell r="E386">
            <v>64617.353419999999</v>
          </cell>
          <cell r="L386" t="str">
            <v>32003 8123</v>
          </cell>
        </row>
        <row r="387">
          <cell r="E387">
            <v>7630.3449200000005</v>
          </cell>
          <cell r="L387" t="str">
            <v>32003 8123</v>
          </cell>
        </row>
        <row r="388">
          <cell r="E388">
            <v>92500.389979999993</v>
          </cell>
          <cell r="L388" t="str">
            <v>32003 8123</v>
          </cell>
        </row>
        <row r="389">
          <cell r="E389">
            <v>282529.2585</v>
          </cell>
          <cell r="L389" t="str">
            <v>32003 8123</v>
          </cell>
        </row>
        <row r="390">
          <cell r="E390">
            <v>137500.5797</v>
          </cell>
          <cell r="L390" t="str">
            <v>32003 8123</v>
          </cell>
        </row>
        <row r="391">
          <cell r="E391">
            <v>54214.34244</v>
          </cell>
          <cell r="L391" t="str">
            <v>32003 8123</v>
          </cell>
        </row>
        <row r="392">
          <cell r="E392">
            <v>62001.063320000001</v>
          </cell>
          <cell r="L392" t="str">
            <v>32003 8123</v>
          </cell>
        </row>
        <row r="393">
          <cell r="E393">
            <v>57500.242420000002</v>
          </cell>
          <cell r="L393" t="str">
            <v>32003 8123</v>
          </cell>
        </row>
        <row r="394">
          <cell r="E394">
            <v>15276.7284</v>
          </cell>
          <cell r="L394" t="str">
            <v>32003 8123</v>
          </cell>
        </row>
        <row r="395">
          <cell r="E395">
            <v>60000.252959999991</v>
          </cell>
          <cell r="L395" t="str">
            <v>32003 8123</v>
          </cell>
        </row>
        <row r="396">
          <cell r="E396">
            <v>-137500.5797</v>
          </cell>
          <cell r="L396" t="str">
            <v>32003 8123</v>
          </cell>
        </row>
        <row r="397">
          <cell r="E397">
            <v>166724.84083999999</v>
          </cell>
          <cell r="L397" t="str">
            <v>32003 8123</v>
          </cell>
        </row>
        <row r="398">
          <cell r="E398">
            <v>72001.105479999998</v>
          </cell>
          <cell r="L398" t="str">
            <v>32003 8123</v>
          </cell>
        </row>
        <row r="399">
          <cell r="E399">
            <v>8616.7163599999985</v>
          </cell>
          <cell r="L399" t="str">
            <v>32003 8123</v>
          </cell>
        </row>
        <row r="400">
          <cell r="E400">
            <v>176999.54334</v>
          </cell>
          <cell r="L400" t="str">
            <v>32003 8123</v>
          </cell>
        </row>
        <row r="401">
          <cell r="E401">
            <v>27397.87012</v>
          </cell>
          <cell r="L401" t="str">
            <v>32003 8123</v>
          </cell>
        </row>
        <row r="402">
          <cell r="E402">
            <v>279794.68401999999</v>
          </cell>
          <cell r="L402" t="str">
            <v>32003 8123</v>
          </cell>
        </row>
        <row r="403">
          <cell r="E403">
            <v>566249.38008000003</v>
          </cell>
          <cell r="L403" t="str">
            <v>32003 8123</v>
          </cell>
        </row>
        <row r="404">
          <cell r="E404">
            <v>177276.20850000001</v>
          </cell>
          <cell r="L404" t="str">
            <v>32003 8123</v>
          </cell>
        </row>
        <row r="405">
          <cell r="E405">
            <v>1750.20786</v>
          </cell>
          <cell r="L405" t="str">
            <v>32003 8123</v>
          </cell>
        </row>
        <row r="406">
          <cell r="E406">
            <v>377499.58672000002</v>
          </cell>
          <cell r="L406" t="str">
            <v>32003 8123</v>
          </cell>
        </row>
        <row r="407">
          <cell r="E407">
            <v>106000.84786000001</v>
          </cell>
          <cell r="L407" t="str">
            <v>32003 8123</v>
          </cell>
        </row>
        <row r="408">
          <cell r="E408">
            <v>264000.71205999999</v>
          </cell>
          <cell r="L408" t="str">
            <v>32003 8123</v>
          </cell>
        </row>
        <row r="409">
          <cell r="E409">
            <v>18001.278780000001</v>
          </cell>
          <cell r="L409" t="str">
            <v>32003 8123</v>
          </cell>
        </row>
        <row r="410">
          <cell r="E410">
            <v>86000.76354</v>
          </cell>
          <cell r="L410" t="str">
            <v>32003 8123</v>
          </cell>
        </row>
        <row r="411">
          <cell r="E411">
            <v>11289.14142</v>
          </cell>
          <cell r="L411" t="str">
            <v>32003 8123</v>
          </cell>
        </row>
        <row r="412">
          <cell r="E412">
            <v>51894.765700000004</v>
          </cell>
          <cell r="L412" t="str">
            <v>32003 8123</v>
          </cell>
        </row>
        <row r="413">
          <cell r="E413">
            <v>29976.068640000001</v>
          </cell>
          <cell r="L413" t="str">
            <v>32003 8123</v>
          </cell>
        </row>
        <row r="414">
          <cell r="E414">
            <v>25054.235540000001</v>
          </cell>
          <cell r="L414" t="str">
            <v>32003 8123</v>
          </cell>
        </row>
        <row r="415">
          <cell r="E415">
            <v>5200.5030800000004</v>
          </cell>
          <cell r="L415" t="str">
            <v>32003 8123</v>
          </cell>
        </row>
        <row r="416">
          <cell r="E416">
            <v>126848.97104</v>
          </cell>
          <cell r="L416" t="str">
            <v>32003 8123</v>
          </cell>
        </row>
        <row r="417">
          <cell r="E417">
            <v>35525.410400000001</v>
          </cell>
          <cell r="L417" t="str">
            <v>32003 8123</v>
          </cell>
        </row>
        <row r="418">
          <cell r="E418">
            <v>137500.5797</v>
          </cell>
          <cell r="L418" t="str">
            <v>32003 8123</v>
          </cell>
        </row>
        <row r="419">
          <cell r="E419">
            <v>1311799.8368599999</v>
          </cell>
          <cell r="L419" t="str">
            <v>32003 8123</v>
          </cell>
        </row>
        <row r="420">
          <cell r="E420">
            <v>457999.12417999993</v>
          </cell>
          <cell r="L420" t="str">
            <v>32003 8123</v>
          </cell>
        </row>
        <row r="421">
          <cell r="E421">
            <v>16198.945599999999</v>
          </cell>
          <cell r="L421" t="str">
            <v>32003 8123</v>
          </cell>
        </row>
        <row r="422">
          <cell r="E422">
            <v>-264000.71205999999</v>
          </cell>
          <cell r="L422" t="str">
            <v>32003 8123</v>
          </cell>
        </row>
        <row r="423">
          <cell r="E423">
            <v>264000.71205999999</v>
          </cell>
          <cell r="L423" t="str">
            <v>32003 8123</v>
          </cell>
        </row>
        <row r="424">
          <cell r="E424">
            <v>264000.71205999999</v>
          </cell>
          <cell r="L424" t="str">
            <v>32003 8123</v>
          </cell>
        </row>
        <row r="425">
          <cell r="E425">
            <v>3384.1361599999996</v>
          </cell>
          <cell r="L425" t="str">
            <v>32003 8123</v>
          </cell>
        </row>
        <row r="426">
          <cell r="E426">
            <v>120000.50591999998</v>
          </cell>
          <cell r="L426" t="str">
            <v>32003 8123</v>
          </cell>
        </row>
        <row r="427">
          <cell r="E427">
            <v>176153.50930000001</v>
          </cell>
          <cell r="L427" t="str">
            <v>32003 8123</v>
          </cell>
        </row>
        <row r="428">
          <cell r="E428">
            <v>180301.48188000001</v>
          </cell>
          <cell r="L428" t="str">
            <v>32003 8123</v>
          </cell>
        </row>
        <row r="429">
          <cell r="E429">
            <v>264000.71205999999</v>
          </cell>
          <cell r="L429" t="str">
            <v>32003 8123</v>
          </cell>
        </row>
        <row r="430">
          <cell r="E430">
            <v>779.87498000000005</v>
          </cell>
          <cell r="L430" t="str">
            <v>32003 8124</v>
          </cell>
        </row>
        <row r="431">
          <cell r="E431">
            <v>13949.537559999999</v>
          </cell>
          <cell r="L431" t="str">
            <v>32003 8124</v>
          </cell>
        </row>
        <row r="432">
          <cell r="E432">
            <v>32199.414020000004</v>
          </cell>
          <cell r="L432" t="str">
            <v>32003 8124</v>
          </cell>
        </row>
        <row r="433">
          <cell r="E433">
            <v>84368.840060000002</v>
          </cell>
          <cell r="L433" t="str">
            <v>32003 8124</v>
          </cell>
        </row>
        <row r="434">
          <cell r="E434">
            <v>162.39042000000001</v>
          </cell>
          <cell r="L434" t="str">
            <v>32003 8124</v>
          </cell>
        </row>
        <row r="435">
          <cell r="E435">
            <v>38069.526979999995</v>
          </cell>
          <cell r="L435" t="str">
            <v>32003 8124</v>
          </cell>
        </row>
        <row r="436">
          <cell r="E436">
            <v>346.83386000000002</v>
          </cell>
          <cell r="L436" t="str">
            <v>32003 8124</v>
          </cell>
        </row>
        <row r="437">
          <cell r="E437">
            <v>346.83386000000002</v>
          </cell>
          <cell r="L437" t="str">
            <v>32003 8124</v>
          </cell>
        </row>
        <row r="438">
          <cell r="E438">
            <v>1541.70658</v>
          </cell>
          <cell r="L438" t="str">
            <v>32003 8124</v>
          </cell>
        </row>
        <row r="439">
          <cell r="E439">
            <v>11738.221099999999</v>
          </cell>
          <cell r="L439" t="str">
            <v>32003 8124</v>
          </cell>
        </row>
        <row r="440">
          <cell r="E440">
            <v>5000.0210800000004</v>
          </cell>
          <cell r="L440" t="str">
            <v>32003 8124</v>
          </cell>
        </row>
        <row r="441">
          <cell r="E441">
            <v>346.83386000000002</v>
          </cell>
          <cell r="L441" t="str">
            <v>32003 8124</v>
          </cell>
        </row>
        <row r="442">
          <cell r="E442">
            <v>66.159059999999997</v>
          </cell>
          <cell r="L442" t="str">
            <v>32003 8125</v>
          </cell>
        </row>
        <row r="443">
          <cell r="E443">
            <v>880.11597999999992</v>
          </cell>
          <cell r="L443" t="str">
            <v>32003 8125</v>
          </cell>
        </row>
        <row r="444">
          <cell r="E444">
            <v>40.096400000000003</v>
          </cell>
          <cell r="L444" t="str">
            <v>32003 8125</v>
          </cell>
        </row>
        <row r="445">
          <cell r="E445">
            <v>-162.39042000000001</v>
          </cell>
          <cell r="L445" t="str">
            <v>32003 8130</v>
          </cell>
        </row>
        <row r="446">
          <cell r="E446">
            <v>81957.041599999997</v>
          </cell>
          <cell r="L446" t="str">
            <v>32003 8130</v>
          </cell>
        </row>
        <row r="447">
          <cell r="E447">
            <v>21279.159479999998</v>
          </cell>
          <cell r="L447" t="str">
            <v>32003 8130</v>
          </cell>
        </row>
        <row r="448">
          <cell r="E448">
            <v>-21279.159479999998</v>
          </cell>
          <cell r="L448" t="str">
            <v>32003 8130</v>
          </cell>
        </row>
        <row r="449">
          <cell r="E449">
            <v>-429999.80806000001</v>
          </cell>
          <cell r="L449" t="str">
            <v>32003 8130</v>
          </cell>
        </row>
        <row r="450">
          <cell r="E450">
            <v>-81957.041599999997</v>
          </cell>
          <cell r="L450" t="str">
            <v>32003 8130</v>
          </cell>
        </row>
        <row r="451">
          <cell r="E451">
            <v>-7407.8099000000002</v>
          </cell>
          <cell r="L451" t="str">
            <v>32003 8246</v>
          </cell>
        </row>
        <row r="452">
          <cell r="E452">
            <v>2469.93824</v>
          </cell>
          <cell r="L452" t="str">
            <v>32003 8246</v>
          </cell>
        </row>
        <row r="453">
          <cell r="E453">
            <v>7407.8099000000002</v>
          </cell>
          <cell r="L453" t="str">
            <v>32003 8246</v>
          </cell>
        </row>
        <row r="454">
          <cell r="E454">
            <v>-2469.93824</v>
          </cell>
          <cell r="L454" t="str">
            <v>32003 8246</v>
          </cell>
        </row>
        <row r="455">
          <cell r="E455">
            <v>4761.4475000000002</v>
          </cell>
          <cell r="L455" t="str">
            <v>32004 8240</v>
          </cell>
        </row>
        <row r="456">
          <cell r="E456">
            <v>9492.8227000000006</v>
          </cell>
          <cell r="L456" t="str">
            <v>32004 8240</v>
          </cell>
        </row>
        <row r="457">
          <cell r="E457">
            <v>48963.718860000001</v>
          </cell>
          <cell r="L457" t="str">
            <v>32004 8240</v>
          </cell>
        </row>
        <row r="458">
          <cell r="E458">
            <v>55172.646399999998</v>
          </cell>
          <cell r="L458" t="str">
            <v>32004 8240</v>
          </cell>
        </row>
        <row r="459">
          <cell r="E459">
            <v>32139.269420000001</v>
          </cell>
          <cell r="L459" t="str">
            <v>32005 8240</v>
          </cell>
        </row>
        <row r="460">
          <cell r="E460">
            <v>14386.588320000001</v>
          </cell>
          <cell r="L460" t="str">
            <v>32005 8240</v>
          </cell>
        </row>
        <row r="461">
          <cell r="E461">
            <v>21636.01744</v>
          </cell>
          <cell r="L461" t="str">
            <v>32005 8240</v>
          </cell>
        </row>
        <row r="462">
          <cell r="E462">
            <v>4651.1823999999997</v>
          </cell>
          <cell r="L462" t="str">
            <v>32005 8240</v>
          </cell>
        </row>
        <row r="463">
          <cell r="E463">
            <v>21832.489799999999</v>
          </cell>
          <cell r="L463" t="str">
            <v>32006 8125</v>
          </cell>
        </row>
        <row r="464">
          <cell r="E464">
            <v>123067.88052000001</v>
          </cell>
          <cell r="L464" t="str">
            <v>32006 8125</v>
          </cell>
        </row>
        <row r="465">
          <cell r="E465">
            <v>41652.140319999999</v>
          </cell>
          <cell r="L465" t="str">
            <v>32006 8125</v>
          </cell>
        </row>
        <row r="466">
          <cell r="E466">
            <v>36.086759999999998</v>
          </cell>
          <cell r="L466" t="str">
            <v>32006 8125</v>
          </cell>
        </row>
        <row r="467">
          <cell r="E467">
            <v>-36.086759999999998</v>
          </cell>
          <cell r="L467" t="str">
            <v>32006 8125</v>
          </cell>
        </row>
        <row r="468">
          <cell r="E468">
            <v>441.06040000000002</v>
          </cell>
          <cell r="L468" t="str">
            <v>32006 8125</v>
          </cell>
        </row>
        <row r="469">
          <cell r="E469">
            <v>10874.143680000001</v>
          </cell>
          <cell r="L469" t="str">
            <v>32006 8125</v>
          </cell>
        </row>
        <row r="470">
          <cell r="E470">
            <v>1094.6317200000001</v>
          </cell>
          <cell r="L470" t="str">
            <v>32006 8125</v>
          </cell>
        </row>
        <row r="471">
          <cell r="E471">
            <v>172520.77546</v>
          </cell>
          <cell r="L471" t="str">
            <v>32006 8125</v>
          </cell>
        </row>
        <row r="472">
          <cell r="E472">
            <v>19845.713179999999</v>
          </cell>
          <cell r="L472" t="str">
            <v>32006 8125</v>
          </cell>
        </row>
        <row r="473">
          <cell r="E473">
            <v>1740.1837599999999</v>
          </cell>
          <cell r="L473" t="str">
            <v>32006 8125</v>
          </cell>
        </row>
        <row r="474">
          <cell r="E474">
            <v>-441.06040000000002</v>
          </cell>
          <cell r="L474" t="str">
            <v>32006 8125</v>
          </cell>
        </row>
        <row r="475">
          <cell r="E475">
            <v>288.69407999999999</v>
          </cell>
          <cell r="L475" t="str">
            <v>32006 8125</v>
          </cell>
        </row>
        <row r="476">
          <cell r="E476">
            <v>12123.14654</v>
          </cell>
          <cell r="L476" t="str">
            <v>32006 8125</v>
          </cell>
        </row>
        <row r="477">
          <cell r="E477">
            <v>258.62178</v>
          </cell>
          <cell r="L477" t="str">
            <v>32006 8125</v>
          </cell>
        </row>
        <row r="478">
          <cell r="E478">
            <v>1339.21976</v>
          </cell>
          <cell r="L478" t="str">
            <v>32006 8125</v>
          </cell>
        </row>
        <row r="479">
          <cell r="E479">
            <v>28.067480000000003</v>
          </cell>
          <cell r="L479" t="str">
            <v>32006 8125</v>
          </cell>
        </row>
        <row r="480">
          <cell r="E480">
            <v>164.39524</v>
          </cell>
          <cell r="L480" t="str">
            <v>32006 8125</v>
          </cell>
        </row>
        <row r="481">
          <cell r="E481">
            <v>757.82195999999999</v>
          </cell>
          <cell r="L481" t="str">
            <v>32006 8125</v>
          </cell>
        </row>
        <row r="482">
          <cell r="E482">
            <v>4.0096400000000001</v>
          </cell>
          <cell r="L482" t="str">
            <v>32006 8125</v>
          </cell>
        </row>
        <row r="483">
          <cell r="E483">
            <v>1327.19084</v>
          </cell>
          <cell r="L483" t="str">
            <v>32006 8125</v>
          </cell>
        </row>
        <row r="484">
          <cell r="E484">
            <v>2487.98162</v>
          </cell>
          <cell r="L484" t="str">
            <v>32006 8125</v>
          </cell>
        </row>
        <row r="485">
          <cell r="E485">
            <v>290.69889999999998</v>
          </cell>
          <cell r="L485" t="str">
            <v>32006 8125</v>
          </cell>
        </row>
        <row r="486">
          <cell r="E486">
            <v>314.75674000000004</v>
          </cell>
          <cell r="L486" t="str">
            <v>32006 8125</v>
          </cell>
        </row>
        <row r="487">
          <cell r="E487">
            <v>3911.4038200000005</v>
          </cell>
          <cell r="L487" t="str">
            <v>32006 8125</v>
          </cell>
        </row>
        <row r="488">
          <cell r="E488">
            <v>1148.7618600000001</v>
          </cell>
          <cell r="L488" t="str">
            <v>32006 8125</v>
          </cell>
        </row>
        <row r="489">
          <cell r="E489">
            <v>711.71109999999999</v>
          </cell>
          <cell r="L489" t="str">
            <v>32006 8125</v>
          </cell>
        </row>
        <row r="490">
          <cell r="E490">
            <v>56377.543219999992</v>
          </cell>
          <cell r="L490" t="str">
            <v>32006 8125</v>
          </cell>
        </row>
        <row r="491">
          <cell r="E491">
            <v>17696.546139999999</v>
          </cell>
          <cell r="L491" t="str">
            <v>32006 8125</v>
          </cell>
        </row>
        <row r="492">
          <cell r="E492">
            <v>1060.5497800000001</v>
          </cell>
          <cell r="L492" t="str">
            <v>32006 8130</v>
          </cell>
        </row>
        <row r="493">
          <cell r="E493">
            <v>840.01958000000002</v>
          </cell>
          <cell r="L493" t="str">
            <v>32006 8130</v>
          </cell>
        </row>
        <row r="494">
          <cell r="E494">
            <v>274.66034000000002</v>
          </cell>
          <cell r="L494" t="str">
            <v>32006 8130</v>
          </cell>
        </row>
        <row r="495">
          <cell r="E495">
            <v>-779.87498000000005</v>
          </cell>
          <cell r="L495" t="str">
            <v>32006 8130</v>
          </cell>
        </row>
        <row r="496">
          <cell r="E496">
            <v>2971.1432399999999</v>
          </cell>
          <cell r="L496" t="str">
            <v>32006 8130</v>
          </cell>
        </row>
        <row r="497">
          <cell r="E497">
            <v>1501.6101800000001</v>
          </cell>
          <cell r="L497" t="str">
            <v>32006 8130</v>
          </cell>
        </row>
        <row r="498">
          <cell r="E498">
            <v>3961.5243200000004</v>
          </cell>
          <cell r="L498" t="str">
            <v>32006 8130</v>
          </cell>
        </row>
        <row r="499">
          <cell r="E499">
            <v>404.97363999999999</v>
          </cell>
          <cell r="L499" t="str">
            <v>32006 8130</v>
          </cell>
        </row>
        <row r="500">
          <cell r="E500">
            <v>1024.4630200000001</v>
          </cell>
          <cell r="L500" t="str">
            <v>32006 8130</v>
          </cell>
        </row>
        <row r="501">
          <cell r="E501">
            <v>2054.9405000000002</v>
          </cell>
          <cell r="L501" t="str">
            <v>32006 8130</v>
          </cell>
        </row>
        <row r="502">
          <cell r="E502">
            <v>2399.7695400000002</v>
          </cell>
          <cell r="L502" t="str">
            <v>32006 8130</v>
          </cell>
        </row>
        <row r="503">
          <cell r="E503">
            <v>2119.09474</v>
          </cell>
          <cell r="L503" t="str">
            <v>32006 8130</v>
          </cell>
        </row>
        <row r="504">
          <cell r="E504">
            <v>3179.6445199999998</v>
          </cell>
          <cell r="L504" t="str">
            <v>32006 8130</v>
          </cell>
        </row>
        <row r="505">
          <cell r="E505">
            <v>48.115679999999998</v>
          </cell>
          <cell r="L505" t="str">
            <v>32006 8130</v>
          </cell>
        </row>
        <row r="506">
          <cell r="E506">
            <v>91955.078940000007</v>
          </cell>
          <cell r="L506" t="str">
            <v>32006 8130</v>
          </cell>
        </row>
        <row r="507">
          <cell r="E507">
            <v>270.65070000000003</v>
          </cell>
          <cell r="L507" t="str">
            <v>32006 8130</v>
          </cell>
        </row>
        <row r="508">
          <cell r="E508">
            <v>-25800.028579999998</v>
          </cell>
          <cell r="L508" t="str">
            <v>32006 8130</v>
          </cell>
        </row>
        <row r="509">
          <cell r="E509">
            <v>-5886.1515199999994</v>
          </cell>
          <cell r="L509" t="str">
            <v>32006 8130</v>
          </cell>
        </row>
        <row r="510">
          <cell r="E510">
            <v>2943.0757599999997</v>
          </cell>
          <cell r="L510" t="str">
            <v>32006 8130</v>
          </cell>
        </row>
        <row r="511">
          <cell r="E511">
            <v>20787.978579999999</v>
          </cell>
          <cell r="L511" t="str">
            <v>32006 8130</v>
          </cell>
        </row>
        <row r="512">
          <cell r="E512">
            <v>20787.978579999999</v>
          </cell>
          <cell r="L512" t="str">
            <v>32006 8130</v>
          </cell>
        </row>
        <row r="513">
          <cell r="E513">
            <v>34.081940000000003</v>
          </cell>
          <cell r="L513" t="str">
            <v>32006 8130</v>
          </cell>
        </row>
        <row r="514">
          <cell r="E514">
            <v>174.41934000000001</v>
          </cell>
          <cell r="L514" t="str">
            <v>32006 8130</v>
          </cell>
        </row>
        <row r="515">
          <cell r="E515">
            <v>146.35185999999999</v>
          </cell>
          <cell r="L515" t="str">
            <v>32006 8130</v>
          </cell>
        </row>
        <row r="516">
          <cell r="E516">
            <v>14238.23164</v>
          </cell>
          <cell r="L516" t="str">
            <v>32006 8130</v>
          </cell>
        </row>
        <row r="517">
          <cell r="E517">
            <v>198.47718</v>
          </cell>
          <cell r="L517" t="str">
            <v>32006 8130</v>
          </cell>
        </row>
        <row r="518">
          <cell r="E518">
            <v>196.47236000000001</v>
          </cell>
          <cell r="L518" t="str">
            <v>32006 8130</v>
          </cell>
        </row>
        <row r="519">
          <cell r="E519">
            <v>8893.381519999999</v>
          </cell>
          <cell r="L519" t="str">
            <v>32006 8130</v>
          </cell>
        </row>
        <row r="520">
          <cell r="E520">
            <v>439.05557999999996</v>
          </cell>
          <cell r="L520" t="str">
            <v>32006 8130</v>
          </cell>
        </row>
        <row r="521">
          <cell r="E521">
            <v>8.0192800000000002</v>
          </cell>
          <cell r="L521" t="str">
            <v>32006 8130</v>
          </cell>
        </row>
        <row r="522">
          <cell r="E522">
            <v>-4402.5847199999998</v>
          </cell>
          <cell r="L522" t="str">
            <v>32006 8130</v>
          </cell>
        </row>
        <row r="523">
          <cell r="E523">
            <v>96.231359999999995</v>
          </cell>
          <cell r="L523" t="str">
            <v>32006 8130</v>
          </cell>
        </row>
        <row r="524">
          <cell r="E524">
            <v>435.04593999999997</v>
          </cell>
          <cell r="L524" t="str">
            <v>32006 8130</v>
          </cell>
        </row>
        <row r="525">
          <cell r="E525">
            <v>3845.24476</v>
          </cell>
          <cell r="L525" t="str">
            <v>32006 8130</v>
          </cell>
        </row>
        <row r="526">
          <cell r="E526">
            <v>2.00482</v>
          </cell>
          <cell r="L526" t="str">
            <v>32006 8130</v>
          </cell>
        </row>
        <row r="527">
          <cell r="E527">
            <v>20376.99048</v>
          </cell>
          <cell r="L527" t="str">
            <v>32006 8130</v>
          </cell>
        </row>
        <row r="528">
          <cell r="E528">
            <v>4414.6136399999996</v>
          </cell>
          <cell r="L528" t="str">
            <v>32006 8130</v>
          </cell>
        </row>
        <row r="529">
          <cell r="E529">
            <v>4414.6136399999996</v>
          </cell>
          <cell r="L529" t="str">
            <v>32006 8130</v>
          </cell>
        </row>
        <row r="530">
          <cell r="E530">
            <v>962.31359999999995</v>
          </cell>
          <cell r="L530" t="str">
            <v>32006 8130</v>
          </cell>
        </row>
        <row r="531">
          <cell r="E531">
            <v>62.149419999999999</v>
          </cell>
          <cell r="L531" t="str">
            <v>32006 8130</v>
          </cell>
        </row>
        <row r="532">
          <cell r="E532">
            <v>20701.77132</v>
          </cell>
          <cell r="L532" t="str">
            <v>32006 8130</v>
          </cell>
        </row>
        <row r="533">
          <cell r="E533">
            <v>6503.6360799999993</v>
          </cell>
          <cell r="L533" t="str">
            <v>32006 8130</v>
          </cell>
        </row>
        <row r="534">
          <cell r="E534">
            <v>6002.4310800000003</v>
          </cell>
          <cell r="L534" t="str">
            <v>32006 8130</v>
          </cell>
        </row>
        <row r="535">
          <cell r="E535">
            <v>1501.6101800000001</v>
          </cell>
          <cell r="L535" t="str">
            <v>32006 8130</v>
          </cell>
        </row>
        <row r="536">
          <cell r="E536">
            <v>9775.5023199999996</v>
          </cell>
          <cell r="L536" t="str">
            <v>32006 8130</v>
          </cell>
        </row>
        <row r="537">
          <cell r="E537">
            <v>6912.6193599999997</v>
          </cell>
          <cell r="L537" t="str">
            <v>32006 8130</v>
          </cell>
        </row>
        <row r="538">
          <cell r="E538">
            <v>3859.2784999999999</v>
          </cell>
          <cell r="L538" t="str">
            <v>32006 8130</v>
          </cell>
        </row>
        <row r="539">
          <cell r="E539">
            <v>14404.631699999998</v>
          </cell>
          <cell r="L539" t="str">
            <v>32006 8130</v>
          </cell>
        </row>
        <row r="540">
          <cell r="E540">
            <v>543.30621999999994</v>
          </cell>
          <cell r="L540" t="str">
            <v>32006 8130</v>
          </cell>
        </row>
        <row r="541">
          <cell r="E541">
            <v>6752.2337600000001</v>
          </cell>
          <cell r="L541" t="str">
            <v>32006 8130</v>
          </cell>
        </row>
        <row r="542">
          <cell r="E542">
            <v>3464.3289600000003</v>
          </cell>
          <cell r="L542" t="str">
            <v>32006 8130</v>
          </cell>
        </row>
        <row r="543">
          <cell r="E543">
            <v>1214.92092</v>
          </cell>
          <cell r="L543" t="str">
            <v>32006 8130</v>
          </cell>
        </row>
        <row r="544">
          <cell r="E544">
            <v>17572.247300000003</v>
          </cell>
          <cell r="L544" t="str">
            <v>32006 8130</v>
          </cell>
        </row>
        <row r="545">
          <cell r="E545">
            <v>685.64843999999994</v>
          </cell>
          <cell r="L545" t="str">
            <v>32006 8130</v>
          </cell>
        </row>
        <row r="546">
          <cell r="E546">
            <v>5509.2453599999999</v>
          </cell>
          <cell r="L546" t="str">
            <v>32006 8130</v>
          </cell>
        </row>
        <row r="547">
          <cell r="E547">
            <v>15709.76952</v>
          </cell>
          <cell r="L547" t="str">
            <v>32006 8130</v>
          </cell>
        </row>
        <row r="548">
          <cell r="E548">
            <v>29336.531060000001</v>
          </cell>
          <cell r="L548" t="str">
            <v>32006 8130</v>
          </cell>
        </row>
        <row r="549">
          <cell r="E549">
            <v>2277.47552</v>
          </cell>
          <cell r="L549" t="str">
            <v>32006 8130</v>
          </cell>
        </row>
        <row r="550">
          <cell r="E550">
            <v>629.51348000000007</v>
          </cell>
          <cell r="L550" t="str">
            <v>32006 8130</v>
          </cell>
        </row>
        <row r="551">
          <cell r="E551">
            <v>330.7953</v>
          </cell>
          <cell r="L551" t="str">
            <v>32006 8130</v>
          </cell>
        </row>
        <row r="552">
          <cell r="E552">
            <v>314.75674000000004</v>
          </cell>
          <cell r="L552" t="str">
            <v>32006 8130</v>
          </cell>
        </row>
        <row r="553">
          <cell r="E553">
            <v>333217.12255999999</v>
          </cell>
          <cell r="L553" t="str">
            <v>32006 8130</v>
          </cell>
        </row>
        <row r="554">
          <cell r="E554">
            <v>124.29884</v>
          </cell>
          <cell r="L554" t="str">
            <v>32006 8130</v>
          </cell>
        </row>
        <row r="555">
          <cell r="E555">
            <v>27383.836380000001</v>
          </cell>
          <cell r="L555" t="str">
            <v>32006 8130</v>
          </cell>
        </row>
        <row r="556">
          <cell r="E556">
            <v>2087.0176200000001</v>
          </cell>
          <cell r="L556" t="str">
            <v>32006 8130</v>
          </cell>
        </row>
        <row r="557">
          <cell r="E557">
            <v>5747.8189400000001</v>
          </cell>
          <cell r="L557" t="str">
            <v>32006 8130</v>
          </cell>
        </row>
        <row r="558">
          <cell r="E558">
            <v>12123.14654</v>
          </cell>
          <cell r="L558" t="str">
            <v>32006 8130</v>
          </cell>
        </row>
        <row r="559">
          <cell r="E559">
            <v>45443.254939999999</v>
          </cell>
          <cell r="L559" t="str">
            <v>32006 8130</v>
          </cell>
        </row>
        <row r="560">
          <cell r="E560">
            <v>106.25546</v>
          </cell>
          <cell r="L560" t="str">
            <v>32006 8130</v>
          </cell>
        </row>
        <row r="561">
          <cell r="E561">
            <v>26.062660000000001</v>
          </cell>
          <cell r="L561" t="str">
            <v>32006 8130</v>
          </cell>
        </row>
        <row r="562">
          <cell r="E562">
            <v>224.53984000000003</v>
          </cell>
          <cell r="L562" t="str">
            <v>32006 8130</v>
          </cell>
        </row>
        <row r="563">
          <cell r="E563">
            <v>6216.9468200000001</v>
          </cell>
          <cell r="L563" t="str">
            <v>32006 8130</v>
          </cell>
        </row>
        <row r="564">
          <cell r="E564">
            <v>1331.20048</v>
          </cell>
          <cell r="L564" t="str">
            <v>32006 8130</v>
          </cell>
        </row>
        <row r="565">
          <cell r="E565">
            <v>2433.8514800000003</v>
          </cell>
          <cell r="L565" t="str">
            <v>32006 8130</v>
          </cell>
        </row>
        <row r="566">
          <cell r="E566">
            <v>374.90134</v>
          </cell>
          <cell r="L566" t="str">
            <v>32006 8130</v>
          </cell>
        </row>
        <row r="567">
          <cell r="E567">
            <v>154.37114</v>
          </cell>
          <cell r="L567" t="str">
            <v>32006 8130</v>
          </cell>
        </row>
        <row r="568">
          <cell r="E568">
            <v>42.101219999999998</v>
          </cell>
          <cell r="L568" t="str">
            <v>32006 8130</v>
          </cell>
        </row>
        <row r="569">
          <cell r="E569">
            <v>114.27473999999999</v>
          </cell>
          <cell r="L569" t="str">
            <v>32006 8130</v>
          </cell>
        </row>
        <row r="570">
          <cell r="E570">
            <v>21331.284800000001</v>
          </cell>
          <cell r="L570" t="str">
            <v>32006 8130</v>
          </cell>
        </row>
        <row r="571">
          <cell r="E571">
            <v>104.25064</v>
          </cell>
          <cell r="L571" t="str">
            <v>32006 8130</v>
          </cell>
        </row>
        <row r="572">
          <cell r="E572">
            <v>1000.4051800000001</v>
          </cell>
          <cell r="L572" t="str">
            <v>32006 8130</v>
          </cell>
        </row>
        <row r="573">
          <cell r="E573">
            <v>10.024100000000001</v>
          </cell>
          <cell r="L573" t="str">
            <v>32006 8130</v>
          </cell>
        </row>
        <row r="574">
          <cell r="E574">
            <v>683.64362000000006</v>
          </cell>
          <cell r="L574" t="str">
            <v>32006 8130</v>
          </cell>
        </row>
        <row r="575">
          <cell r="E575">
            <v>53739.200100000002</v>
          </cell>
          <cell r="L575" t="str">
            <v>32006 8130</v>
          </cell>
        </row>
        <row r="576">
          <cell r="E576">
            <v>1058.5449599999999</v>
          </cell>
          <cell r="L576" t="str">
            <v>32006 8130</v>
          </cell>
        </row>
        <row r="577">
          <cell r="E577">
            <v>3113.4854599999999</v>
          </cell>
          <cell r="L577" t="str">
            <v>32006 8130</v>
          </cell>
        </row>
        <row r="578">
          <cell r="E578">
            <v>2119.09474</v>
          </cell>
          <cell r="L578" t="str">
            <v>32006 8130</v>
          </cell>
        </row>
        <row r="579">
          <cell r="E579">
            <v>778337.28305999993</v>
          </cell>
          <cell r="L579" t="str">
            <v>32006 8130</v>
          </cell>
        </row>
        <row r="580">
          <cell r="E580">
            <v>6062.5756799999999</v>
          </cell>
          <cell r="L580" t="str">
            <v>32006 8130</v>
          </cell>
        </row>
        <row r="581">
          <cell r="E581">
            <v>346045.96574000001</v>
          </cell>
          <cell r="L581" t="str">
            <v>32006 8130</v>
          </cell>
        </row>
        <row r="582">
          <cell r="E582">
            <v>5569.3899600000004</v>
          </cell>
          <cell r="L582" t="str">
            <v>32006 8130</v>
          </cell>
        </row>
        <row r="583">
          <cell r="E583">
            <v>8165.6318599999995</v>
          </cell>
          <cell r="L583" t="str">
            <v>32006 8130</v>
          </cell>
        </row>
        <row r="584">
          <cell r="E584">
            <v>2554.14068</v>
          </cell>
          <cell r="L584" t="str">
            <v>32006 8130</v>
          </cell>
        </row>
        <row r="585">
          <cell r="E585">
            <v>248.59768</v>
          </cell>
          <cell r="L585" t="str">
            <v>32006 8130</v>
          </cell>
        </row>
        <row r="586">
          <cell r="E586">
            <v>104.25064</v>
          </cell>
          <cell r="L586" t="str">
            <v>32006 8130</v>
          </cell>
        </row>
        <row r="587">
          <cell r="E587">
            <v>10.024100000000001</v>
          </cell>
          <cell r="L587" t="str">
            <v>32006 8130</v>
          </cell>
        </row>
        <row r="588">
          <cell r="E588">
            <v>2556.1455000000001</v>
          </cell>
          <cell r="L588" t="str">
            <v>32006 8130</v>
          </cell>
        </row>
        <row r="589">
          <cell r="E589">
            <v>976.34734000000003</v>
          </cell>
          <cell r="L589" t="str">
            <v>32006 8130</v>
          </cell>
        </row>
        <row r="590">
          <cell r="E590">
            <v>4402.5847199999998</v>
          </cell>
          <cell r="L590" t="str">
            <v>32006 8130</v>
          </cell>
        </row>
        <row r="591">
          <cell r="E591">
            <v>701.68700000000001</v>
          </cell>
          <cell r="L591" t="str">
            <v>32006 8130</v>
          </cell>
        </row>
        <row r="592">
          <cell r="E592">
            <v>26.062660000000001</v>
          </cell>
          <cell r="L592" t="str">
            <v>32006 8130</v>
          </cell>
        </row>
        <row r="593">
          <cell r="E593">
            <v>1453.4945</v>
          </cell>
          <cell r="L593" t="str">
            <v>32006 8130</v>
          </cell>
        </row>
        <row r="594">
          <cell r="E594">
            <v>90.216899999999995</v>
          </cell>
          <cell r="L594" t="str">
            <v>32006 8130</v>
          </cell>
        </row>
        <row r="595">
          <cell r="E595">
            <v>1469.53306</v>
          </cell>
          <cell r="L595" t="str">
            <v>32006 8130</v>
          </cell>
        </row>
        <row r="596">
          <cell r="E596">
            <v>9149.9984800000002</v>
          </cell>
          <cell r="L596" t="str">
            <v>32006 8130</v>
          </cell>
        </row>
        <row r="597">
          <cell r="E597">
            <v>205265.50052</v>
          </cell>
          <cell r="L597" t="str">
            <v>32006 8130</v>
          </cell>
        </row>
        <row r="598">
          <cell r="E598">
            <v>4280.2907000000005</v>
          </cell>
          <cell r="L598" t="str">
            <v>32006 8130</v>
          </cell>
        </row>
        <row r="599">
          <cell r="E599">
            <v>92911.378079999995</v>
          </cell>
          <cell r="L599" t="str">
            <v>32006 8130</v>
          </cell>
        </row>
        <row r="600">
          <cell r="E600">
            <v>129453.23222000001</v>
          </cell>
          <cell r="L600" t="str">
            <v>32006 8130</v>
          </cell>
        </row>
        <row r="601">
          <cell r="E601">
            <v>78.187979999999996</v>
          </cell>
          <cell r="L601" t="str">
            <v>32006 8130</v>
          </cell>
        </row>
        <row r="602">
          <cell r="E602">
            <v>206.49646000000001</v>
          </cell>
          <cell r="L602" t="str">
            <v>32006 8130</v>
          </cell>
        </row>
        <row r="603">
          <cell r="E603">
            <v>1878.5163399999999</v>
          </cell>
          <cell r="L603" t="str">
            <v>32006 8130</v>
          </cell>
        </row>
        <row r="604">
          <cell r="E604">
            <v>250.60249999999999</v>
          </cell>
          <cell r="L604" t="str">
            <v>32006 8130</v>
          </cell>
        </row>
        <row r="605">
          <cell r="E605">
            <v>220.53020000000001</v>
          </cell>
          <cell r="L605" t="str">
            <v>32006 8130</v>
          </cell>
        </row>
        <row r="606">
          <cell r="E606">
            <v>250.60249999999999</v>
          </cell>
          <cell r="L606" t="str">
            <v>32006 8130</v>
          </cell>
        </row>
        <row r="607">
          <cell r="E607">
            <v>104.25064</v>
          </cell>
          <cell r="L607" t="str">
            <v>32006 8130</v>
          </cell>
        </row>
        <row r="608">
          <cell r="E608">
            <v>10148.39884</v>
          </cell>
          <cell r="L608" t="str">
            <v>32006 8130</v>
          </cell>
        </row>
        <row r="609">
          <cell r="E609">
            <v>-3815.1724600000002</v>
          </cell>
          <cell r="L609" t="str">
            <v>32006 8130</v>
          </cell>
        </row>
        <row r="610">
          <cell r="E610">
            <v>419.00737999999996</v>
          </cell>
          <cell r="L610" t="str">
            <v>32006 8130</v>
          </cell>
        </row>
        <row r="611">
          <cell r="E611">
            <v>170.40969999999999</v>
          </cell>
          <cell r="L611" t="str">
            <v>32006 8130</v>
          </cell>
        </row>
        <row r="612">
          <cell r="E612">
            <v>499.20018000000005</v>
          </cell>
          <cell r="L612" t="str">
            <v>32006 8130</v>
          </cell>
        </row>
        <row r="613">
          <cell r="E613">
            <v>-63458.567459999991</v>
          </cell>
          <cell r="L613" t="str">
            <v>32006 8130</v>
          </cell>
        </row>
        <row r="614">
          <cell r="E614">
            <v>3081.40834</v>
          </cell>
          <cell r="L614" t="str">
            <v>32006 8130</v>
          </cell>
        </row>
        <row r="615">
          <cell r="E615">
            <v>2074.9886999999999</v>
          </cell>
          <cell r="L615" t="str">
            <v>32006 8130</v>
          </cell>
        </row>
        <row r="616">
          <cell r="E616">
            <v>1251.0076799999999</v>
          </cell>
          <cell r="L616" t="str">
            <v>32006 8130</v>
          </cell>
        </row>
        <row r="617">
          <cell r="E617">
            <v>3179.6445199999998</v>
          </cell>
          <cell r="L617" t="str">
            <v>32006 8130</v>
          </cell>
        </row>
        <row r="618">
          <cell r="E618">
            <v>-3081.40834</v>
          </cell>
          <cell r="L618" t="str">
            <v>32006 8130</v>
          </cell>
        </row>
        <row r="619">
          <cell r="E619">
            <v>20350.927820000001</v>
          </cell>
          <cell r="L619" t="str">
            <v>32006 8130</v>
          </cell>
        </row>
        <row r="620">
          <cell r="E620">
            <v>1060.5497800000001</v>
          </cell>
          <cell r="L620" t="str">
            <v>32006 8130</v>
          </cell>
        </row>
        <row r="621">
          <cell r="E621">
            <v>2969.1384200000002</v>
          </cell>
          <cell r="L621" t="str">
            <v>32006 8130</v>
          </cell>
        </row>
        <row r="622">
          <cell r="E622">
            <v>625.50383999999997</v>
          </cell>
          <cell r="L622" t="str">
            <v>32006 8130</v>
          </cell>
        </row>
        <row r="623">
          <cell r="E623">
            <v>2119.09474</v>
          </cell>
          <cell r="L623" t="str">
            <v>32006 8130</v>
          </cell>
        </row>
        <row r="624">
          <cell r="E624">
            <v>2971.1432399999999</v>
          </cell>
          <cell r="L624" t="str">
            <v>32006 8130</v>
          </cell>
        </row>
        <row r="625">
          <cell r="E625">
            <v>3179.6445199999998</v>
          </cell>
          <cell r="L625" t="str">
            <v>32006 8130</v>
          </cell>
        </row>
        <row r="626">
          <cell r="E626">
            <v>1535.6921199999999</v>
          </cell>
          <cell r="L626" t="str">
            <v>32006 8130</v>
          </cell>
        </row>
        <row r="627">
          <cell r="E627">
            <v>2119.09474</v>
          </cell>
          <cell r="L627" t="str">
            <v>32006 8130</v>
          </cell>
        </row>
        <row r="628">
          <cell r="E628">
            <v>62881.179299999996</v>
          </cell>
          <cell r="L628" t="str">
            <v>32006 8130</v>
          </cell>
        </row>
        <row r="629">
          <cell r="E629">
            <v>-19601.12514</v>
          </cell>
          <cell r="L629" t="str">
            <v>32006 8130</v>
          </cell>
        </row>
        <row r="630">
          <cell r="E630">
            <v>990.38108000000011</v>
          </cell>
          <cell r="L630" t="str">
            <v>32006 8130</v>
          </cell>
        </row>
        <row r="631">
          <cell r="E631">
            <v>39599.204640000004</v>
          </cell>
          <cell r="L631" t="str">
            <v>32006 8130</v>
          </cell>
        </row>
        <row r="632">
          <cell r="E632">
            <v>396.95436000000001</v>
          </cell>
          <cell r="L632" t="str">
            <v>32006 8130</v>
          </cell>
        </row>
        <row r="633">
          <cell r="E633">
            <v>980.35697999999991</v>
          </cell>
          <cell r="L633" t="str">
            <v>32006 8130</v>
          </cell>
        </row>
        <row r="634">
          <cell r="E634">
            <v>463.11342000000002</v>
          </cell>
          <cell r="L634" t="str">
            <v>32006 8130</v>
          </cell>
        </row>
        <row r="635">
          <cell r="E635">
            <v>226.54465999999996</v>
          </cell>
          <cell r="L635" t="str">
            <v>32006 8130</v>
          </cell>
        </row>
        <row r="636">
          <cell r="E636">
            <v>755.81713999999999</v>
          </cell>
          <cell r="L636" t="str">
            <v>32006 8130</v>
          </cell>
        </row>
        <row r="637">
          <cell r="E637">
            <v>104.25064</v>
          </cell>
          <cell r="L637" t="str">
            <v>32006 8130</v>
          </cell>
        </row>
        <row r="638">
          <cell r="E638">
            <v>67345.913440000004</v>
          </cell>
          <cell r="L638" t="str">
            <v>32006 8130</v>
          </cell>
        </row>
        <row r="639">
          <cell r="E639">
            <v>11194.91488</v>
          </cell>
          <cell r="L639" t="str">
            <v>32006 8130</v>
          </cell>
        </row>
        <row r="640">
          <cell r="E640">
            <v>83115.827559999991</v>
          </cell>
          <cell r="L640" t="str">
            <v>32006 8130</v>
          </cell>
        </row>
        <row r="641">
          <cell r="E641">
            <v>13131.571</v>
          </cell>
          <cell r="L641" t="str">
            <v>32006 8130</v>
          </cell>
        </row>
        <row r="642">
          <cell r="E642">
            <v>6752.2337600000001</v>
          </cell>
          <cell r="L642" t="str">
            <v>32006 8130</v>
          </cell>
        </row>
        <row r="643">
          <cell r="E643">
            <v>18396.228320000002</v>
          </cell>
          <cell r="L643" t="str">
            <v>32006 8130</v>
          </cell>
        </row>
        <row r="644">
          <cell r="E644">
            <v>9442.7021999999997</v>
          </cell>
          <cell r="L644" t="str">
            <v>32006 8130</v>
          </cell>
        </row>
        <row r="645">
          <cell r="E645">
            <v>364.87724000000003</v>
          </cell>
          <cell r="L645" t="str">
            <v>32006 8130</v>
          </cell>
        </row>
        <row r="646">
          <cell r="E646">
            <v>76477.86854000001</v>
          </cell>
          <cell r="L646" t="str">
            <v>32006 8130</v>
          </cell>
        </row>
        <row r="647">
          <cell r="E647">
            <v>984.36662000000001</v>
          </cell>
          <cell r="L647" t="str">
            <v>32006 8130</v>
          </cell>
        </row>
        <row r="648">
          <cell r="E648">
            <v>18442.339179999999</v>
          </cell>
          <cell r="L648" t="str">
            <v>32006 8130</v>
          </cell>
        </row>
        <row r="649">
          <cell r="E649">
            <v>775.86534000000006</v>
          </cell>
          <cell r="L649" t="str">
            <v>32006 8130</v>
          </cell>
        </row>
        <row r="650">
          <cell r="E650">
            <v>3099.45172</v>
          </cell>
          <cell r="L650" t="str">
            <v>32006 8130</v>
          </cell>
        </row>
        <row r="651">
          <cell r="E651">
            <v>3081.40834</v>
          </cell>
          <cell r="L651" t="str">
            <v>32006 8130</v>
          </cell>
        </row>
        <row r="652">
          <cell r="E652">
            <v>3081.40834</v>
          </cell>
          <cell r="L652" t="str">
            <v>32006 8130</v>
          </cell>
        </row>
        <row r="653">
          <cell r="E653">
            <v>2119.09474</v>
          </cell>
          <cell r="L653" t="str">
            <v>32006 8130</v>
          </cell>
        </row>
        <row r="654">
          <cell r="E654">
            <v>1980.7621600000002</v>
          </cell>
          <cell r="L654" t="str">
            <v>32006 8130</v>
          </cell>
        </row>
        <row r="655">
          <cell r="E655">
            <v>18302.001780000002</v>
          </cell>
          <cell r="L655" t="str">
            <v>32006 8130</v>
          </cell>
        </row>
        <row r="656">
          <cell r="E656">
            <v>2955.1046799999999</v>
          </cell>
          <cell r="L656" t="str">
            <v>32006 8130</v>
          </cell>
        </row>
        <row r="657">
          <cell r="E657">
            <v>465.11823999999996</v>
          </cell>
          <cell r="L657" t="str">
            <v>32006 8130</v>
          </cell>
        </row>
        <row r="658">
          <cell r="E658">
            <v>615.47973999999999</v>
          </cell>
          <cell r="L658" t="str">
            <v>32006 8130</v>
          </cell>
        </row>
        <row r="659">
          <cell r="E659">
            <v>404.97363999999999</v>
          </cell>
          <cell r="L659" t="str">
            <v>32006 8130</v>
          </cell>
        </row>
        <row r="660">
          <cell r="E660">
            <v>13035.339639999998</v>
          </cell>
          <cell r="L660" t="str">
            <v>32006 8130</v>
          </cell>
        </row>
        <row r="661">
          <cell r="E661">
            <v>16946.743460000002</v>
          </cell>
          <cell r="L661" t="str">
            <v>32006 8130</v>
          </cell>
        </row>
        <row r="662">
          <cell r="E662">
            <v>57363.914660000002</v>
          </cell>
          <cell r="L662" t="str">
            <v>32006 8130</v>
          </cell>
        </row>
        <row r="663">
          <cell r="E663">
            <v>896.15454</v>
          </cell>
          <cell r="L663" t="str">
            <v>32006 8130</v>
          </cell>
        </row>
        <row r="664">
          <cell r="E664">
            <v>1393.3498999999999</v>
          </cell>
          <cell r="L664" t="str">
            <v>32006 8130</v>
          </cell>
        </row>
        <row r="665">
          <cell r="E665">
            <v>310.74709999999999</v>
          </cell>
          <cell r="L665" t="str">
            <v>32006 8130</v>
          </cell>
        </row>
        <row r="666">
          <cell r="E666">
            <v>4336.4256599999999</v>
          </cell>
          <cell r="L666" t="str">
            <v>32006 8130</v>
          </cell>
        </row>
        <row r="667">
          <cell r="E667">
            <v>1625.9090199999998</v>
          </cell>
          <cell r="L667" t="str">
            <v>32006 8130</v>
          </cell>
        </row>
        <row r="668">
          <cell r="E668">
            <v>41652.140319999999</v>
          </cell>
          <cell r="L668" t="str">
            <v>32006 8130</v>
          </cell>
        </row>
        <row r="669">
          <cell r="E669">
            <v>6573.8047799999995</v>
          </cell>
          <cell r="L669" t="str">
            <v>32006 8130</v>
          </cell>
        </row>
        <row r="670">
          <cell r="E670">
            <v>5000.0210800000004</v>
          </cell>
          <cell r="L670" t="str">
            <v>32006 8130</v>
          </cell>
        </row>
        <row r="671">
          <cell r="E671">
            <v>12492.03342</v>
          </cell>
          <cell r="L671" t="str">
            <v>32006 8130</v>
          </cell>
        </row>
        <row r="672">
          <cell r="E672">
            <v>202.48681999999999</v>
          </cell>
          <cell r="L672" t="str">
            <v>32006 8130</v>
          </cell>
        </row>
        <row r="673">
          <cell r="E673">
            <v>174.41934000000001</v>
          </cell>
          <cell r="L673" t="str">
            <v>32006 8130</v>
          </cell>
        </row>
        <row r="674">
          <cell r="E674">
            <v>3075.3938800000001</v>
          </cell>
          <cell r="L674" t="str">
            <v>32006 8130</v>
          </cell>
        </row>
        <row r="675">
          <cell r="E675">
            <v>3081.40834</v>
          </cell>
          <cell r="L675" t="str">
            <v>32006 8130</v>
          </cell>
        </row>
        <row r="676">
          <cell r="E676">
            <v>6912.6193599999997</v>
          </cell>
          <cell r="L676" t="str">
            <v>32006 8130</v>
          </cell>
        </row>
        <row r="677">
          <cell r="E677">
            <v>8646.7886600000002</v>
          </cell>
          <cell r="L677" t="str">
            <v>32006 8130</v>
          </cell>
        </row>
        <row r="678">
          <cell r="E678">
            <v>34.081940000000003</v>
          </cell>
          <cell r="L678" t="str">
            <v>32006 8130</v>
          </cell>
        </row>
        <row r="679">
          <cell r="E679">
            <v>1822.38138</v>
          </cell>
          <cell r="L679" t="str">
            <v>32006 8130</v>
          </cell>
        </row>
        <row r="680">
          <cell r="E680">
            <v>18299.99696</v>
          </cell>
          <cell r="L680" t="str">
            <v>32006 8130</v>
          </cell>
        </row>
        <row r="681">
          <cell r="E681">
            <v>37891.097999999998</v>
          </cell>
          <cell r="L681" t="str">
            <v>32006 8130</v>
          </cell>
        </row>
        <row r="682">
          <cell r="E682">
            <v>20639.621900000002</v>
          </cell>
          <cell r="L682" t="str">
            <v>32006 8130</v>
          </cell>
        </row>
        <row r="683">
          <cell r="E683">
            <v>113484.84091999999</v>
          </cell>
          <cell r="L683" t="str">
            <v>32006 8130</v>
          </cell>
        </row>
        <row r="684">
          <cell r="E684">
            <v>130.3133</v>
          </cell>
          <cell r="L684" t="str">
            <v>32006 8130</v>
          </cell>
        </row>
        <row r="685">
          <cell r="E685">
            <v>2074.9886999999999</v>
          </cell>
          <cell r="L685" t="str">
            <v>32006 8130</v>
          </cell>
        </row>
        <row r="686">
          <cell r="E686">
            <v>40.096400000000003</v>
          </cell>
          <cell r="L686" t="str">
            <v>32006 8130</v>
          </cell>
        </row>
        <row r="687">
          <cell r="E687">
            <v>3001.2155400000001</v>
          </cell>
          <cell r="L687" t="str">
            <v>32006 8130</v>
          </cell>
        </row>
        <row r="688">
          <cell r="E688">
            <v>396.95436000000001</v>
          </cell>
          <cell r="L688" t="str">
            <v>32006 8130</v>
          </cell>
        </row>
        <row r="689">
          <cell r="E689">
            <v>56.134960000000007</v>
          </cell>
          <cell r="L689" t="str">
            <v>32006 8130</v>
          </cell>
        </row>
        <row r="690">
          <cell r="E690">
            <v>362.87242000000003</v>
          </cell>
          <cell r="L690" t="str">
            <v>32006 8130</v>
          </cell>
        </row>
        <row r="691">
          <cell r="E691">
            <v>1058.5449599999999</v>
          </cell>
          <cell r="L691" t="str">
            <v>32006 8130</v>
          </cell>
        </row>
        <row r="692">
          <cell r="E692">
            <v>3179.6445199999998</v>
          </cell>
          <cell r="L692" t="str">
            <v>32006 8130</v>
          </cell>
        </row>
        <row r="693">
          <cell r="E693">
            <v>1535.6921199999999</v>
          </cell>
          <cell r="L693" t="str">
            <v>32006 8130</v>
          </cell>
        </row>
        <row r="694">
          <cell r="E694">
            <v>4107.8761799999993</v>
          </cell>
          <cell r="L694" t="str">
            <v>32006 8130</v>
          </cell>
        </row>
        <row r="695">
          <cell r="E695">
            <v>278.66997999999995</v>
          </cell>
          <cell r="L695" t="str">
            <v>32006 8130</v>
          </cell>
        </row>
        <row r="696">
          <cell r="E696">
            <v>296.71336000000002</v>
          </cell>
          <cell r="L696" t="str">
            <v>32006 8130</v>
          </cell>
        </row>
        <row r="697">
          <cell r="E697">
            <v>9149.9984800000002</v>
          </cell>
          <cell r="L697" t="str">
            <v>32006 8130</v>
          </cell>
        </row>
        <row r="698">
          <cell r="E698">
            <v>3179.6445199999998</v>
          </cell>
          <cell r="L698" t="str">
            <v>32006 8130</v>
          </cell>
        </row>
        <row r="699">
          <cell r="E699">
            <v>3013.2444599999999</v>
          </cell>
          <cell r="L699" t="str">
            <v>32006 8130</v>
          </cell>
        </row>
        <row r="700">
          <cell r="E700">
            <v>11148.80402</v>
          </cell>
          <cell r="L700" t="str">
            <v>32006 8130</v>
          </cell>
        </row>
        <row r="701">
          <cell r="E701">
            <v>14133.981</v>
          </cell>
          <cell r="L701" t="str">
            <v>32006 8130</v>
          </cell>
        </row>
        <row r="702">
          <cell r="E702">
            <v>825.98584000000005</v>
          </cell>
          <cell r="L702" t="str">
            <v>32006 8130</v>
          </cell>
        </row>
        <row r="703">
          <cell r="E703">
            <v>2718.5359200000003</v>
          </cell>
          <cell r="L703" t="str">
            <v>32006 8130</v>
          </cell>
        </row>
        <row r="704">
          <cell r="E704">
            <v>495.19054000000006</v>
          </cell>
          <cell r="L704" t="str">
            <v>32006 8130</v>
          </cell>
        </row>
        <row r="705">
          <cell r="E705">
            <v>49041.906840000003</v>
          </cell>
          <cell r="L705" t="str">
            <v>32006 8130</v>
          </cell>
        </row>
        <row r="706">
          <cell r="E706">
            <v>270.65070000000003</v>
          </cell>
          <cell r="L706" t="str">
            <v>32006 8130</v>
          </cell>
        </row>
        <row r="707">
          <cell r="E707">
            <v>745023.18912</v>
          </cell>
          <cell r="L707" t="str">
            <v>32006 8130</v>
          </cell>
        </row>
        <row r="708">
          <cell r="E708">
            <v>3179.6445199999998</v>
          </cell>
          <cell r="L708" t="str">
            <v>32006 8130</v>
          </cell>
        </row>
        <row r="709">
          <cell r="E709">
            <v>382.92061999999999</v>
          </cell>
          <cell r="L709" t="str">
            <v>32006 8130</v>
          </cell>
        </row>
        <row r="710">
          <cell r="E710">
            <v>449.07968000000005</v>
          </cell>
          <cell r="L710" t="str">
            <v>32006 8130</v>
          </cell>
        </row>
        <row r="711">
          <cell r="E711">
            <v>100.241</v>
          </cell>
          <cell r="L711" t="str">
            <v>32006 8130</v>
          </cell>
        </row>
        <row r="712">
          <cell r="E712">
            <v>1054.53532</v>
          </cell>
          <cell r="L712" t="str">
            <v>32006 8125</v>
          </cell>
        </row>
        <row r="713">
          <cell r="E713">
            <v>19099.920139999998</v>
          </cell>
          <cell r="L713" t="str">
            <v>32006 8125</v>
          </cell>
        </row>
        <row r="714">
          <cell r="E714">
            <v>-191999.60658000002</v>
          </cell>
          <cell r="L714" t="str">
            <v>32006 8130</v>
          </cell>
        </row>
        <row r="715">
          <cell r="E715">
            <v>-191999.60658000002</v>
          </cell>
          <cell r="L715" t="str">
            <v>32006 8130</v>
          </cell>
        </row>
        <row r="716">
          <cell r="E716">
            <v>16000.468420000001</v>
          </cell>
          <cell r="L716" t="str">
            <v>32006 8130</v>
          </cell>
        </row>
        <row r="717">
          <cell r="E717">
            <v>-497000.89246000006</v>
          </cell>
          <cell r="L717" t="str">
            <v>32006 8130</v>
          </cell>
        </row>
        <row r="718">
          <cell r="E718">
            <v>497000.89246000006</v>
          </cell>
          <cell r="L718" t="str">
            <v>32006 8130</v>
          </cell>
        </row>
        <row r="719">
          <cell r="E719">
            <v>109010.08268000001</v>
          </cell>
          <cell r="L719" t="str">
            <v>32006 8130</v>
          </cell>
        </row>
        <row r="720">
          <cell r="E720">
            <v>17500.073780000002</v>
          </cell>
          <cell r="L720" t="str">
            <v>32006 8130</v>
          </cell>
        </row>
        <row r="721">
          <cell r="E721">
            <v>150.36150000000001</v>
          </cell>
          <cell r="L721" t="str">
            <v>32006 8130</v>
          </cell>
        </row>
        <row r="722">
          <cell r="E722">
            <v>250.60249999999999</v>
          </cell>
          <cell r="L722" t="str">
            <v>32006 8130</v>
          </cell>
        </row>
        <row r="723">
          <cell r="E723">
            <v>200.482</v>
          </cell>
          <cell r="L723" t="str">
            <v>32006 8130</v>
          </cell>
        </row>
        <row r="724">
          <cell r="E724">
            <v>350.84350000000001</v>
          </cell>
          <cell r="L724" t="str">
            <v>32006 8130</v>
          </cell>
        </row>
        <row r="725">
          <cell r="E725">
            <v>1499.60536</v>
          </cell>
          <cell r="L725" t="str">
            <v>32006 8130</v>
          </cell>
        </row>
        <row r="726">
          <cell r="E726">
            <v>1499.60536</v>
          </cell>
          <cell r="L726" t="str">
            <v>32006 8130</v>
          </cell>
        </row>
        <row r="727">
          <cell r="E727">
            <v>45822.165919999999</v>
          </cell>
          <cell r="L727" t="str">
            <v>32006 8130</v>
          </cell>
        </row>
        <row r="728">
          <cell r="E728">
            <v>690458.00318</v>
          </cell>
          <cell r="L728" t="str">
            <v>32006 8130</v>
          </cell>
        </row>
        <row r="729">
          <cell r="E729">
            <v>17999.273959999999</v>
          </cell>
          <cell r="L729" t="str">
            <v>32006 8130</v>
          </cell>
        </row>
        <row r="730">
          <cell r="E730">
            <v>19500.884139999998</v>
          </cell>
          <cell r="L730" t="str">
            <v>32006 8130</v>
          </cell>
        </row>
        <row r="731">
          <cell r="E731">
            <v>17999.273959999999</v>
          </cell>
          <cell r="L731" t="str">
            <v>32006 8130</v>
          </cell>
        </row>
        <row r="732">
          <cell r="E732">
            <v>19500.884139999998</v>
          </cell>
          <cell r="L732" t="str">
            <v>32006 8130</v>
          </cell>
        </row>
        <row r="733">
          <cell r="E733">
            <v>17999.273959999999</v>
          </cell>
          <cell r="L733" t="str">
            <v>32006 8130</v>
          </cell>
        </row>
        <row r="734">
          <cell r="E734">
            <v>299195.32716000004</v>
          </cell>
          <cell r="L734" t="str">
            <v>32006 8130</v>
          </cell>
        </row>
        <row r="735">
          <cell r="E735">
            <v>350.84350000000001</v>
          </cell>
          <cell r="L735" t="str">
            <v>32006 8130</v>
          </cell>
        </row>
        <row r="736">
          <cell r="E736">
            <v>86999.1639</v>
          </cell>
          <cell r="L736" t="str">
            <v>32006 8130</v>
          </cell>
        </row>
        <row r="737">
          <cell r="E737">
            <v>13099.49388</v>
          </cell>
          <cell r="L737" t="str">
            <v>32006 8130</v>
          </cell>
        </row>
        <row r="738">
          <cell r="E738">
            <v>13099.49388</v>
          </cell>
          <cell r="L738" t="str">
            <v>32006 8130</v>
          </cell>
        </row>
        <row r="739">
          <cell r="E739">
            <v>26200.992579999998</v>
          </cell>
          <cell r="L739" t="str">
            <v>32006 8130</v>
          </cell>
        </row>
        <row r="740">
          <cell r="E740">
            <v>26200.992579999998</v>
          </cell>
          <cell r="L740" t="str">
            <v>32006 8130</v>
          </cell>
        </row>
        <row r="741">
          <cell r="E741">
            <v>200.482</v>
          </cell>
          <cell r="L741" t="str">
            <v>32006 8130</v>
          </cell>
        </row>
        <row r="742">
          <cell r="E742">
            <v>200.482</v>
          </cell>
          <cell r="L742" t="str">
            <v>32006 8130</v>
          </cell>
        </row>
        <row r="743">
          <cell r="E743">
            <v>28999.721300000001</v>
          </cell>
          <cell r="L743" t="str">
            <v>32006 8130</v>
          </cell>
        </row>
        <row r="744">
          <cell r="E744">
            <v>90000.379440000004</v>
          </cell>
          <cell r="L744" t="str">
            <v>32006 8130</v>
          </cell>
        </row>
        <row r="745">
          <cell r="E745">
            <v>16800.391599999999</v>
          </cell>
          <cell r="L745" t="str">
            <v>32006 8130</v>
          </cell>
        </row>
        <row r="746">
          <cell r="E746">
            <v>200.482</v>
          </cell>
          <cell r="L746" t="str">
            <v>32006 8130</v>
          </cell>
        </row>
        <row r="747">
          <cell r="E747">
            <v>20000.084320000002</v>
          </cell>
          <cell r="L747" t="str">
            <v>32006 8130</v>
          </cell>
        </row>
        <row r="748">
          <cell r="E748">
            <v>40000.168640000004</v>
          </cell>
          <cell r="L748" t="str">
            <v>32006 8130</v>
          </cell>
        </row>
        <row r="749">
          <cell r="E749">
            <v>3239.7891199999999</v>
          </cell>
          <cell r="L749" t="str">
            <v>32006 8130</v>
          </cell>
        </row>
        <row r="750">
          <cell r="E750">
            <v>11100.688339999999</v>
          </cell>
          <cell r="L750" t="str">
            <v>32006 8130</v>
          </cell>
        </row>
        <row r="751">
          <cell r="E751">
            <v>48787.294699999999</v>
          </cell>
          <cell r="L751" t="str">
            <v>32006 8130</v>
          </cell>
        </row>
        <row r="752">
          <cell r="E752">
            <v>121247.50395999999</v>
          </cell>
          <cell r="L752" t="str">
            <v>32006 8130</v>
          </cell>
        </row>
        <row r="753">
          <cell r="E753">
            <v>30000.126479999995</v>
          </cell>
          <cell r="L753" t="str">
            <v>32006 8130</v>
          </cell>
        </row>
        <row r="754">
          <cell r="E754">
            <v>180000.75888000001</v>
          </cell>
          <cell r="L754" t="str">
            <v>32006 8130</v>
          </cell>
        </row>
        <row r="755">
          <cell r="E755">
            <v>-859999.61612000002</v>
          </cell>
          <cell r="L755" t="str">
            <v>32006 8130</v>
          </cell>
        </row>
        <row r="756">
          <cell r="E756">
            <v>165385.62108000001</v>
          </cell>
          <cell r="L756" t="str">
            <v>32006 8130</v>
          </cell>
        </row>
        <row r="757">
          <cell r="E757">
            <v>2939.06612</v>
          </cell>
          <cell r="L757" t="str">
            <v>32006 8130</v>
          </cell>
        </row>
        <row r="758">
          <cell r="E758">
            <v>3492338.3002199996</v>
          </cell>
          <cell r="L758" t="str">
            <v>32006 8130</v>
          </cell>
        </row>
        <row r="759">
          <cell r="E759">
            <v>7731939.1734999996</v>
          </cell>
          <cell r="L759" t="str">
            <v>32006 8130</v>
          </cell>
        </row>
        <row r="760">
          <cell r="E760">
            <v>150.36150000000001</v>
          </cell>
          <cell r="L760" t="str">
            <v>32006 8130</v>
          </cell>
        </row>
        <row r="761">
          <cell r="E761">
            <v>449.07968000000005</v>
          </cell>
          <cell r="L761" t="str">
            <v>32006 8130</v>
          </cell>
        </row>
        <row r="762">
          <cell r="E762">
            <v>8474.3741399999999</v>
          </cell>
          <cell r="L762" t="str">
            <v>32006 8130</v>
          </cell>
        </row>
        <row r="763">
          <cell r="E763">
            <v>5280.6958800000002</v>
          </cell>
          <cell r="L763" t="str">
            <v>32006 8130</v>
          </cell>
        </row>
        <row r="764">
          <cell r="E764">
            <v>12000.85252</v>
          </cell>
          <cell r="L764" t="str">
            <v>32006 8130</v>
          </cell>
        </row>
        <row r="765">
          <cell r="E765">
            <v>2800.7335400000002</v>
          </cell>
          <cell r="L765" t="str">
            <v>32006 8130</v>
          </cell>
        </row>
        <row r="766">
          <cell r="E766">
            <v>1399.36436</v>
          </cell>
          <cell r="L766" t="str">
            <v>32006 8130</v>
          </cell>
        </row>
        <row r="767">
          <cell r="E767">
            <v>2099.0465400000003</v>
          </cell>
          <cell r="L767" t="str">
            <v>32006 8130</v>
          </cell>
        </row>
        <row r="768">
          <cell r="E768">
            <v>1100.64618</v>
          </cell>
          <cell r="L768" t="str">
            <v>32006 8130</v>
          </cell>
        </row>
        <row r="769">
          <cell r="E769">
            <v>24839.719800000003</v>
          </cell>
          <cell r="L769" t="str">
            <v>32006 8130</v>
          </cell>
        </row>
        <row r="770">
          <cell r="E770">
            <v>200.482</v>
          </cell>
          <cell r="L770" t="str">
            <v>32006 8130</v>
          </cell>
        </row>
        <row r="771">
          <cell r="E771">
            <v>2675109.5139799998</v>
          </cell>
          <cell r="L771" t="str">
            <v>32006 8130</v>
          </cell>
        </row>
        <row r="772">
          <cell r="E772">
            <v>3099.45172</v>
          </cell>
          <cell r="L772" t="str">
            <v>32006 8130</v>
          </cell>
        </row>
        <row r="773">
          <cell r="E773">
            <v>4699.2980800000005</v>
          </cell>
          <cell r="L773" t="str">
            <v>32006 8130</v>
          </cell>
        </row>
        <row r="774">
          <cell r="E774">
            <v>699.68218000000002</v>
          </cell>
          <cell r="L774" t="str">
            <v>32006 8130</v>
          </cell>
        </row>
        <row r="775">
          <cell r="E775">
            <v>156885.18427999999</v>
          </cell>
          <cell r="L775" t="str">
            <v>32006 8130</v>
          </cell>
        </row>
        <row r="776">
          <cell r="E776">
            <v>-60000.252959999991</v>
          </cell>
          <cell r="L776" t="str">
            <v>32006 8130</v>
          </cell>
        </row>
        <row r="777">
          <cell r="E777">
            <v>60000.252959999991</v>
          </cell>
          <cell r="L777" t="str">
            <v>32006 8130</v>
          </cell>
        </row>
        <row r="778">
          <cell r="E778">
            <v>100.241</v>
          </cell>
          <cell r="L778" t="str">
            <v>32006 8130</v>
          </cell>
        </row>
        <row r="779">
          <cell r="E779">
            <v>499500.90299999999</v>
          </cell>
          <cell r="L779" t="str">
            <v>32006 8130</v>
          </cell>
        </row>
        <row r="780">
          <cell r="E780">
            <v>229876.67083999998</v>
          </cell>
          <cell r="L780" t="str">
            <v>32006 8130</v>
          </cell>
        </row>
        <row r="781">
          <cell r="E781">
            <v>155064.80772000001</v>
          </cell>
          <cell r="L781" t="str">
            <v>32006 8130</v>
          </cell>
        </row>
        <row r="782">
          <cell r="E782">
            <v>143657.38191999999</v>
          </cell>
          <cell r="L782" t="str">
            <v>32006 8130</v>
          </cell>
        </row>
        <row r="783">
          <cell r="E783">
            <v>1386413.2227999999</v>
          </cell>
          <cell r="L783" t="str">
            <v>32006 8130</v>
          </cell>
        </row>
        <row r="784">
          <cell r="E784">
            <v>19500.884139999998</v>
          </cell>
          <cell r="L784" t="str">
            <v>32006 8130</v>
          </cell>
        </row>
        <row r="785">
          <cell r="E785">
            <v>-67133.402520000003</v>
          </cell>
          <cell r="L785" t="str">
            <v>32006 8130</v>
          </cell>
        </row>
        <row r="786">
          <cell r="E786">
            <v>17999.273959999999</v>
          </cell>
          <cell r="L786" t="str">
            <v>32006 8130</v>
          </cell>
        </row>
        <row r="787">
          <cell r="E787">
            <v>333140.93940000003</v>
          </cell>
          <cell r="L787" t="str">
            <v>32006 8130</v>
          </cell>
        </row>
        <row r="788">
          <cell r="E788">
            <v>17999.273959999999</v>
          </cell>
          <cell r="L788" t="str">
            <v>32006 8130</v>
          </cell>
        </row>
        <row r="789">
          <cell r="E789">
            <v>17999.273959999999</v>
          </cell>
          <cell r="L789" t="str">
            <v>32006 8130</v>
          </cell>
        </row>
        <row r="790">
          <cell r="E790">
            <v>200.482</v>
          </cell>
          <cell r="L790" t="str">
            <v>32006 8130</v>
          </cell>
        </row>
        <row r="791">
          <cell r="E791">
            <v>-7822.8076400000009</v>
          </cell>
          <cell r="L791" t="str">
            <v>32006 8130</v>
          </cell>
        </row>
        <row r="792">
          <cell r="E792">
            <v>19500.884139999998</v>
          </cell>
          <cell r="L792" t="str">
            <v>32006 8130</v>
          </cell>
        </row>
        <row r="793">
          <cell r="E793">
            <v>3999.6158999999998</v>
          </cell>
          <cell r="L793" t="str">
            <v>32006 8130</v>
          </cell>
        </row>
        <row r="794">
          <cell r="E794">
            <v>3115.49028</v>
          </cell>
          <cell r="L794" t="str">
            <v>32006 8130</v>
          </cell>
        </row>
        <row r="795">
          <cell r="E795">
            <v>16000.468420000001</v>
          </cell>
          <cell r="L795" t="str">
            <v>32006 8130</v>
          </cell>
        </row>
        <row r="796">
          <cell r="E796">
            <v>42027.041659999995</v>
          </cell>
          <cell r="L796" t="str">
            <v>32006 8130</v>
          </cell>
        </row>
        <row r="797">
          <cell r="E797">
            <v>10639.579739999999</v>
          </cell>
          <cell r="L797" t="str">
            <v>32006 8130</v>
          </cell>
        </row>
        <row r="798">
          <cell r="E798">
            <v>18017.317340000001</v>
          </cell>
          <cell r="L798" t="str">
            <v>32006 8130</v>
          </cell>
        </row>
        <row r="799">
          <cell r="E799">
            <v>10499.242339999999</v>
          </cell>
          <cell r="L799" t="str">
            <v>32006 8130</v>
          </cell>
        </row>
        <row r="800">
          <cell r="E800">
            <v>11000.447339999999</v>
          </cell>
          <cell r="L800" t="str">
            <v>32006 8130</v>
          </cell>
        </row>
        <row r="801">
          <cell r="E801">
            <v>17500.073780000002</v>
          </cell>
          <cell r="L801" t="str">
            <v>32006 8130</v>
          </cell>
        </row>
        <row r="802">
          <cell r="E802">
            <v>25000.1054</v>
          </cell>
          <cell r="L802" t="str">
            <v>32006 8130</v>
          </cell>
        </row>
        <row r="803">
          <cell r="E803">
            <v>47999.400439999998</v>
          </cell>
          <cell r="L803" t="str">
            <v>32006 8130</v>
          </cell>
        </row>
        <row r="804">
          <cell r="E804">
            <v>16050.58892</v>
          </cell>
          <cell r="L804" t="str">
            <v>32006 8130</v>
          </cell>
        </row>
        <row r="805">
          <cell r="E805">
            <v>12000.85252</v>
          </cell>
          <cell r="L805" t="str">
            <v>32006 8130</v>
          </cell>
        </row>
        <row r="806">
          <cell r="E806">
            <v>9328.4274600000008</v>
          </cell>
          <cell r="L806" t="str">
            <v>32006 8130</v>
          </cell>
        </row>
        <row r="807">
          <cell r="E807">
            <v>59675.472120000006</v>
          </cell>
          <cell r="L807" t="str">
            <v>32006 8130</v>
          </cell>
        </row>
        <row r="808">
          <cell r="E808">
            <v>1271.0558799999999</v>
          </cell>
          <cell r="L808" t="str">
            <v>32006 8130</v>
          </cell>
        </row>
        <row r="809">
          <cell r="E809">
            <v>164499.49064</v>
          </cell>
          <cell r="L809" t="str">
            <v>32006 8130</v>
          </cell>
        </row>
        <row r="810">
          <cell r="E810">
            <v>64200.350860000006</v>
          </cell>
          <cell r="L810" t="str">
            <v>32006 8130</v>
          </cell>
        </row>
        <row r="811">
          <cell r="E811">
            <v>3720.9459199999997</v>
          </cell>
          <cell r="L811" t="str">
            <v>32006 8130</v>
          </cell>
        </row>
        <row r="812">
          <cell r="E812">
            <v>30000.126479999995</v>
          </cell>
          <cell r="L812" t="str">
            <v>32006 8130</v>
          </cell>
        </row>
        <row r="813">
          <cell r="E813">
            <v>45000.189720000002</v>
          </cell>
          <cell r="L813" t="str">
            <v>32006 8130</v>
          </cell>
        </row>
        <row r="814">
          <cell r="E814">
            <v>174100.57361999998</v>
          </cell>
          <cell r="L814" t="str">
            <v>32006 8130</v>
          </cell>
        </row>
        <row r="815">
          <cell r="E815">
            <v>149100.46822000001</v>
          </cell>
          <cell r="L815" t="str">
            <v>32006 8130</v>
          </cell>
        </row>
        <row r="816">
          <cell r="E816">
            <v>125449.60668</v>
          </cell>
          <cell r="L816" t="str">
            <v>32006 8130</v>
          </cell>
        </row>
        <row r="817">
          <cell r="E817">
            <v>37999.35828</v>
          </cell>
          <cell r="L817" t="str">
            <v>32006 8130</v>
          </cell>
        </row>
        <row r="818">
          <cell r="E818">
            <v>60000.252959999991</v>
          </cell>
          <cell r="L818" t="str">
            <v>32006 8130</v>
          </cell>
        </row>
        <row r="819">
          <cell r="E819">
            <v>64799.792040000008</v>
          </cell>
          <cell r="L819" t="str">
            <v>32006 8130</v>
          </cell>
        </row>
        <row r="820">
          <cell r="E820">
            <v>4320.3870999999999</v>
          </cell>
          <cell r="L820" t="str">
            <v>32006 8130</v>
          </cell>
        </row>
        <row r="821">
          <cell r="E821">
            <v>769.85087999999996</v>
          </cell>
          <cell r="L821" t="str">
            <v>32006 8130</v>
          </cell>
        </row>
        <row r="822">
          <cell r="E822">
            <v>565.35924</v>
          </cell>
          <cell r="L822" t="str">
            <v>32006 8130</v>
          </cell>
        </row>
        <row r="823">
          <cell r="E823">
            <v>579.39298000000008</v>
          </cell>
          <cell r="L823" t="str">
            <v>32006 8130</v>
          </cell>
        </row>
        <row r="824">
          <cell r="E824">
            <v>779.87498000000005</v>
          </cell>
          <cell r="L824" t="str">
            <v>32006 8130</v>
          </cell>
        </row>
        <row r="825">
          <cell r="E825">
            <v>7399.7906199999989</v>
          </cell>
          <cell r="L825" t="str">
            <v>32006 8130</v>
          </cell>
        </row>
        <row r="826">
          <cell r="E826">
            <v>108.26028000000001</v>
          </cell>
          <cell r="L826" t="str">
            <v>32006 8130</v>
          </cell>
        </row>
        <row r="827">
          <cell r="E827">
            <v>1188.85826</v>
          </cell>
          <cell r="L827" t="str">
            <v>32006 8130</v>
          </cell>
        </row>
        <row r="828">
          <cell r="E828">
            <v>874.10152000000005</v>
          </cell>
          <cell r="L828" t="str">
            <v>32006 8130</v>
          </cell>
        </row>
        <row r="829">
          <cell r="E829">
            <v>974.34252000000004</v>
          </cell>
          <cell r="L829" t="str">
            <v>32006 8130</v>
          </cell>
        </row>
        <row r="830">
          <cell r="E830">
            <v>1591.82708</v>
          </cell>
          <cell r="L830" t="str">
            <v>32006 8130</v>
          </cell>
        </row>
        <row r="831">
          <cell r="E831">
            <v>543.30621999999994</v>
          </cell>
          <cell r="L831" t="str">
            <v>32006 8130</v>
          </cell>
        </row>
        <row r="832">
          <cell r="E832">
            <v>80976.68462</v>
          </cell>
          <cell r="L832" t="str">
            <v>32006 8130</v>
          </cell>
        </row>
        <row r="833">
          <cell r="E833">
            <v>1744.1933999999999</v>
          </cell>
          <cell r="L833" t="str">
            <v>32006 8130</v>
          </cell>
        </row>
        <row r="834">
          <cell r="E834">
            <v>14490.838960000001</v>
          </cell>
          <cell r="L834" t="str">
            <v>32006 8130</v>
          </cell>
        </row>
        <row r="835">
          <cell r="E835">
            <v>2159.1911399999999</v>
          </cell>
          <cell r="L835" t="str">
            <v>32006 8130</v>
          </cell>
        </row>
        <row r="836">
          <cell r="E836">
            <v>280.6748</v>
          </cell>
          <cell r="L836" t="str">
            <v>32006 8130</v>
          </cell>
        </row>
        <row r="837">
          <cell r="E837">
            <v>7453.92076</v>
          </cell>
          <cell r="L837" t="str">
            <v>32006 8130</v>
          </cell>
        </row>
        <row r="838">
          <cell r="E838">
            <v>960.30877999999996</v>
          </cell>
          <cell r="L838" t="str">
            <v>32006 8130</v>
          </cell>
        </row>
        <row r="839">
          <cell r="E839">
            <v>565.35924</v>
          </cell>
          <cell r="L839" t="str">
            <v>32006 8130</v>
          </cell>
        </row>
        <row r="840">
          <cell r="E840">
            <v>1246.9980399999999</v>
          </cell>
          <cell r="L840" t="str">
            <v>32006 8130</v>
          </cell>
        </row>
        <row r="841">
          <cell r="E841">
            <v>384.92543999999998</v>
          </cell>
          <cell r="L841" t="str">
            <v>32006 8130</v>
          </cell>
        </row>
        <row r="842">
          <cell r="E842">
            <v>3779.0857000000001</v>
          </cell>
          <cell r="L842" t="str">
            <v>32006 8130</v>
          </cell>
        </row>
        <row r="843">
          <cell r="E843">
            <v>22500.094860000001</v>
          </cell>
          <cell r="L843" t="str">
            <v>32006 8130</v>
          </cell>
        </row>
        <row r="844">
          <cell r="E844">
            <v>739.77858000000003</v>
          </cell>
          <cell r="L844" t="str">
            <v>32006 8130</v>
          </cell>
        </row>
        <row r="845">
          <cell r="E845">
            <v>2880.92634</v>
          </cell>
          <cell r="L845" t="str">
            <v>32006 8130</v>
          </cell>
        </row>
        <row r="846">
          <cell r="E846">
            <v>2333.6104800000003</v>
          </cell>
          <cell r="L846" t="str">
            <v>32006 8130</v>
          </cell>
        </row>
        <row r="847">
          <cell r="E847">
            <v>390.93989999999997</v>
          </cell>
          <cell r="L847" t="str">
            <v>32006 8130</v>
          </cell>
        </row>
        <row r="848">
          <cell r="E848">
            <v>204.49163999999999</v>
          </cell>
          <cell r="L848" t="str">
            <v>32006 8130</v>
          </cell>
        </row>
        <row r="849">
          <cell r="E849">
            <v>336.80975999999998</v>
          </cell>
          <cell r="L849" t="str">
            <v>32006 8130</v>
          </cell>
        </row>
        <row r="850">
          <cell r="E850">
            <v>154.37114</v>
          </cell>
          <cell r="L850" t="str">
            <v>32006 8130</v>
          </cell>
        </row>
        <row r="851">
          <cell r="E851">
            <v>148.35668000000001</v>
          </cell>
          <cell r="L851" t="str">
            <v>32006 8130</v>
          </cell>
        </row>
        <row r="852">
          <cell r="E852">
            <v>747.79786000000001</v>
          </cell>
          <cell r="L852" t="str">
            <v>32006 8130</v>
          </cell>
        </row>
        <row r="853">
          <cell r="E853">
            <v>30000.126479999995</v>
          </cell>
          <cell r="L853" t="str">
            <v>32006 8130</v>
          </cell>
        </row>
        <row r="854">
          <cell r="E854">
            <v>6499.62644</v>
          </cell>
          <cell r="L854" t="str">
            <v>32006 8130</v>
          </cell>
        </row>
        <row r="855">
          <cell r="E855">
            <v>62017.101879999995</v>
          </cell>
          <cell r="L855" t="str">
            <v>32006 8130</v>
          </cell>
        </row>
        <row r="856">
          <cell r="E856">
            <v>166706.79746</v>
          </cell>
          <cell r="L856" t="str">
            <v>32006 8130</v>
          </cell>
        </row>
        <row r="857">
          <cell r="E857">
            <v>295500.44390000001</v>
          </cell>
          <cell r="L857" t="str">
            <v>32006 8130</v>
          </cell>
        </row>
        <row r="858">
          <cell r="E858">
            <v>110000.46375999998</v>
          </cell>
          <cell r="L858" t="str">
            <v>32006 8130</v>
          </cell>
        </row>
        <row r="859">
          <cell r="E859">
            <v>670399.77908000001</v>
          </cell>
          <cell r="L859" t="str">
            <v>32006 8130</v>
          </cell>
        </row>
        <row r="860">
          <cell r="E860">
            <v>14781.53786</v>
          </cell>
          <cell r="L860" t="str">
            <v>32006 8130</v>
          </cell>
        </row>
        <row r="861">
          <cell r="E861">
            <v>27999.31612</v>
          </cell>
          <cell r="L861" t="str">
            <v>32006 8130</v>
          </cell>
        </row>
        <row r="862">
          <cell r="E862">
            <v>18743.062179999997</v>
          </cell>
          <cell r="L862" t="str">
            <v>32006 8130</v>
          </cell>
        </row>
        <row r="863">
          <cell r="E863">
            <v>4949.9005800000004</v>
          </cell>
          <cell r="L863" t="str">
            <v>32006 8130</v>
          </cell>
        </row>
        <row r="864">
          <cell r="E864">
            <v>8600.6777999999995</v>
          </cell>
          <cell r="L864" t="str">
            <v>32006 8130</v>
          </cell>
        </row>
        <row r="865">
          <cell r="E865">
            <v>78799.450100000002</v>
          </cell>
          <cell r="L865" t="str">
            <v>32006 8130</v>
          </cell>
        </row>
        <row r="866">
          <cell r="E866">
            <v>35493.333279999999</v>
          </cell>
          <cell r="L866" t="str">
            <v>32006 8130</v>
          </cell>
        </row>
        <row r="867">
          <cell r="E867">
            <v>2309.5526399999999</v>
          </cell>
          <cell r="L867" t="str">
            <v>32006 8130</v>
          </cell>
        </row>
        <row r="868">
          <cell r="E868">
            <v>288249.00996</v>
          </cell>
          <cell r="L868" t="str">
            <v>32006 8130</v>
          </cell>
        </row>
        <row r="869">
          <cell r="E869">
            <v>92500.389979999993</v>
          </cell>
          <cell r="L869" t="str">
            <v>32006 8130</v>
          </cell>
        </row>
        <row r="870">
          <cell r="E870">
            <v>240.57839999999999</v>
          </cell>
          <cell r="L870" t="str">
            <v>32006 8130</v>
          </cell>
        </row>
        <row r="871">
          <cell r="E871">
            <v>5799.9442600000002</v>
          </cell>
          <cell r="L871" t="str">
            <v>32006 8130</v>
          </cell>
        </row>
        <row r="872">
          <cell r="E872">
            <v>3366620.0476600002</v>
          </cell>
          <cell r="L872" t="str">
            <v>32006 8130</v>
          </cell>
        </row>
        <row r="873">
          <cell r="E873">
            <v>60000.252959999991</v>
          </cell>
          <cell r="L873" t="str">
            <v>32006 8130</v>
          </cell>
        </row>
        <row r="874">
          <cell r="E874">
            <v>52500.221340000004</v>
          </cell>
          <cell r="L874" t="str">
            <v>32006 8130</v>
          </cell>
        </row>
        <row r="875">
          <cell r="E875">
            <v>10000.042160000001</v>
          </cell>
          <cell r="L875" t="str">
            <v>32006 8130</v>
          </cell>
        </row>
        <row r="876">
          <cell r="E876">
            <v>60000.252959999991</v>
          </cell>
          <cell r="L876" t="str">
            <v>32006 8130</v>
          </cell>
        </row>
        <row r="877">
          <cell r="E877">
            <v>447.07486</v>
          </cell>
          <cell r="L877" t="str">
            <v>32006 8130</v>
          </cell>
        </row>
        <row r="878">
          <cell r="E878">
            <v>280.6748</v>
          </cell>
          <cell r="L878" t="str">
            <v>32006 8130</v>
          </cell>
        </row>
        <row r="879">
          <cell r="E879">
            <v>86.207260000000005</v>
          </cell>
          <cell r="L879" t="str">
            <v>32006 8130</v>
          </cell>
        </row>
        <row r="880">
          <cell r="E880">
            <v>819.97137999999995</v>
          </cell>
          <cell r="L880" t="str">
            <v>32006 8130</v>
          </cell>
        </row>
        <row r="881">
          <cell r="E881">
            <v>769.85087999999996</v>
          </cell>
          <cell r="L881" t="str">
            <v>32006 8130</v>
          </cell>
        </row>
        <row r="882">
          <cell r="E882">
            <v>5000.0210800000004</v>
          </cell>
          <cell r="L882" t="str">
            <v>32006 8130</v>
          </cell>
        </row>
        <row r="883">
          <cell r="E883">
            <v>17091.090499999998</v>
          </cell>
          <cell r="L883" t="str">
            <v>32006 8130</v>
          </cell>
        </row>
        <row r="884">
          <cell r="E884">
            <v>263493.4926</v>
          </cell>
          <cell r="L884" t="str">
            <v>32006 8130</v>
          </cell>
        </row>
        <row r="885">
          <cell r="E885">
            <v>10000.042160000001</v>
          </cell>
          <cell r="L885" t="str">
            <v>32006 8130</v>
          </cell>
        </row>
        <row r="886">
          <cell r="E886">
            <v>8600.6777999999995</v>
          </cell>
          <cell r="L886" t="str">
            <v>32006 8130</v>
          </cell>
        </row>
        <row r="887">
          <cell r="E887">
            <v>25000.1054</v>
          </cell>
          <cell r="L887" t="str">
            <v>32006 8130</v>
          </cell>
        </row>
        <row r="888">
          <cell r="E888">
            <v>21599.930679999998</v>
          </cell>
          <cell r="L888" t="str">
            <v>32006 8130</v>
          </cell>
        </row>
        <row r="889">
          <cell r="E889">
            <v>565.35924</v>
          </cell>
          <cell r="L889" t="str">
            <v>32006 8130</v>
          </cell>
        </row>
        <row r="890">
          <cell r="E890">
            <v>423.01701999999995</v>
          </cell>
          <cell r="L890" t="str">
            <v>32006 8130</v>
          </cell>
        </row>
        <row r="891">
          <cell r="E891">
            <v>1567.7692400000001</v>
          </cell>
          <cell r="L891" t="str">
            <v>32006 8130</v>
          </cell>
        </row>
        <row r="892">
          <cell r="E892">
            <v>4903.7897199999998</v>
          </cell>
          <cell r="L892" t="str">
            <v>32006 8130</v>
          </cell>
        </row>
        <row r="893">
          <cell r="E893">
            <v>2058.9501399999999</v>
          </cell>
          <cell r="L893" t="str">
            <v>32006 8130</v>
          </cell>
        </row>
        <row r="894">
          <cell r="E894">
            <v>390.93989999999997</v>
          </cell>
          <cell r="L894" t="str">
            <v>32006 8130</v>
          </cell>
        </row>
        <row r="895">
          <cell r="E895">
            <v>30000.126479999995</v>
          </cell>
          <cell r="L895" t="str">
            <v>32006 8130</v>
          </cell>
        </row>
        <row r="896">
          <cell r="E896">
            <v>120.28919999999999</v>
          </cell>
          <cell r="L896" t="str">
            <v>32006 8130</v>
          </cell>
        </row>
        <row r="897">
          <cell r="E897">
            <v>962.31359999999995</v>
          </cell>
          <cell r="L897" t="str">
            <v>32006 8130</v>
          </cell>
        </row>
        <row r="898">
          <cell r="E898">
            <v>368.88688000000002</v>
          </cell>
          <cell r="L898" t="str">
            <v>32006 8130</v>
          </cell>
        </row>
        <row r="899">
          <cell r="E899">
            <v>346.83386000000002</v>
          </cell>
          <cell r="L899" t="str">
            <v>32006 8130</v>
          </cell>
        </row>
        <row r="900">
          <cell r="E900">
            <v>6858.4892200000004</v>
          </cell>
          <cell r="L900" t="str">
            <v>32006 8130</v>
          </cell>
        </row>
        <row r="901">
          <cell r="E901">
            <v>2132278.4363199999</v>
          </cell>
          <cell r="L901" t="str">
            <v>32006 8130</v>
          </cell>
        </row>
        <row r="902">
          <cell r="E902">
            <v>1532933.48768</v>
          </cell>
          <cell r="L902" t="str">
            <v>32006 8130</v>
          </cell>
        </row>
        <row r="903">
          <cell r="E903">
            <v>-206714.98537999997</v>
          </cell>
          <cell r="L903" t="str">
            <v>32007 8010</v>
          </cell>
        </row>
        <row r="904">
          <cell r="E904">
            <v>4881492.1119599994</v>
          </cell>
          <cell r="L904" t="str">
            <v>32007 8010</v>
          </cell>
        </row>
        <row r="905">
          <cell r="E905">
            <v>206528.53712000002</v>
          </cell>
          <cell r="L905" t="str">
            <v>32007 8010</v>
          </cell>
        </row>
        <row r="906">
          <cell r="E906">
            <v>472265.42330000002</v>
          </cell>
          <cell r="L906" t="str">
            <v>32007 8010</v>
          </cell>
        </row>
        <row r="907">
          <cell r="E907">
            <v>472265.42330000002</v>
          </cell>
          <cell r="L907" t="str">
            <v>32007 8010</v>
          </cell>
        </row>
        <row r="908">
          <cell r="E908">
            <v>14546.97392</v>
          </cell>
          <cell r="L908" t="str">
            <v>32007 8010</v>
          </cell>
        </row>
        <row r="909">
          <cell r="E909">
            <v>658016.00594000006</v>
          </cell>
          <cell r="L909" t="str">
            <v>32007 8010</v>
          </cell>
        </row>
        <row r="910">
          <cell r="E910">
            <v>9803.5697999999993</v>
          </cell>
          <cell r="L910" t="str">
            <v>32007 8010</v>
          </cell>
        </row>
        <row r="911">
          <cell r="E911">
            <v>305835.29100000003</v>
          </cell>
          <cell r="L911" t="str">
            <v>32007 8010</v>
          </cell>
        </row>
        <row r="912">
          <cell r="E912">
            <v>73021.558860000005</v>
          </cell>
          <cell r="L912" t="str">
            <v>32007 8010</v>
          </cell>
        </row>
        <row r="913">
          <cell r="E913">
            <v>2740059.6675200001</v>
          </cell>
          <cell r="L913" t="str">
            <v>32007 8030</v>
          </cell>
        </row>
        <row r="914">
          <cell r="E914">
            <v>-1134022.4233599999</v>
          </cell>
          <cell r="L914" t="str">
            <v>32007 8030</v>
          </cell>
        </row>
        <row r="915">
          <cell r="E915">
            <v>19637.211900000002</v>
          </cell>
          <cell r="L915" t="str">
            <v>32007 8030</v>
          </cell>
        </row>
        <row r="916">
          <cell r="E916">
            <v>62989.439579999998</v>
          </cell>
          <cell r="L916" t="str">
            <v>32007 8080</v>
          </cell>
        </row>
        <row r="917">
          <cell r="E917">
            <v>1868053.1844199998</v>
          </cell>
          <cell r="L917" t="str">
            <v>32007 8112</v>
          </cell>
        </row>
        <row r="918">
          <cell r="E918">
            <v>902656.17126000009</v>
          </cell>
          <cell r="L918" t="str">
            <v>32007 8112</v>
          </cell>
        </row>
        <row r="919">
          <cell r="E919">
            <v>8064643.0621399991</v>
          </cell>
          <cell r="L919" t="str">
            <v>32007 8112</v>
          </cell>
        </row>
        <row r="920">
          <cell r="E920">
            <v>-8064643.0621399991</v>
          </cell>
          <cell r="L920" t="str">
            <v>32007 8112</v>
          </cell>
        </row>
        <row r="921">
          <cell r="E921">
            <v>5266221.0795999998</v>
          </cell>
          <cell r="L921" t="str">
            <v>32007 8112</v>
          </cell>
        </row>
        <row r="922">
          <cell r="E922">
            <v>8064643.0621399991</v>
          </cell>
          <cell r="L922" t="str">
            <v>32007 8112</v>
          </cell>
        </row>
        <row r="923">
          <cell r="E923">
            <v>15338.877820000002</v>
          </cell>
          <cell r="L923" t="str">
            <v>32007 8123</v>
          </cell>
        </row>
        <row r="924">
          <cell r="E924">
            <v>120000.50591999998</v>
          </cell>
          <cell r="L924" t="str">
            <v>32007 8123</v>
          </cell>
        </row>
        <row r="925">
          <cell r="E925">
            <v>389999.63941999996</v>
          </cell>
          <cell r="L925" t="str">
            <v>32007 8123</v>
          </cell>
        </row>
        <row r="926">
          <cell r="E926">
            <v>1178439.21046</v>
          </cell>
          <cell r="L926" t="str">
            <v>32007 8123</v>
          </cell>
        </row>
        <row r="927">
          <cell r="E927">
            <v>791.90390000000002</v>
          </cell>
          <cell r="L927" t="str">
            <v>32007 8124</v>
          </cell>
        </row>
        <row r="928">
          <cell r="E928">
            <v>2133.1284800000003</v>
          </cell>
          <cell r="L928" t="str">
            <v>32007 8124</v>
          </cell>
        </row>
        <row r="929">
          <cell r="E929">
            <v>68294.193299999999</v>
          </cell>
          <cell r="L929" t="str">
            <v>32007 8124</v>
          </cell>
        </row>
        <row r="930">
          <cell r="E930">
            <v>35150.509060000004</v>
          </cell>
          <cell r="L930" t="str">
            <v>32007 8124</v>
          </cell>
        </row>
        <row r="931">
          <cell r="E931">
            <v>302.72782000000001</v>
          </cell>
          <cell r="L931" t="str">
            <v>32007 8124</v>
          </cell>
        </row>
        <row r="932">
          <cell r="E932">
            <v>799.92318</v>
          </cell>
          <cell r="L932" t="str">
            <v>32007 8124</v>
          </cell>
        </row>
        <row r="933">
          <cell r="E933">
            <v>382.92061999999999</v>
          </cell>
          <cell r="L933" t="str">
            <v>32007 8124</v>
          </cell>
        </row>
        <row r="934">
          <cell r="E934">
            <v>184.44344000000001</v>
          </cell>
          <cell r="L934" t="str">
            <v>32007 8124</v>
          </cell>
        </row>
        <row r="935">
          <cell r="E935">
            <v>525.26283999999998</v>
          </cell>
          <cell r="L935" t="str">
            <v>32007 8124</v>
          </cell>
        </row>
        <row r="936">
          <cell r="E936">
            <v>31199.008840000002</v>
          </cell>
          <cell r="L936" t="str">
            <v>32007 8124</v>
          </cell>
        </row>
        <row r="937">
          <cell r="E937">
            <v>361392.86283999996</v>
          </cell>
          <cell r="L937" t="str">
            <v>32007 8124</v>
          </cell>
        </row>
        <row r="938">
          <cell r="E938">
            <v>13949.537559999999</v>
          </cell>
          <cell r="L938" t="str">
            <v>32007 8124</v>
          </cell>
        </row>
        <row r="939">
          <cell r="E939">
            <v>2099.0465400000003</v>
          </cell>
          <cell r="L939" t="str">
            <v>32007 8124</v>
          </cell>
        </row>
        <row r="940">
          <cell r="E940">
            <v>5400.9850800000004</v>
          </cell>
          <cell r="L940" t="str">
            <v>32007 8124</v>
          </cell>
        </row>
        <row r="941">
          <cell r="E941">
            <v>91710.490900000004</v>
          </cell>
          <cell r="L941" t="str">
            <v>32007 8125</v>
          </cell>
        </row>
        <row r="942">
          <cell r="E942">
            <v>6537.7180200000003</v>
          </cell>
          <cell r="L942" t="str">
            <v>32007 8125</v>
          </cell>
        </row>
        <row r="943">
          <cell r="E943">
            <v>180.43379999999999</v>
          </cell>
          <cell r="L943" t="str">
            <v>32007 8125</v>
          </cell>
        </row>
        <row r="944">
          <cell r="E944">
            <v>350.84350000000001</v>
          </cell>
          <cell r="L944" t="str">
            <v>32007 8125</v>
          </cell>
        </row>
        <row r="945">
          <cell r="E945">
            <v>5753.8333999999995</v>
          </cell>
          <cell r="L945" t="str">
            <v>32007 8125</v>
          </cell>
        </row>
        <row r="946">
          <cell r="E946">
            <v>986.37144000000001</v>
          </cell>
          <cell r="L946" t="str">
            <v>32007 8125</v>
          </cell>
        </row>
        <row r="947">
          <cell r="E947">
            <v>593.42672000000005</v>
          </cell>
          <cell r="L947" t="str">
            <v>32007 8125</v>
          </cell>
        </row>
        <row r="948">
          <cell r="E948">
            <v>130.3133</v>
          </cell>
          <cell r="L948" t="str">
            <v>32007 8125</v>
          </cell>
        </row>
        <row r="949">
          <cell r="E949">
            <v>2285.4947999999999</v>
          </cell>
          <cell r="L949" t="str">
            <v>32007 8125</v>
          </cell>
        </row>
        <row r="950">
          <cell r="E950">
            <v>809.94727999999998</v>
          </cell>
          <cell r="L950" t="str">
            <v>32007 8125</v>
          </cell>
        </row>
        <row r="951">
          <cell r="E951">
            <v>619.48937999999998</v>
          </cell>
          <cell r="L951" t="str">
            <v>32007 8125</v>
          </cell>
        </row>
        <row r="952">
          <cell r="E952">
            <v>1804.338</v>
          </cell>
          <cell r="L952" t="str">
            <v>32007 8125</v>
          </cell>
        </row>
        <row r="953">
          <cell r="E953">
            <v>22500.094860000001</v>
          </cell>
          <cell r="L953" t="str">
            <v>32007 8125</v>
          </cell>
        </row>
        <row r="954">
          <cell r="E954">
            <v>160.38560000000001</v>
          </cell>
          <cell r="L954" t="str">
            <v>32007 8125</v>
          </cell>
        </row>
        <row r="955">
          <cell r="E955">
            <v>212.51092</v>
          </cell>
          <cell r="L955" t="str">
            <v>32007 8125</v>
          </cell>
        </row>
        <row r="956">
          <cell r="E956">
            <v>212.51092</v>
          </cell>
          <cell r="L956" t="str">
            <v>32007 8125</v>
          </cell>
        </row>
        <row r="957">
          <cell r="E957">
            <v>703.69182000000001</v>
          </cell>
          <cell r="L957" t="str">
            <v>32007 8125</v>
          </cell>
        </row>
        <row r="958">
          <cell r="E958">
            <v>479.15198000000004</v>
          </cell>
          <cell r="L958" t="str">
            <v>32007 8125</v>
          </cell>
        </row>
        <row r="959">
          <cell r="E959">
            <v>1250480.41234</v>
          </cell>
          <cell r="L959" t="str">
            <v>32007 8113</v>
          </cell>
        </row>
        <row r="960">
          <cell r="E960">
            <v>539.29657999999995</v>
          </cell>
          <cell r="L960" t="str">
            <v>32007 8125</v>
          </cell>
        </row>
        <row r="961">
          <cell r="E961">
            <v>639.53757999999993</v>
          </cell>
          <cell r="L961" t="str">
            <v>32007 8125</v>
          </cell>
        </row>
        <row r="962">
          <cell r="E962">
            <v>1513.6390999999999</v>
          </cell>
          <cell r="L962" t="str">
            <v>32007 8125</v>
          </cell>
        </row>
        <row r="963">
          <cell r="E963">
            <v>1587330.26874</v>
          </cell>
          <cell r="L963" t="str">
            <v>32007 8113</v>
          </cell>
        </row>
        <row r="964">
          <cell r="E964">
            <v>1589685.93224</v>
          </cell>
          <cell r="L964" t="str">
            <v>32007 8113</v>
          </cell>
        </row>
        <row r="965">
          <cell r="E965">
            <v>1283.0848000000001</v>
          </cell>
          <cell r="L965" t="str">
            <v>32007 8125</v>
          </cell>
        </row>
        <row r="966">
          <cell r="E966">
            <v>1417.4077400000001</v>
          </cell>
          <cell r="L966" t="str">
            <v>32007 8125</v>
          </cell>
        </row>
        <row r="967">
          <cell r="E967">
            <v>1100.64618</v>
          </cell>
          <cell r="L967" t="str">
            <v>32007 8125</v>
          </cell>
        </row>
        <row r="968">
          <cell r="E968">
            <v>1164.80042</v>
          </cell>
          <cell r="L968" t="str">
            <v>32007 8125</v>
          </cell>
        </row>
        <row r="969">
          <cell r="E969">
            <v>17666.473840000002</v>
          </cell>
          <cell r="L969" t="str">
            <v>32007 8125</v>
          </cell>
        </row>
        <row r="970">
          <cell r="E970">
            <v>960.30877999999996</v>
          </cell>
          <cell r="L970" t="str">
            <v>32007 8125</v>
          </cell>
        </row>
        <row r="971">
          <cell r="E971">
            <v>1267924.3511600001</v>
          </cell>
          <cell r="L971" t="str">
            <v>32007 8113</v>
          </cell>
        </row>
        <row r="972">
          <cell r="E972">
            <v>1190464.1208200001</v>
          </cell>
          <cell r="L972" t="str">
            <v>32007 8113</v>
          </cell>
        </row>
        <row r="973">
          <cell r="E973">
            <v>1274700.64276</v>
          </cell>
          <cell r="L973" t="str">
            <v>32007 8113</v>
          </cell>
        </row>
        <row r="974">
          <cell r="E974">
            <v>6660.0120399999996</v>
          </cell>
          <cell r="L974" t="str">
            <v>32007 8125</v>
          </cell>
        </row>
        <row r="975">
          <cell r="E975">
            <v>4560.9655000000002</v>
          </cell>
          <cell r="L975" t="str">
            <v>32007 8125</v>
          </cell>
        </row>
        <row r="976">
          <cell r="E976">
            <v>4979.9728800000003</v>
          </cell>
          <cell r="L976" t="str">
            <v>32007 8125</v>
          </cell>
        </row>
        <row r="977">
          <cell r="E977">
            <v>541.30140000000006</v>
          </cell>
          <cell r="L977" t="str">
            <v>32007 8125</v>
          </cell>
        </row>
        <row r="978">
          <cell r="E978">
            <v>9366.5190399999992</v>
          </cell>
          <cell r="L978" t="str">
            <v>32007 8130</v>
          </cell>
        </row>
        <row r="979">
          <cell r="E979">
            <v>9054005.6935799997</v>
          </cell>
          <cell r="L979" t="str">
            <v>32501 8010</v>
          </cell>
        </row>
        <row r="980">
          <cell r="E980">
            <v>-865019.68539999996</v>
          </cell>
          <cell r="L980" t="str">
            <v>32501 8010</v>
          </cell>
        </row>
        <row r="981">
          <cell r="E981">
            <v>120122.79994</v>
          </cell>
          <cell r="L981" t="str">
            <v>32501 8010</v>
          </cell>
        </row>
        <row r="982">
          <cell r="E982">
            <v>764518.0588</v>
          </cell>
          <cell r="L982" t="str">
            <v>32501 8010</v>
          </cell>
        </row>
        <row r="983">
          <cell r="E983">
            <v>760977.54667999991</v>
          </cell>
          <cell r="L983" t="str">
            <v>32501 8010</v>
          </cell>
        </row>
        <row r="984">
          <cell r="E984">
            <v>6044.5322999999999</v>
          </cell>
          <cell r="L984" t="str">
            <v>32501 8010</v>
          </cell>
        </row>
        <row r="985">
          <cell r="E985">
            <v>1120.6943799999999</v>
          </cell>
          <cell r="L985" t="str">
            <v>32501 8010</v>
          </cell>
        </row>
        <row r="986">
          <cell r="E986">
            <v>366940.19977999997</v>
          </cell>
          <cell r="L986" t="str">
            <v>32501 8020</v>
          </cell>
        </row>
        <row r="987">
          <cell r="E987">
            <v>-1939942.0199799999</v>
          </cell>
          <cell r="L987" t="str">
            <v>32501 8030</v>
          </cell>
        </row>
        <row r="988">
          <cell r="E988">
            <v>4082864.0456800004</v>
          </cell>
          <cell r="L988" t="str">
            <v>32501 8030</v>
          </cell>
        </row>
        <row r="989">
          <cell r="E989">
            <v>89837.989020000008</v>
          </cell>
          <cell r="L989" t="str">
            <v>32501 8030</v>
          </cell>
        </row>
        <row r="990">
          <cell r="E990">
            <v>56700.319239999997</v>
          </cell>
          <cell r="L990" t="str">
            <v>32501 8050</v>
          </cell>
        </row>
        <row r="991">
          <cell r="E991">
            <v>57800.96542</v>
          </cell>
          <cell r="L991" t="str">
            <v>32501 8050</v>
          </cell>
        </row>
        <row r="992">
          <cell r="E992">
            <v>16000.468420000001</v>
          </cell>
          <cell r="L992" t="str">
            <v>32501 8050</v>
          </cell>
        </row>
        <row r="993">
          <cell r="E993">
            <v>28999.721300000001</v>
          </cell>
          <cell r="L993" t="str">
            <v>32501 8050</v>
          </cell>
        </row>
        <row r="994">
          <cell r="E994">
            <v>2399.7695400000002</v>
          </cell>
          <cell r="L994" t="str">
            <v>32501 8050</v>
          </cell>
        </row>
        <row r="995">
          <cell r="E995">
            <v>10854.09548</v>
          </cell>
          <cell r="L995" t="str">
            <v>32501 8050</v>
          </cell>
        </row>
        <row r="996">
          <cell r="E996">
            <v>2520.0587399999999</v>
          </cell>
          <cell r="L996" t="str">
            <v>32501 8050</v>
          </cell>
        </row>
        <row r="997">
          <cell r="E997">
            <v>3410.1988200000005</v>
          </cell>
          <cell r="L997" t="str">
            <v>32501 8050</v>
          </cell>
        </row>
        <row r="998">
          <cell r="E998">
            <v>3550.53622</v>
          </cell>
          <cell r="L998" t="str">
            <v>32501 8050</v>
          </cell>
        </row>
        <row r="999">
          <cell r="E999">
            <v>587616.75164000003</v>
          </cell>
          <cell r="L999" t="str">
            <v>32501 8050</v>
          </cell>
        </row>
        <row r="1000">
          <cell r="E1000">
            <v>16040.564820000001</v>
          </cell>
          <cell r="L1000" t="str">
            <v>32501 8050</v>
          </cell>
        </row>
        <row r="1001">
          <cell r="E1001">
            <v>15044.169280000002</v>
          </cell>
          <cell r="L1001" t="str">
            <v>32501 8050</v>
          </cell>
        </row>
        <row r="1002">
          <cell r="E1002">
            <v>202901.81774</v>
          </cell>
          <cell r="L1002" t="str">
            <v>32501 8050</v>
          </cell>
        </row>
        <row r="1003">
          <cell r="E1003">
            <v>9025.6996400000007</v>
          </cell>
          <cell r="L1003" t="str">
            <v>32501 8050</v>
          </cell>
        </row>
        <row r="1004">
          <cell r="E1004">
            <v>432142.96064</v>
          </cell>
          <cell r="L1004" t="str">
            <v>32501 8050</v>
          </cell>
        </row>
        <row r="1005">
          <cell r="E1005">
            <v>40381.084439999999</v>
          </cell>
          <cell r="L1005" t="str">
            <v>32501 8050</v>
          </cell>
        </row>
        <row r="1006">
          <cell r="E1006">
            <v>17506.088239999997</v>
          </cell>
          <cell r="L1006" t="str">
            <v>32501 8070</v>
          </cell>
        </row>
        <row r="1007">
          <cell r="E1007">
            <v>7441.8918399999993</v>
          </cell>
          <cell r="L1007" t="str">
            <v>32501 8070</v>
          </cell>
        </row>
        <row r="1008">
          <cell r="E1008">
            <v>5000.0210800000004</v>
          </cell>
          <cell r="L1008" t="str">
            <v>32501 8070</v>
          </cell>
        </row>
        <row r="1009">
          <cell r="E1009">
            <v>26150.872080000001</v>
          </cell>
          <cell r="L1009" t="str">
            <v>32501 8070</v>
          </cell>
        </row>
        <row r="1010">
          <cell r="E1010">
            <v>-109214.57432</v>
          </cell>
          <cell r="L1010" t="str">
            <v>32501 8070</v>
          </cell>
        </row>
        <row r="1011">
          <cell r="E1011">
            <v>156931.29514</v>
          </cell>
          <cell r="L1011" t="str">
            <v>32501 8070</v>
          </cell>
        </row>
        <row r="1012">
          <cell r="E1012">
            <v>32057.071800000002</v>
          </cell>
          <cell r="L1012" t="str">
            <v>32501 8070</v>
          </cell>
        </row>
        <row r="1013">
          <cell r="E1013">
            <v>-19597.1155</v>
          </cell>
          <cell r="L1013" t="str">
            <v>32501 8070</v>
          </cell>
        </row>
        <row r="1014">
          <cell r="E1014">
            <v>4733.3800199999996</v>
          </cell>
          <cell r="L1014" t="str">
            <v>32501 8070</v>
          </cell>
        </row>
        <row r="1015">
          <cell r="E1015">
            <v>6138.7588400000004</v>
          </cell>
          <cell r="L1015" t="str">
            <v>32501 8070</v>
          </cell>
        </row>
        <row r="1016">
          <cell r="E1016">
            <v>970.33287999999993</v>
          </cell>
          <cell r="L1016" t="str">
            <v>32501 8070</v>
          </cell>
        </row>
        <row r="1017">
          <cell r="E1017">
            <v>499.20018000000005</v>
          </cell>
          <cell r="L1017" t="str">
            <v>32501 8070</v>
          </cell>
        </row>
        <row r="1018">
          <cell r="E1018">
            <v>128504.95236000001</v>
          </cell>
          <cell r="L1018" t="str">
            <v>32501 8070</v>
          </cell>
        </row>
        <row r="1019">
          <cell r="E1019">
            <v>530026.29232000001</v>
          </cell>
          <cell r="L1019" t="str">
            <v>32501 8123</v>
          </cell>
        </row>
        <row r="1020">
          <cell r="E1020">
            <v>300299.98298000003</v>
          </cell>
          <cell r="L1020" t="str">
            <v>32501 8123</v>
          </cell>
        </row>
        <row r="1021">
          <cell r="E1021">
            <v>105000.44268000001</v>
          </cell>
          <cell r="L1021" t="str">
            <v>32501 8123</v>
          </cell>
        </row>
        <row r="1022">
          <cell r="E1022">
            <v>-32688.590100000001</v>
          </cell>
          <cell r="L1022" t="str">
            <v>32501 8124</v>
          </cell>
        </row>
        <row r="1023">
          <cell r="E1023">
            <v>48905.579079999996</v>
          </cell>
          <cell r="L1023" t="str">
            <v>32501 8124</v>
          </cell>
        </row>
        <row r="1024">
          <cell r="E1024">
            <v>-515102.41224000003</v>
          </cell>
          <cell r="L1024" t="str">
            <v>32501 8151</v>
          </cell>
        </row>
        <row r="1025">
          <cell r="E1025">
            <v>-261771.35222</v>
          </cell>
          <cell r="L1025" t="str">
            <v>32501 8151</v>
          </cell>
        </row>
        <row r="1026">
          <cell r="E1026">
            <v>-509767.58622</v>
          </cell>
          <cell r="L1026" t="str">
            <v>32501 8151</v>
          </cell>
        </row>
        <row r="1027">
          <cell r="E1027">
            <v>-523360.26582000003</v>
          </cell>
          <cell r="L1027" t="str">
            <v>32501 8151</v>
          </cell>
        </row>
        <row r="1028">
          <cell r="E1028">
            <v>-523544.70925999997</v>
          </cell>
          <cell r="L1028" t="str">
            <v>32501 8151</v>
          </cell>
        </row>
        <row r="1029">
          <cell r="E1029">
            <v>-487020.89850000001</v>
          </cell>
          <cell r="L1029" t="str">
            <v>32501 8262</v>
          </cell>
        </row>
        <row r="1030">
          <cell r="E1030">
            <v>-5856.0792200000005</v>
          </cell>
          <cell r="L1030" t="str">
            <v>32501 8262</v>
          </cell>
        </row>
        <row r="1031">
          <cell r="E1031">
            <v>2927.0371999999998</v>
          </cell>
          <cell r="L1031" t="str">
            <v>32501 8262</v>
          </cell>
        </row>
        <row r="1032">
          <cell r="E1032">
            <v>-61271.308839999998</v>
          </cell>
          <cell r="L1032" t="str">
            <v>32501 8262</v>
          </cell>
        </row>
        <row r="1033">
          <cell r="E1033">
            <v>6.0144599999999997</v>
          </cell>
          <cell r="L1033" t="str">
            <v>32501 8240</v>
          </cell>
        </row>
        <row r="1034">
          <cell r="E1034">
            <v>4131.9340199999997</v>
          </cell>
          <cell r="L1034" t="str">
            <v>32501 8240</v>
          </cell>
        </row>
        <row r="1035">
          <cell r="E1035">
            <v>21577.877659999998</v>
          </cell>
          <cell r="L1035" t="str">
            <v>32501 8240</v>
          </cell>
        </row>
        <row r="1036">
          <cell r="E1036">
            <v>16990.8495</v>
          </cell>
          <cell r="L1036" t="str">
            <v>32501 8240</v>
          </cell>
        </row>
        <row r="1037">
          <cell r="E1037">
            <v>699.68218000000002</v>
          </cell>
          <cell r="L1037" t="str">
            <v>32501 8261</v>
          </cell>
        </row>
        <row r="1038">
          <cell r="E1038">
            <v>-260849.13501999999</v>
          </cell>
          <cell r="L1038" t="str">
            <v>32501 8262</v>
          </cell>
        </row>
        <row r="1039">
          <cell r="E1039">
            <v>-262499.10187999997</v>
          </cell>
          <cell r="L1039" t="str">
            <v>32501 8262</v>
          </cell>
        </row>
        <row r="1040">
          <cell r="E1040">
            <v>1024.4630200000001</v>
          </cell>
          <cell r="L1040" t="str">
            <v>32501 8265</v>
          </cell>
        </row>
        <row r="1041">
          <cell r="E1041">
            <v>1649.96686</v>
          </cell>
          <cell r="L1041" t="str">
            <v>32501 8265</v>
          </cell>
        </row>
        <row r="1042">
          <cell r="E1042">
            <v>32688.590100000001</v>
          </cell>
          <cell r="L1042" t="str">
            <v>32501 8265</v>
          </cell>
        </row>
        <row r="1043">
          <cell r="E1043">
            <v>184.44344000000001</v>
          </cell>
          <cell r="L1043" t="str">
            <v>32501 8265</v>
          </cell>
        </row>
        <row r="1044">
          <cell r="E1044">
            <v>38199.840279999997</v>
          </cell>
          <cell r="L1044" t="str">
            <v>32501 8265</v>
          </cell>
        </row>
        <row r="1045">
          <cell r="E1045">
            <v>10186.49042</v>
          </cell>
          <cell r="L1045" t="str">
            <v>32501 8265</v>
          </cell>
        </row>
        <row r="1046">
          <cell r="E1046">
            <v>7000.8314399999999</v>
          </cell>
          <cell r="L1046" t="str">
            <v>32501 8265</v>
          </cell>
        </row>
        <row r="1047">
          <cell r="E1047">
            <v>4819.5872799999997</v>
          </cell>
          <cell r="L1047" t="str">
            <v>32501 8265</v>
          </cell>
        </row>
        <row r="1048">
          <cell r="E1048">
            <v>60000.252959999991</v>
          </cell>
          <cell r="L1048" t="str">
            <v>32501 8265</v>
          </cell>
        </row>
        <row r="1049">
          <cell r="E1049">
            <v>62999.463680000001</v>
          </cell>
          <cell r="L1049" t="str">
            <v>32501 8265</v>
          </cell>
        </row>
        <row r="1050">
          <cell r="E1050">
            <v>17429.90508</v>
          </cell>
          <cell r="L1050" t="str">
            <v>32501 8265</v>
          </cell>
        </row>
        <row r="1051">
          <cell r="E1051">
            <v>49851.854119999996</v>
          </cell>
          <cell r="L1051" t="str">
            <v>32501 8265</v>
          </cell>
        </row>
        <row r="1052">
          <cell r="E1052">
            <v>16170.878119999999</v>
          </cell>
          <cell r="L1052" t="str">
            <v>32501 8265</v>
          </cell>
        </row>
        <row r="1053">
          <cell r="E1053">
            <v>7227.3760999999995</v>
          </cell>
          <cell r="L1053" t="str">
            <v>32501 8265</v>
          </cell>
        </row>
        <row r="1054">
          <cell r="E1054">
            <v>9859.7047600000005</v>
          </cell>
          <cell r="L1054" t="str">
            <v>32501 8265</v>
          </cell>
        </row>
        <row r="1055">
          <cell r="E1055">
            <v>6100.6672600000002</v>
          </cell>
          <cell r="L1055" t="str">
            <v>32501 8265</v>
          </cell>
        </row>
        <row r="1056">
          <cell r="E1056">
            <v>-6553.7565799999993</v>
          </cell>
          <cell r="L1056" t="str">
            <v>32501 8265</v>
          </cell>
        </row>
        <row r="1057">
          <cell r="E1057">
            <v>149110.49231999999</v>
          </cell>
          <cell r="L1057" t="str">
            <v>32501 8265</v>
          </cell>
        </row>
        <row r="1058">
          <cell r="E1058">
            <v>1798.3235400000001</v>
          </cell>
          <cell r="L1058" t="str">
            <v>32501 8300</v>
          </cell>
        </row>
        <row r="1059">
          <cell r="E1059">
            <v>-60639.790540000002</v>
          </cell>
          <cell r="L1059" t="str">
            <v>32501 8401</v>
          </cell>
        </row>
        <row r="1060">
          <cell r="E1060">
            <v>429494.59341999999</v>
          </cell>
          <cell r="L1060" t="str">
            <v>32501 8401</v>
          </cell>
        </row>
        <row r="1061">
          <cell r="E1061">
            <v>-5398.9802600000003</v>
          </cell>
          <cell r="L1061" t="str">
            <v>32501 8401</v>
          </cell>
        </row>
        <row r="1062">
          <cell r="E1062">
            <v>-5398.9802600000003</v>
          </cell>
          <cell r="L1062" t="str">
            <v>32501 8401</v>
          </cell>
        </row>
        <row r="1063">
          <cell r="E1063">
            <v>-13700.93988</v>
          </cell>
          <cell r="L1063" t="str">
            <v>32501 8401</v>
          </cell>
        </row>
        <row r="1064">
          <cell r="E1064">
            <v>-293866.51559999998</v>
          </cell>
          <cell r="L1064" t="str">
            <v>32501 8401</v>
          </cell>
        </row>
        <row r="1065">
          <cell r="E1065">
            <v>20657.665280000001</v>
          </cell>
          <cell r="L1065" t="str">
            <v>32501 8401</v>
          </cell>
        </row>
        <row r="1066">
          <cell r="E1066">
            <v>13275.91804</v>
          </cell>
          <cell r="L1066" t="str">
            <v>32501 8401</v>
          </cell>
        </row>
        <row r="1067">
          <cell r="E1067">
            <v>-43253.991499999996</v>
          </cell>
          <cell r="L1067" t="str">
            <v>32501 8401</v>
          </cell>
        </row>
        <row r="1068">
          <cell r="E1068">
            <v>-94483.156959999993</v>
          </cell>
          <cell r="L1068" t="str">
            <v>32501 8401</v>
          </cell>
        </row>
        <row r="1069">
          <cell r="E1069">
            <v>17046.98446</v>
          </cell>
          <cell r="L1069" t="str">
            <v>32501 8401</v>
          </cell>
        </row>
        <row r="1070">
          <cell r="E1070">
            <v>32079.124819999997</v>
          </cell>
          <cell r="L1070" t="str">
            <v>32501 8401</v>
          </cell>
        </row>
        <row r="1071">
          <cell r="E1071">
            <v>293866.51559999998</v>
          </cell>
          <cell r="L1071" t="str">
            <v>32501 8401</v>
          </cell>
        </row>
        <row r="1072">
          <cell r="E1072">
            <v>19480.835940000001</v>
          </cell>
          <cell r="L1072" t="str">
            <v>32501 8401</v>
          </cell>
        </row>
        <row r="1073">
          <cell r="E1073">
            <v>20495.274860000001</v>
          </cell>
          <cell r="L1073" t="str">
            <v>32501 8401</v>
          </cell>
        </row>
        <row r="1074">
          <cell r="E1074">
            <v>17046.98446</v>
          </cell>
          <cell r="L1074" t="str">
            <v>32501 8401</v>
          </cell>
        </row>
        <row r="1075">
          <cell r="E1075">
            <v>2271.4610600000001</v>
          </cell>
          <cell r="L1075" t="str">
            <v>32501 8401</v>
          </cell>
        </row>
        <row r="1076">
          <cell r="E1076">
            <v>24601.146219999999</v>
          </cell>
          <cell r="L1076" t="str">
            <v>32501 8401</v>
          </cell>
        </row>
        <row r="1077">
          <cell r="E1077">
            <v>-55641.774280000005</v>
          </cell>
          <cell r="L1077" t="str">
            <v>32501 8401</v>
          </cell>
        </row>
        <row r="1078">
          <cell r="E1078">
            <v>293866.51559999998</v>
          </cell>
          <cell r="L1078" t="str">
            <v>32501 8401</v>
          </cell>
        </row>
        <row r="1079">
          <cell r="E1079">
            <v>-43843.408580000003</v>
          </cell>
          <cell r="L1079" t="str">
            <v>32501 8401</v>
          </cell>
        </row>
        <row r="1080">
          <cell r="E1080">
            <v>2271.4610600000001</v>
          </cell>
          <cell r="L1080" t="str">
            <v>32501 8401</v>
          </cell>
        </row>
        <row r="1081">
          <cell r="E1081">
            <v>-44108.044819999996</v>
          </cell>
          <cell r="L1081" t="str">
            <v>32501 8401</v>
          </cell>
        </row>
        <row r="1082">
          <cell r="E1082">
            <v>-2271.4610600000001</v>
          </cell>
          <cell r="L1082" t="str">
            <v>32501 8401</v>
          </cell>
        </row>
        <row r="1083">
          <cell r="E1083">
            <v>-293866.51559999998</v>
          </cell>
          <cell r="L1083" t="str">
            <v>32501 8401</v>
          </cell>
        </row>
        <row r="1084">
          <cell r="E1084">
            <v>43843.408580000003</v>
          </cell>
          <cell r="L1084" t="str">
            <v>32501 8401</v>
          </cell>
        </row>
        <row r="1085">
          <cell r="E1085">
            <v>-13700.93988</v>
          </cell>
          <cell r="L1085" t="str">
            <v>32501 8401</v>
          </cell>
        </row>
        <row r="1086">
          <cell r="E1086">
            <v>35663.742979999995</v>
          </cell>
          <cell r="L1086" t="str">
            <v>32501 8401</v>
          </cell>
        </row>
        <row r="1087">
          <cell r="E1087">
            <v>35687.800819999997</v>
          </cell>
          <cell r="L1087" t="str">
            <v>32501 8401</v>
          </cell>
        </row>
        <row r="1088">
          <cell r="E1088">
            <v>-56680.271040000007</v>
          </cell>
          <cell r="L1088" t="str">
            <v>32501 8401</v>
          </cell>
        </row>
        <row r="1089">
          <cell r="E1089">
            <v>-40743.956859999998</v>
          </cell>
          <cell r="L1089" t="str">
            <v>32501 8401</v>
          </cell>
        </row>
        <row r="1090">
          <cell r="E1090">
            <v>-76125.020219999991</v>
          </cell>
          <cell r="L1090" t="str">
            <v>32501 8401</v>
          </cell>
        </row>
        <row r="1091">
          <cell r="E1091">
            <v>-17046.98446</v>
          </cell>
          <cell r="L1091" t="str">
            <v>32501 8401</v>
          </cell>
        </row>
        <row r="1092">
          <cell r="E1092">
            <v>-41836.583760000001</v>
          </cell>
          <cell r="L1092" t="str">
            <v>32501 8401</v>
          </cell>
        </row>
        <row r="1093">
          <cell r="E1093">
            <v>400.964</v>
          </cell>
          <cell r="L1093" t="str">
            <v>32501 8401</v>
          </cell>
        </row>
        <row r="1094">
          <cell r="E1094">
            <v>8712.9477200000001</v>
          </cell>
          <cell r="L1094" t="str">
            <v>32501 8401</v>
          </cell>
        </row>
        <row r="1095">
          <cell r="E1095">
            <v>3059.3553200000001</v>
          </cell>
          <cell r="L1095" t="str">
            <v>32501 8401</v>
          </cell>
        </row>
        <row r="1096">
          <cell r="E1096">
            <v>-530026.29232000001</v>
          </cell>
          <cell r="L1096" t="str">
            <v>32502 8123</v>
          </cell>
        </row>
        <row r="1097">
          <cell r="E1097">
            <v>123699.39882</v>
          </cell>
          <cell r="L1097" t="str">
            <v>32502 8123</v>
          </cell>
        </row>
        <row r="1098">
          <cell r="E1098">
            <v>-105000.44268000001</v>
          </cell>
          <cell r="L1098" t="str">
            <v>32502 8123</v>
          </cell>
        </row>
        <row r="1099">
          <cell r="E1099">
            <v>21792.393400000001</v>
          </cell>
          <cell r="L1099" t="str">
            <v>32502 8124</v>
          </cell>
        </row>
        <row r="1100">
          <cell r="E1100">
            <v>-123699.39882</v>
          </cell>
          <cell r="L1100" t="str">
            <v>32502 8124</v>
          </cell>
        </row>
        <row r="1101">
          <cell r="E1101">
            <v>5599.4622600000002</v>
          </cell>
          <cell r="L1101" t="str">
            <v>32502 8262</v>
          </cell>
        </row>
        <row r="1102">
          <cell r="E1102">
            <v>-21792.393400000001</v>
          </cell>
          <cell r="L1102" t="str">
            <v>32502 8265</v>
          </cell>
        </row>
        <row r="1103">
          <cell r="E1103">
            <v>2326094.4098200002</v>
          </cell>
          <cell r="L1103" t="str">
            <v>33001 8010</v>
          </cell>
        </row>
        <row r="1104">
          <cell r="E1104">
            <v>18466.39702</v>
          </cell>
          <cell r="L1104" t="str">
            <v>33001 8010</v>
          </cell>
        </row>
        <row r="1105">
          <cell r="E1105">
            <v>195383.74274000002</v>
          </cell>
          <cell r="L1105" t="str">
            <v>33001 8010</v>
          </cell>
        </row>
        <row r="1106">
          <cell r="E1106">
            <v>195383.74274000002</v>
          </cell>
          <cell r="L1106" t="str">
            <v>33001 8010</v>
          </cell>
        </row>
        <row r="1107">
          <cell r="E1107">
            <v>-556834.74536000006</v>
          </cell>
          <cell r="L1107" t="str">
            <v>33001 8030</v>
          </cell>
        </row>
        <row r="1108">
          <cell r="E1108">
            <v>1206474.6133399999</v>
          </cell>
          <cell r="L1108" t="str">
            <v>33001 8030</v>
          </cell>
        </row>
        <row r="1109">
          <cell r="E1109">
            <v>6000.4262600000002</v>
          </cell>
          <cell r="L1109" t="str">
            <v>33001 8050</v>
          </cell>
        </row>
        <row r="1110">
          <cell r="E1110">
            <v>666075.38234000001</v>
          </cell>
          <cell r="L1110" t="str">
            <v>33001 8050</v>
          </cell>
        </row>
        <row r="1111">
          <cell r="E1111">
            <v>16040.564820000001</v>
          </cell>
          <cell r="L1111" t="str">
            <v>33001 8050</v>
          </cell>
        </row>
        <row r="1112">
          <cell r="E1112">
            <v>10525.305</v>
          </cell>
          <cell r="L1112" t="str">
            <v>33001 8050</v>
          </cell>
        </row>
        <row r="1113">
          <cell r="E1113">
            <v>7379.7424200000005</v>
          </cell>
          <cell r="L1113" t="str">
            <v>33001 8050</v>
          </cell>
        </row>
        <row r="1114">
          <cell r="E1114">
            <v>50290.909699999997</v>
          </cell>
          <cell r="L1114" t="str">
            <v>33001 8050</v>
          </cell>
        </row>
        <row r="1115">
          <cell r="E1115">
            <v>37927.184760000004</v>
          </cell>
          <cell r="L1115" t="str">
            <v>33001 8050</v>
          </cell>
        </row>
        <row r="1116">
          <cell r="E1116">
            <v>573.37851999999998</v>
          </cell>
          <cell r="L1116" t="str">
            <v>33001 8050</v>
          </cell>
        </row>
        <row r="1117">
          <cell r="E1117">
            <v>20316.845880000001</v>
          </cell>
          <cell r="L1117" t="str">
            <v>33001 8070</v>
          </cell>
        </row>
        <row r="1118">
          <cell r="E1118">
            <v>7395.7809800000005</v>
          </cell>
          <cell r="L1118" t="str">
            <v>33001 8070</v>
          </cell>
        </row>
        <row r="1119">
          <cell r="E1119">
            <v>87201.650719999991</v>
          </cell>
          <cell r="L1119" t="str">
            <v>33001 8070</v>
          </cell>
        </row>
        <row r="1120">
          <cell r="E1120">
            <v>16613.943340000002</v>
          </cell>
          <cell r="L1120" t="str">
            <v>33001 8070</v>
          </cell>
        </row>
        <row r="1121">
          <cell r="E1121">
            <v>76874.822899999999</v>
          </cell>
          <cell r="L1121" t="str">
            <v>33001 8070</v>
          </cell>
        </row>
        <row r="1122">
          <cell r="E1122">
            <v>11228.99682</v>
          </cell>
          <cell r="L1122" t="str">
            <v>33001 8151</v>
          </cell>
        </row>
        <row r="1123">
          <cell r="E1123">
            <v>78.187979999999996</v>
          </cell>
          <cell r="L1123" t="str">
            <v>33001 8151</v>
          </cell>
        </row>
        <row r="1124">
          <cell r="E1124">
            <v>16.03856</v>
          </cell>
          <cell r="L1124" t="str">
            <v>33001 8151</v>
          </cell>
        </row>
        <row r="1125">
          <cell r="E1125">
            <v>198.47718</v>
          </cell>
          <cell r="L1125" t="str">
            <v>33001 8151</v>
          </cell>
        </row>
        <row r="1126">
          <cell r="E1126">
            <v>495.19054000000006</v>
          </cell>
          <cell r="L1126" t="str">
            <v>33001 8151</v>
          </cell>
        </row>
        <row r="1127">
          <cell r="E1127">
            <v>52.125320000000002</v>
          </cell>
          <cell r="L1127" t="str">
            <v>33001 8151</v>
          </cell>
        </row>
        <row r="1128">
          <cell r="E1128">
            <v>266.64106000000004</v>
          </cell>
          <cell r="L1128" t="str">
            <v>33001 8151</v>
          </cell>
        </row>
        <row r="1129">
          <cell r="E1129">
            <v>70.168700000000001</v>
          </cell>
          <cell r="L1129" t="str">
            <v>33001 8151</v>
          </cell>
        </row>
        <row r="1130">
          <cell r="E1130">
            <v>66.159059999999997</v>
          </cell>
          <cell r="L1130" t="str">
            <v>33001 8151</v>
          </cell>
        </row>
        <row r="1131">
          <cell r="E1131">
            <v>180.43379999999999</v>
          </cell>
          <cell r="L1131" t="str">
            <v>33001 8151</v>
          </cell>
        </row>
        <row r="1132">
          <cell r="E1132">
            <v>234.56393999999997</v>
          </cell>
          <cell r="L1132" t="str">
            <v>33001 8151</v>
          </cell>
        </row>
        <row r="1133">
          <cell r="E1133">
            <v>1030.47748</v>
          </cell>
          <cell r="L1133" t="str">
            <v>33001 8151</v>
          </cell>
        </row>
        <row r="1134">
          <cell r="E1134">
            <v>874.10152000000005</v>
          </cell>
          <cell r="L1134" t="str">
            <v>33001 8151</v>
          </cell>
        </row>
        <row r="1135">
          <cell r="E1135">
            <v>162.39042000000001</v>
          </cell>
          <cell r="L1135" t="str">
            <v>33001 8151</v>
          </cell>
        </row>
        <row r="1136">
          <cell r="E1136">
            <v>42.101219999999998</v>
          </cell>
          <cell r="L1136" t="str">
            <v>33001 8151</v>
          </cell>
        </row>
        <row r="1137">
          <cell r="E1137">
            <v>74.178340000000006</v>
          </cell>
          <cell r="L1137" t="str">
            <v>33001 8151</v>
          </cell>
        </row>
        <row r="1138">
          <cell r="E1138">
            <v>14.033740000000002</v>
          </cell>
          <cell r="L1138" t="str">
            <v>33001 8151</v>
          </cell>
        </row>
        <row r="1139">
          <cell r="E1139">
            <v>170.40969999999999</v>
          </cell>
          <cell r="L1139" t="str">
            <v>33001 8151</v>
          </cell>
        </row>
        <row r="1140">
          <cell r="E1140">
            <v>412.99292000000003</v>
          </cell>
          <cell r="L1140" t="str">
            <v>33001 8151</v>
          </cell>
        </row>
        <row r="1141">
          <cell r="E1141">
            <v>68.163880000000006</v>
          </cell>
          <cell r="L1141" t="str">
            <v>33001 8151</v>
          </cell>
        </row>
        <row r="1142">
          <cell r="E1142">
            <v>52.125320000000002</v>
          </cell>
          <cell r="L1142" t="str">
            <v>33001 8151</v>
          </cell>
        </row>
        <row r="1143">
          <cell r="E1143">
            <v>176.42416</v>
          </cell>
          <cell r="L1143" t="str">
            <v>33001 8151</v>
          </cell>
        </row>
        <row r="1144">
          <cell r="E1144">
            <v>6.0144599999999997</v>
          </cell>
          <cell r="L1144" t="str">
            <v>33001 8151</v>
          </cell>
        </row>
        <row r="1145">
          <cell r="E1145">
            <v>160.38560000000001</v>
          </cell>
          <cell r="L1145" t="str">
            <v>33001 8151</v>
          </cell>
        </row>
        <row r="1146">
          <cell r="E1146">
            <v>4.0096400000000001</v>
          </cell>
          <cell r="L1146" t="str">
            <v>33001 8151</v>
          </cell>
        </row>
        <row r="1147">
          <cell r="E1147">
            <v>10.024100000000001</v>
          </cell>
          <cell r="L1147" t="str">
            <v>33001 8151</v>
          </cell>
        </row>
        <row r="1148">
          <cell r="E1148">
            <v>-175999.13816</v>
          </cell>
          <cell r="L1148" t="str">
            <v>33001 8218</v>
          </cell>
        </row>
        <row r="1149">
          <cell r="E1149">
            <v>2606.2660000000001</v>
          </cell>
          <cell r="L1149" t="str">
            <v>33001 8262</v>
          </cell>
        </row>
        <row r="1150">
          <cell r="E1150">
            <v>3648.7723999999998</v>
          </cell>
          <cell r="L1150" t="str">
            <v>33001 8262</v>
          </cell>
        </row>
        <row r="1151">
          <cell r="E1151">
            <v>6774.2867799999995</v>
          </cell>
          <cell r="L1151" t="str">
            <v>33001 8401</v>
          </cell>
        </row>
        <row r="1152">
          <cell r="E1152">
            <v>4516.8594600000006</v>
          </cell>
          <cell r="L1152" t="str">
            <v>33001 8401</v>
          </cell>
        </row>
        <row r="1153">
          <cell r="E1153">
            <v>8632.7549200000012</v>
          </cell>
          <cell r="L1153" t="str">
            <v>33001 8401</v>
          </cell>
        </row>
        <row r="1154">
          <cell r="E1154">
            <v>-143733.56508</v>
          </cell>
          <cell r="L1154" t="str">
            <v>33001 8401</v>
          </cell>
        </row>
        <row r="1155">
          <cell r="E1155">
            <v>-13700.93988</v>
          </cell>
          <cell r="L1155" t="str">
            <v>33001 8401</v>
          </cell>
        </row>
        <row r="1156">
          <cell r="E1156">
            <v>-51712.327080000003</v>
          </cell>
          <cell r="L1156" t="str">
            <v>33001 8401</v>
          </cell>
        </row>
        <row r="1157">
          <cell r="E1157">
            <v>-5398.9802600000003</v>
          </cell>
          <cell r="L1157" t="str">
            <v>33001 8401</v>
          </cell>
        </row>
        <row r="1158">
          <cell r="E1158">
            <v>4137.94848</v>
          </cell>
          <cell r="L1158" t="str">
            <v>33001 8401</v>
          </cell>
        </row>
        <row r="1159">
          <cell r="E1159">
            <v>5350.8645800000004</v>
          </cell>
          <cell r="L1159" t="str">
            <v>33001 8401</v>
          </cell>
        </row>
        <row r="1160">
          <cell r="E1160">
            <v>42223.514020000002</v>
          </cell>
          <cell r="L1160" t="str">
            <v>33001 8401</v>
          </cell>
        </row>
        <row r="1161">
          <cell r="E1161">
            <v>-4516.8594600000006</v>
          </cell>
          <cell r="L1161" t="str">
            <v>33001 8401</v>
          </cell>
        </row>
        <row r="1162">
          <cell r="E1162">
            <v>4516.8594600000006</v>
          </cell>
          <cell r="L1162" t="str">
            <v>33001 8401</v>
          </cell>
        </row>
        <row r="1163">
          <cell r="E1163">
            <v>28015.35468</v>
          </cell>
          <cell r="L1163" t="str">
            <v>33001 8401</v>
          </cell>
        </row>
        <row r="1164">
          <cell r="E1164">
            <v>22566.253919999999</v>
          </cell>
          <cell r="L1164" t="str">
            <v>33001 8401</v>
          </cell>
        </row>
        <row r="1165">
          <cell r="E1165">
            <v>6764.2626800000007</v>
          </cell>
          <cell r="L1165" t="str">
            <v>33001 8401</v>
          </cell>
        </row>
        <row r="1166">
          <cell r="E1166">
            <v>95204.892160000003</v>
          </cell>
          <cell r="L1166" t="str">
            <v>33001 8401</v>
          </cell>
        </row>
        <row r="1167">
          <cell r="E1167">
            <v>12032.92964</v>
          </cell>
          <cell r="L1167" t="str">
            <v>33001 8401</v>
          </cell>
        </row>
        <row r="1168">
          <cell r="E1168">
            <v>20160.46992</v>
          </cell>
          <cell r="L1168" t="str">
            <v>33001 8401</v>
          </cell>
        </row>
        <row r="1169">
          <cell r="E1169">
            <v>6589.8433399999994</v>
          </cell>
          <cell r="L1169" t="str">
            <v>33001 8401</v>
          </cell>
        </row>
        <row r="1170">
          <cell r="E1170">
            <v>-3358.0735</v>
          </cell>
          <cell r="L1170" t="str">
            <v>33001 8401</v>
          </cell>
        </row>
        <row r="1171">
          <cell r="E1171">
            <v>6853565.3820800008</v>
          </cell>
          <cell r="L1171" t="str">
            <v>33501 8010</v>
          </cell>
        </row>
        <row r="1172">
          <cell r="E1172">
            <v>571137.13124000002</v>
          </cell>
          <cell r="L1172" t="str">
            <v>33501 8010</v>
          </cell>
        </row>
        <row r="1173">
          <cell r="E1173">
            <v>571137.13124000002</v>
          </cell>
          <cell r="L1173" t="str">
            <v>33501 8010</v>
          </cell>
        </row>
        <row r="1174">
          <cell r="E1174">
            <v>3171591.1580599998</v>
          </cell>
          <cell r="L1174" t="str">
            <v>33501 8030</v>
          </cell>
        </row>
        <row r="1175">
          <cell r="E1175">
            <v>-1451152.8702399998</v>
          </cell>
          <cell r="L1175" t="str">
            <v>33501 8030</v>
          </cell>
        </row>
        <row r="1176">
          <cell r="E1176">
            <v>330504.60109999997</v>
          </cell>
          <cell r="L1176" t="str">
            <v>33501 8040</v>
          </cell>
        </row>
        <row r="1177">
          <cell r="E1177">
            <v>50000.210800000001</v>
          </cell>
          <cell r="L1177" t="str">
            <v>33501 8040</v>
          </cell>
        </row>
        <row r="1178">
          <cell r="E1178">
            <v>2999.21072</v>
          </cell>
          <cell r="L1178" t="str">
            <v>33501 8050</v>
          </cell>
        </row>
        <row r="1179">
          <cell r="E1179">
            <v>33699.019379999998</v>
          </cell>
          <cell r="L1179" t="str">
            <v>33501 8050</v>
          </cell>
        </row>
        <row r="1180">
          <cell r="E1180">
            <v>15000.063239999998</v>
          </cell>
          <cell r="L1180" t="str">
            <v>33501 8050</v>
          </cell>
        </row>
        <row r="1181">
          <cell r="E1181">
            <v>10230.596460000001</v>
          </cell>
          <cell r="L1181" t="str">
            <v>33501 8050</v>
          </cell>
        </row>
        <row r="1182">
          <cell r="E1182">
            <v>2299.5285400000002</v>
          </cell>
          <cell r="L1182" t="str">
            <v>33501 8050</v>
          </cell>
        </row>
        <row r="1183">
          <cell r="E1183">
            <v>195245.41016</v>
          </cell>
          <cell r="L1183" t="str">
            <v>33501 8050</v>
          </cell>
        </row>
        <row r="1184">
          <cell r="E1184">
            <v>6110.6913599999998</v>
          </cell>
          <cell r="L1184" t="str">
            <v>33501 8050</v>
          </cell>
        </row>
        <row r="1185">
          <cell r="E1185">
            <v>247094.065</v>
          </cell>
          <cell r="L1185" t="str">
            <v>33501 8050</v>
          </cell>
        </row>
        <row r="1186">
          <cell r="E1186">
            <v>16730.222900000001</v>
          </cell>
          <cell r="L1186" t="str">
            <v>33501 8050</v>
          </cell>
        </row>
        <row r="1187">
          <cell r="E1187">
            <v>86912.956639999989</v>
          </cell>
          <cell r="L1187" t="str">
            <v>33501 8050</v>
          </cell>
        </row>
        <row r="1188">
          <cell r="E1188">
            <v>49499.005799999999</v>
          </cell>
          <cell r="L1188" t="str">
            <v>33501 8060</v>
          </cell>
        </row>
        <row r="1189">
          <cell r="E1189">
            <v>154439.30387999999</v>
          </cell>
          <cell r="L1189" t="str">
            <v>33501 8060</v>
          </cell>
        </row>
        <row r="1190">
          <cell r="E1190">
            <v>56852.685559999998</v>
          </cell>
          <cell r="L1190" t="str">
            <v>33501 8070</v>
          </cell>
        </row>
        <row r="1191">
          <cell r="E1191">
            <v>48656.981399999997</v>
          </cell>
          <cell r="L1191" t="str">
            <v>33501 8070</v>
          </cell>
        </row>
        <row r="1192">
          <cell r="E1192">
            <v>8424.2536400000008</v>
          </cell>
          <cell r="L1192" t="str">
            <v>33501 8070</v>
          </cell>
        </row>
        <row r="1193">
          <cell r="E1193">
            <v>207978.02198000002</v>
          </cell>
          <cell r="L1193" t="str">
            <v>33501 8070</v>
          </cell>
        </row>
        <row r="1194">
          <cell r="E1194">
            <v>2700.4925400000002</v>
          </cell>
          <cell r="L1194" t="str">
            <v>33501 8070</v>
          </cell>
        </row>
        <row r="1195">
          <cell r="E1195">
            <v>30888.261739999998</v>
          </cell>
          <cell r="L1195" t="str">
            <v>33501 8070</v>
          </cell>
        </row>
        <row r="1196">
          <cell r="E1196">
            <v>2249.4080400000003</v>
          </cell>
          <cell r="L1196" t="str">
            <v>33501 8070</v>
          </cell>
        </row>
        <row r="1197">
          <cell r="E1197">
            <v>479.15198000000004</v>
          </cell>
          <cell r="L1197" t="str">
            <v>33501 8070</v>
          </cell>
        </row>
        <row r="1198">
          <cell r="E1198">
            <v>208587.48726000002</v>
          </cell>
          <cell r="L1198" t="str">
            <v>33501 8070</v>
          </cell>
        </row>
        <row r="1199">
          <cell r="E1199">
            <v>214.51574000000002</v>
          </cell>
          <cell r="L1199" t="str">
            <v>33501 8262</v>
          </cell>
        </row>
        <row r="1200">
          <cell r="E1200">
            <v>497.19535999999999</v>
          </cell>
          <cell r="L1200" t="str">
            <v>33501 8262</v>
          </cell>
        </row>
        <row r="1201">
          <cell r="E1201">
            <v>1473.5427</v>
          </cell>
          <cell r="L1201" t="str">
            <v>33501 8262</v>
          </cell>
        </row>
        <row r="1202">
          <cell r="E1202">
            <v>124649.6835</v>
          </cell>
          <cell r="L1202" t="str">
            <v>33501 8262</v>
          </cell>
        </row>
        <row r="1203">
          <cell r="E1203">
            <v>162.39042000000001</v>
          </cell>
          <cell r="L1203" t="str">
            <v>33501 8262</v>
          </cell>
        </row>
        <row r="1204">
          <cell r="E1204">
            <v>41179.002800000002</v>
          </cell>
          <cell r="L1204" t="str">
            <v>33501 8240</v>
          </cell>
        </row>
        <row r="1205">
          <cell r="E1205">
            <v>16682.107219999998</v>
          </cell>
          <cell r="L1205" t="str">
            <v>33501 8240</v>
          </cell>
        </row>
        <row r="1206">
          <cell r="E1206">
            <v>13498.45306</v>
          </cell>
          <cell r="L1206" t="str">
            <v>33501 8240</v>
          </cell>
        </row>
        <row r="1207">
          <cell r="E1207">
            <v>22716.615420000002</v>
          </cell>
          <cell r="L1207" t="str">
            <v>33501 8240</v>
          </cell>
        </row>
        <row r="1208">
          <cell r="E1208">
            <v>-1325631.0900400002</v>
          </cell>
          <cell r="L1208" t="str">
            <v>36001 8020</v>
          </cell>
        </row>
        <row r="1209">
          <cell r="E1209">
            <v>1947945.2614199999</v>
          </cell>
          <cell r="L1209" t="str">
            <v>36002 8010</v>
          </cell>
        </row>
        <row r="1210">
          <cell r="E1210">
            <v>68574.868100000007</v>
          </cell>
          <cell r="L1210" t="str">
            <v>36002 8010</v>
          </cell>
        </row>
        <row r="1211">
          <cell r="E1211">
            <v>168048.02204000001</v>
          </cell>
          <cell r="L1211" t="str">
            <v>36002 8010</v>
          </cell>
        </row>
        <row r="1212">
          <cell r="E1212">
            <v>168048.02204000001</v>
          </cell>
          <cell r="L1212" t="str">
            <v>36002 8010</v>
          </cell>
        </row>
        <row r="1213">
          <cell r="E1213">
            <v>127215.85309999999</v>
          </cell>
          <cell r="L1213" t="str">
            <v>36002 8010</v>
          </cell>
        </row>
        <row r="1214">
          <cell r="E1214">
            <v>141265.63165999998</v>
          </cell>
          <cell r="L1214" t="str">
            <v>36002 8010</v>
          </cell>
        </row>
        <row r="1215">
          <cell r="E1215">
            <v>23546.6109</v>
          </cell>
          <cell r="L1215" t="str">
            <v>36002 8010</v>
          </cell>
        </row>
        <row r="1216">
          <cell r="E1216">
            <v>196843.25169999999</v>
          </cell>
          <cell r="L1216" t="str">
            <v>36002 8020</v>
          </cell>
        </row>
        <row r="1217">
          <cell r="E1217">
            <v>98420.623439999996</v>
          </cell>
          <cell r="L1217" t="str">
            <v>36002 8020</v>
          </cell>
        </row>
        <row r="1218">
          <cell r="E1218">
            <v>1144678.0416600001</v>
          </cell>
          <cell r="L1218" t="str">
            <v>36002 8030</v>
          </cell>
        </row>
        <row r="1219">
          <cell r="E1219">
            <v>-512480.10767999996</v>
          </cell>
          <cell r="L1219" t="str">
            <v>36002 8030</v>
          </cell>
        </row>
        <row r="1220">
          <cell r="E1220">
            <v>300.72300000000001</v>
          </cell>
          <cell r="L1220" t="str">
            <v>36002 8050</v>
          </cell>
        </row>
        <row r="1221">
          <cell r="E1221">
            <v>5080.2138800000002</v>
          </cell>
          <cell r="L1221" t="str">
            <v>36002 8050</v>
          </cell>
        </row>
        <row r="1222">
          <cell r="E1222">
            <v>8889.3718800000006</v>
          </cell>
          <cell r="L1222" t="str">
            <v>36002 8070</v>
          </cell>
        </row>
        <row r="1223">
          <cell r="E1223">
            <v>30284.81092</v>
          </cell>
          <cell r="L1223" t="str">
            <v>36002 8070</v>
          </cell>
        </row>
        <row r="1224">
          <cell r="E1224">
            <v>70106.550579999996</v>
          </cell>
          <cell r="L1224" t="str">
            <v>36002 8070</v>
          </cell>
        </row>
        <row r="1225">
          <cell r="E1225">
            <v>18199.755959999999</v>
          </cell>
          <cell r="L1225" t="str">
            <v>36002 8070</v>
          </cell>
        </row>
        <row r="1226">
          <cell r="E1226">
            <v>55621.72608</v>
          </cell>
          <cell r="L1226" t="str">
            <v>36002 8070</v>
          </cell>
        </row>
        <row r="1227">
          <cell r="E1227">
            <v>35100.388559999999</v>
          </cell>
          <cell r="L1227" t="str">
            <v>36002 8080</v>
          </cell>
        </row>
        <row r="1228">
          <cell r="E1228">
            <v>52500.221340000004</v>
          </cell>
          <cell r="L1228" t="str">
            <v>36002 8123</v>
          </cell>
        </row>
        <row r="1229">
          <cell r="E1229">
            <v>383999.21316000004</v>
          </cell>
          <cell r="L1229" t="str">
            <v>36002 8123</v>
          </cell>
        </row>
        <row r="1230">
          <cell r="E1230">
            <v>303700.15769999998</v>
          </cell>
          <cell r="L1230" t="str">
            <v>36002 8123</v>
          </cell>
        </row>
        <row r="1231">
          <cell r="E1231">
            <v>306416.6888</v>
          </cell>
          <cell r="L1231" t="str">
            <v>36002 8123</v>
          </cell>
        </row>
        <row r="1232">
          <cell r="E1232">
            <v>8859.299579999999</v>
          </cell>
          <cell r="L1232" t="str">
            <v>36002 8123</v>
          </cell>
        </row>
        <row r="1233">
          <cell r="E1233">
            <v>189399.35503999999</v>
          </cell>
          <cell r="L1233" t="str">
            <v>36002 8123</v>
          </cell>
        </row>
        <row r="1234">
          <cell r="E1234">
            <v>15659.649019999999</v>
          </cell>
          <cell r="L1234" t="str">
            <v>36002 8123</v>
          </cell>
        </row>
        <row r="1235">
          <cell r="E1235">
            <v>37460.061699999998</v>
          </cell>
          <cell r="L1235" t="str">
            <v>36002 8123</v>
          </cell>
        </row>
        <row r="1236">
          <cell r="E1236">
            <v>32409.920119999999</v>
          </cell>
          <cell r="L1236" t="str">
            <v>36002 8123</v>
          </cell>
        </row>
        <row r="1237">
          <cell r="E1237">
            <v>24799.6234</v>
          </cell>
          <cell r="L1237" t="str">
            <v>36002 8123</v>
          </cell>
        </row>
        <row r="1238">
          <cell r="E1238">
            <v>50080.403600000005</v>
          </cell>
          <cell r="L1238" t="str">
            <v>36002 8123</v>
          </cell>
        </row>
        <row r="1239">
          <cell r="E1239">
            <v>49200.287619999996</v>
          </cell>
          <cell r="L1239" t="str">
            <v>36002 8123</v>
          </cell>
        </row>
        <row r="1240">
          <cell r="E1240">
            <v>20960.393100000001</v>
          </cell>
          <cell r="L1240" t="str">
            <v>36002 8123</v>
          </cell>
        </row>
        <row r="1241">
          <cell r="E1241">
            <v>57680.676219999994</v>
          </cell>
          <cell r="L1241" t="str">
            <v>36002 8123</v>
          </cell>
        </row>
        <row r="1242">
          <cell r="E1242">
            <v>13819.224260000001</v>
          </cell>
          <cell r="L1242" t="str">
            <v>36002 8123</v>
          </cell>
        </row>
        <row r="1243">
          <cell r="E1243">
            <v>78600.97292</v>
          </cell>
          <cell r="L1243" t="str">
            <v>36002 8123</v>
          </cell>
        </row>
        <row r="1244">
          <cell r="E1244">
            <v>155000.65348000001</v>
          </cell>
          <cell r="L1244" t="str">
            <v>36002 8123</v>
          </cell>
        </row>
        <row r="1245">
          <cell r="E1245">
            <v>83929.784480000002</v>
          </cell>
          <cell r="L1245" t="str">
            <v>36002 8123</v>
          </cell>
        </row>
        <row r="1246">
          <cell r="E1246">
            <v>335999.81271999999</v>
          </cell>
          <cell r="L1246" t="str">
            <v>36002 8123</v>
          </cell>
        </row>
        <row r="1247">
          <cell r="E1247">
            <v>174.41934000000001</v>
          </cell>
          <cell r="L1247" t="str">
            <v>36002 8124</v>
          </cell>
        </row>
        <row r="1248">
          <cell r="E1248">
            <v>1750.20786</v>
          </cell>
          <cell r="L1248" t="str">
            <v>36002 8124</v>
          </cell>
        </row>
        <row r="1249">
          <cell r="E1249">
            <v>174.41934000000001</v>
          </cell>
          <cell r="L1249" t="str">
            <v>36002 8124</v>
          </cell>
        </row>
        <row r="1250">
          <cell r="E1250">
            <v>2299.5285400000002</v>
          </cell>
          <cell r="L1250" t="str">
            <v>36002 8124</v>
          </cell>
        </row>
        <row r="1251">
          <cell r="E1251">
            <v>-5854.0743999999995</v>
          </cell>
          <cell r="L1251" t="str">
            <v>36002 8125</v>
          </cell>
        </row>
        <row r="1252">
          <cell r="E1252">
            <v>-10272.697680000001</v>
          </cell>
          <cell r="L1252" t="str">
            <v>36002 8125</v>
          </cell>
        </row>
        <row r="1253">
          <cell r="E1253">
            <v>-8957.5357600000007</v>
          </cell>
          <cell r="L1253" t="str">
            <v>36002 8125</v>
          </cell>
        </row>
        <row r="1254">
          <cell r="E1254">
            <v>990.38108000000011</v>
          </cell>
          <cell r="L1254" t="str">
            <v>36002 8125</v>
          </cell>
        </row>
        <row r="1255">
          <cell r="E1255">
            <v>6094.6527999999998</v>
          </cell>
          <cell r="L1255" t="str">
            <v>36002 8125</v>
          </cell>
        </row>
        <row r="1256">
          <cell r="E1256">
            <v>28999.721300000001</v>
          </cell>
          <cell r="L1256" t="str">
            <v>36002 8125</v>
          </cell>
        </row>
        <row r="1257">
          <cell r="E1257">
            <v>1325.1860200000001</v>
          </cell>
          <cell r="L1257" t="str">
            <v>36002 8125</v>
          </cell>
        </row>
        <row r="1258">
          <cell r="E1258">
            <v>29001.726119999999</v>
          </cell>
          <cell r="L1258" t="str">
            <v>36002 8125</v>
          </cell>
        </row>
        <row r="1259">
          <cell r="E1259">
            <v>-8001.2366199999997</v>
          </cell>
          <cell r="L1259" t="str">
            <v>36002 8125</v>
          </cell>
        </row>
        <row r="1260">
          <cell r="E1260">
            <v>33999.742380000003</v>
          </cell>
          <cell r="L1260" t="str">
            <v>36002 8125</v>
          </cell>
        </row>
        <row r="1261">
          <cell r="E1261">
            <v>20599.5255</v>
          </cell>
          <cell r="L1261" t="str">
            <v>36002 8125</v>
          </cell>
        </row>
        <row r="1262">
          <cell r="E1262">
            <v>1850.44886</v>
          </cell>
          <cell r="L1262" t="str">
            <v>36002 8125</v>
          </cell>
        </row>
        <row r="1263">
          <cell r="E1263">
            <v>28999.721300000001</v>
          </cell>
          <cell r="L1263" t="str">
            <v>36002 8125</v>
          </cell>
        </row>
        <row r="1264">
          <cell r="E1264">
            <v>2870.9022399999999</v>
          </cell>
          <cell r="L1264" t="str">
            <v>36002 8125</v>
          </cell>
        </row>
        <row r="1265">
          <cell r="E1265">
            <v>32299.655020000002</v>
          </cell>
          <cell r="L1265" t="str">
            <v>36002 8125</v>
          </cell>
        </row>
        <row r="1266">
          <cell r="E1266">
            <v>1160.79078</v>
          </cell>
          <cell r="L1266" t="str">
            <v>36002 8125</v>
          </cell>
        </row>
        <row r="1267">
          <cell r="E1267">
            <v>19099.920139999998</v>
          </cell>
          <cell r="L1267" t="str">
            <v>36002 8125</v>
          </cell>
        </row>
        <row r="1268">
          <cell r="E1268">
            <v>1744.1933999999999</v>
          </cell>
          <cell r="L1268" t="str">
            <v>36002 8125</v>
          </cell>
        </row>
        <row r="1269">
          <cell r="E1269">
            <v>29001.726119999999</v>
          </cell>
          <cell r="L1269" t="str">
            <v>36002 8125</v>
          </cell>
        </row>
        <row r="1270">
          <cell r="E1270">
            <v>1399.36436</v>
          </cell>
          <cell r="L1270" t="str">
            <v>36002 8125</v>
          </cell>
        </row>
        <row r="1271">
          <cell r="E1271">
            <v>19099.920139999998</v>
          </cell>
          <cell r="L1271" t="str">
            <v>36002 8125</v>
          </cell>
        </row>
        <row r="1272">
          <cell r="E1272">
            <v>26060.655180000002</v>
          </cell>
          <cell r="L1272" t="str">
            <v>36002 8125</v>
          </cell>
        </row>
        <row r="1273">
          <cell r="E1273">
            <v>30501.331479999997</v>
          </cell>
          <cell r="L1273" t="str">
            <v>36002 8125</v>
          </cell>
        </row>
        <row r="1274">
          <cell r="E1274">
            <v>1070.5738799999999</v>
          </cell>
          <cell r="L1274" t="str">
            <v>36002 8125</v>
          </cell>
        </row>
        <row r="1275">
          <cell r="E1275">
            <v>2824.7913800000001</v>
          </cell>
          <cell r="L1275" t="str">
            <v>36002 8125</v>
          </cell>
        </row>
        <row r="1276">
          <cell r="E1276">
            <v>33801.265200000002</v>
          </cell>
          <cell r="L1276" t="str">
            <v>36002 8125</v>
          </cell>
        </row>
        <row r="1277">
          <cell r="E1277">
            <v>54256.443659999997</v>
          </cell>
          <cell r="L1277" t="str">
            <v>36002 8125</v>
          </cell>
        </row>
        <row r="1278">
          <cell r="E1278">
            <v>759.82677999999999</v>
          </cell>
          <cell r="L1278" t="str">
            <v>36002 8125</v>
          </cell>
        </row>
        <row r="1279">
          <cell r="E1279">
            <v>1533.6873000000001</v>
          </cell>
          <cell r="L1279" t="str">
            <v>36002 8125</v>
          </cell>
        </row>
        <row r="1280">
          <cell r="E1280">
            <v>19099.920139999998</v>
          </cell>
          <cell r="L1280" t="str">
            <v>36002 8125</v>
          </cell>
        </row>
        <row r="1281">
          <cell r="E1281">
            <v>400.964</v>
          </cell>
          <cell r="L1281" t="str">
            <v>36002 8125</v>
          </cell>
        </row>
        <row r="1282">
          <cell r="E1282">
            <v>27201.39776</v>
          </cell>
          <cell r="L1282" t="str">
            <v>36002 8125</v>
          </cell>
        </row>
        <row r="1283">
          <cell r="E1283">
            <v>20601.530320000002</v>
          </cell>
          <cell r="L1283" t="str">
            <v>36002 8125</v>
          </cell>
        </row>
        <row r="1284">
          <cell r="E1284">
            <v>1429.4366600000001</v>
          </cell>
          <cell r="L1284" t="str">
            <v>36002 8125</v>
          </cell>
        </row>
        <row r="1285">
          <cell r="E1285">
            <v>2149.1670400000003</v>
          </cell>
          <cell r="L1285" t="str">
            <v>36002 8125</v>
          </cell>
        </row>
        <row r="1286">
          <cell r="E1286">
            <v>33801.265200000002</v>
          </cell>
          <cell r="L1286" t="str">
            <v>36002 8125</v>
          </cell>
        </row>
        <row r="1287">
          <cell r="E1287">
            <v>1714.1211000000001</v>
          </cell>
          <cell r="L1287" t="str">
            <v>36002 8125</v>
          </cell>
        </row>
        <row r="1288">
          <cell r="E1288">
            <v>29001.726119999999</v>
          </cell>
          <cell r="L1288" t="str">
            <v>36002 8125</v>
          </cell>
        </row>
        <row r="1289">
          <cell r="E1289">
            <v>1100.64618</v>
          </cell>
          <cell r="L1289" t="str">
            <v>36002 8125</v>
          </cell>
        </row>
        <row r="1290">
          <cell r="E1290">
            <v>844.02922000000001</v>
          </cell>
          <cell r="L1290" t="str">
            <v>36002 8125</v>
          </cell>
        </row>
        <row r="1291">
          <cell r="E1291">
            <v>28999.721300000001</v>
          </cell>
          <cell r="L1291" t="str">
            <v>36002 8125</v>
          </cell>
        </row>
        <row r="1292">
          <cell r="E1292">
            <v>32299.655020000002</v>
          </cell>
          <cell r="L1292" t="str">
            <v>36002 8125</v>
          </cell>
        </row>
        <row r="1293">
          <cell r="E1293">
            <v>3289.9096199999999</v>
          </cell>
          <cell r="L1293" t="str">
            <v>36002 8125</v>
          </cell>
        </row>
        <row r="1294">
          <cell r="E1294">
            <v>1429.4366600000001</v>
          </cell>
          <cell r="L1294" t="str">
            <v>36002 8125</v>
          </cell>
        </row>
        <row r="1295">
          <cell r="E1295">
            <v>28999.721300000001</v>
          </cell>
          <cell r="L1295" t="str">
            <v>36002 8125</v>
          </cell>
        </row>
        <row r="1296">
          <cell r="E1296">
            <v>1204.8968199999999</v>
          </cell>
          <cell r="L1296" t="str">
            <v>36002 8125</v>
          </cell>
        </row>
        <row r="1297">
          <cell r="E1297">
            <v>28500.521119999998</v>
          </cell>
          <cell r="L1297" t="str">
            <v>36002 8261</v>
          </cell>
        </row>
        <row r="1298">
          <cell r="E1298">
            <v>114000.07966</v>
          </cell>
          <cell r="L1298" t="str">
            <v>36002 8261</v>
          </cell>
        </row>
        <row r="1299">
          <cell r="E1299">
            <v>18999.67914</v>
          </cell>
          <cell r="L1299" t="str">
            <v>36002 8261</v>
          </cell>
        </row>
        <row r="1300">
          <cell r="E1300">
            <v>18999.67914</v>
          </cell>
          <cell r="L1300" t="str">
            <v>36002 8261</v>
          </cell>
        </row>
        <row r="1301">
          <cell r="E1301">
            <v>37999.35828</v>
          </cell>
          <cell r="L1301" t="str">
            <v>36002 8261</v>
          </cell>
        </row>
        <row r="1302">
          <cell r="E1302">
            <v>5761668.2365600001</v>
          </cell>
          <cell r="L1302" t="str">
            <v>37001 8010</v>
          </cell>
        </row>
        <row r="1303">
          <cell r="E1303">
            <v>168745.69940000001</v>
          </cell>
          <cell r="L1303" t="str">
            <v>37001 8010</v>
          </cell>
        </row>
        <row r="1304">
          <cell r="E1304">
            <v>494208.17819999997</v>
          </cell>
          <cell r="L1304" t="str">
            <v>37001 8010</v>
          </cell>
        </row>
        <row r="1305">
          <cell r="E1305">
            <v>494208.17819999997</v>
          </cell>
          <cell r="L1305" t="str">
            <v>37001 8010</v>
          </cell>
        </row>
        <row r="1306">
          <cell r="E1306">
            <v>100443.48681999999</v>
          </cell>
          <cell r="L1306" t="str">
            <v>37001 8010</v>
          </cell>
        </row>
        <row r="1307">
          <cell r="E1307">
            <v>33067.501080000002</v>
          </cell>
          <cell r="L1307" t="str">
            <v>37001 8010</v>
          </cell>
        </row>
        <row r="1308">
          <cell r="E1308">
            <v>233667.78545999998</v>
          </cell>
          <cell r="L1308" t="str">
            <v>37001 8010</v>
          </cell>
        </row>
        <row r="1309">
          <cell r="E1309">
            <v>38947.638140000003</v>
          </cell>
          <cell r="L1309" t="str">
            <v>37001 8010</v>
          </cell>
        </row>
        <row r="1310">
          <cell r="E1310">
            <v>108961.967</v>
          </cell>
          <cell r="L1310" t="str">
            <v>37001 8020</v>
          </cell>
        </row>
        <row r="1311">
          <cell r="E1311">
            <v>-136676.59868</v>
          </cell>
          <cell r="L1311" t="str">
            <v>37001 8020</v>
          </cell>
        </row>
        <row r="1312">
          <cell r="E1312">
            <v>191999.60658000002</v>
          </cell>
          <cell r="L1312" t="str">
            <v>37001 8020</v>
          </cell>
        </row>
        <row r="1313">
          <cell r="E1313">
            <v>-1463983.7182399998</v>
          </cell>
          <cell r="L1313" t="str">
            <v>37001 8030</v>
          </cell>
        </row>
        <row r="1314">
          <cell r="E1314">
            <v>3206509.108</v>
          </cell>
          <cell r="L1314" t="str">
            <v>37001 8030</v>
          </cell>
        </row>
        <row r="1315">
          <cell r="E1315">
            <v>67195.551940000005</v>
          </cell>
          <cell r="L1315" t="str">
            <v>37001 8050</v>
          </cell>
        </row>
        <row r="1316">
          <cell r="E1316">
            <v>16040.564820000001</v>
          </cell>
          <cell r="L1316" t="str">
            <v>37001 8050</v>
          </cell>
        </row>
        <row r="1317">
          <cell r="E1317">
            <v>13799.17606</v>
          </cell>
          <cell r="L1317" t="str">
            <v>37001 8050</v>
          </cell>
        </row>
        <row r="1318">
          <cell r="E1318">
            <v>13799.17606</v>
          </cell>
          <cell r="L1318" t="str">
            <v>37001 8050</v>
          </cell>
        </row>
        <row r="1319">
          <cell r="E1319">
            <v>13799.17606</v>
          </cell>
          <cell r="L1319" t="str">
            <v>37001 8050</v>
          </cell>
        </row>
        <row r="1320">
          <cell r="E1320">
            <v>-174529.60509999999</v>
          </cell>
          <cell r="L1320" t="str">
            <v>37001 8050</v>
          </cell>
        </row>
        <row r="1321">
          <cell r="E1321">
            <v>14978.010219999998</v>
          </cell>
          <cell r="L1321" t="str">
            <v>37001 8070</v>
          </cell>
        </row>
        <row r="1322">
          <cell r="E1322">
            <v>36569.921620000001</v>
          </cell>
          <cell r="L1322" t="str">
            <v>37001 8070</v>
          </cell>
        </row>
        <row r="1323">
          <cell r="E1323">
            <v>24007.719499999999</v>
          </cell>
          <cell r="L1323" t="str">
            <v>37001 8070</v>
          </cell>
        </row>
        <row r="1324">
          <cell r="E1324">
            <v>45864.267140000004</v>
          </cell>
          <cell r="L1324" t="str">
            <v>37001 8070</v>
          </cell>
        </row>
        <row r="1325">
          <cell r="E1325">
            <v>32760.763619999998</v>
          </cell>
          <cell r="L1325" t="str">
            <v>37001 8070</v>
          </cell>
        </row>
        <row r="1326">
          <cell r="E1326">
            <v>81999.142819999994</v>
          </cell>
          <cell r="L1326" t="str">
            <v>37001 8070</v>
          </cell>
        </row>
        <row r="1327">
          <cell r="E1327">
            <v>15443.12846</v>
          </cell>
          <cell r="L1327" t="str">
            <v>37001 8070</v>
          </cell>
        </row>
        <row r="1328">
          <cell r="E1328">
            <v>2149.1670400000003</v>
          </cell>
          <cell r="L1328" t="str">
            <v>37001 8070</v>
          </cell>
        </row>
        <row r="1329">
          <cell r="E1329">
            <v>150.36150000000001</v>
          </cell>
          <cell r="L1329" t="str">
            <v>37001 8070</v>
          </cell>
        </row>
        <row r="1330">
          <cell r="E1330">
            <v>12159.2333</v>
          </cell>
          <cell r="L1330" t="str">
            <v>37001 8070</v>
          </cell>
        </row>
        <row r="1331">
          <cell r="E1331">
            <v>69661.480540000004</v>
          </cell>
          <cell r="L1331" t="str">
            <v>37001 8070</v>
          </cell>
        </row>
        <row r="1332">
          <cell r="E1332">
            <v>43199.861359999995</v>
          </cell>
          <cell r="L1332" t="str">
            <v>37001 8080</v>
          </cell>
        </row>
        <row r="1333">
          <cell r="E1333">
            <v>111083.06656000001</v>
          </cell>
          <cell r="L1333" t="str">
            <v>37001 8100</v>
          </cell>
        </row>
        <row r="1334">
          <cell r="E1334">
            <v>111957.16808000002</v>
          </cell>
          <cell r="L1334" t="str">
            <v>37001 8123</v>
          </cell>
        </row>
        <row r="1335">
          <cell r="E1335">
            <v>24569.069100000001</v>
          </cell>
          <cell r="L1335" t="str">
            <v>37001 8123</v>
          </cell>
        </row>
        <row r="1336">
          <cell r="E1336">
            <v>-126848.97104</v>
          </cell>
          <cell r="L1336" t="str">
            <v>37001 8123</v>
          </cell>
        </row>
        <row r="1337">
          <cell r="E1337">
            <v>184000.37477999998</v>
          </cell>
          <cell r="L1337" t="str">
            <v>37001 8123</v>
          </cell>
        </row>
        <row r="1338">
          <cell r="E1338">
            <v>126848.97104</v>
          </cell>
          <cell r="L1338" t="str">
            <v>37001 8123</v>
          </cell>
        </row>
        <row r="1339">
          <cell r="E1339">
            <v>113915.87722000001</v>
          </cell>
          <cell r="L1339" t="str">
            <v>37001 8123</v>
          </cell>
        </row>
        <row r="1340">
          <cell r="E1340">
            <v>3255.8276799999999</v>
          </cell>
          <cell r="L1340" t="str">
            <v>37001 8124</v>
          </cell>
        </row>
        <row r="1341">
          <cell r="E1341">
            <v>174599.7738</v>
          </cell>
          <cell r="L1341" t="str">
            <v>37001 8125</v>
          </cell>
        </row>
        <row r="1342">
          <cell r="E1342">
            <v>11483.60896</v>
          </cell>
          <cell r="L1342" t="str">
            <v>37001 8125</v>
          </cell>
        </row>
        <row r="1343">
          <cell r="E1343">
            <v>103639.16990000001</v>
          </cell>
          <cell r="L1343" t="str">
            <v>37001 8125</v>
          </cell>
        </row>
        <row r="1344">
          <cell r="E1344">
            <v>57841.061819999995</v>
          </cell>
          <cell r="L1344" t="str">
            <v>37001 8125</v>
          </cell>
        </row>
        <row r="1345">
          <cell r="E1345">
            <v>26225.05042</v>
          </cell>
          <cell r="L1345" t="str">
            <v>37001 8125</v>
          </cell>
        </row>
        <row r="1346">
          <cell r="E1346">
            <v>19651.245639999997</v>
          </cell>
          <cell r="L1346" t="str">
            <v>37001 8125</v>
          </cell>
        </row>
        <row r="1347">
          <cell r="E1347">
            <v>-58400.406600000002</v>
          </cell>
          <cell r="L1347" t="str">
            <v>37001 8125</v>
          </cell>
        </row>
        <row r="1348">
          <cell r="E1348">
            <v>58400.406600000002</v>
          </cell>
          <cell r="L1348" t="str">
            <v>37001 8125</v>
          </cell>
        </row>
        <row r="1349">
          <cell r="E1349">
            <v>58825.428440000003</v>
          </cell>
          <cell r="L1349" t="str">
            <v>37001 8125</v>
          </cell>
        </row>
        <row r="1350">
          <cell r="E1350">
            <v>173817.894</v>
          </cell>
          <cell r="L1350" t="str">
            <v>37001 8125</v>
          </cell>
        </row>
        <row r="1351">
          <cell r="E1351">
            <v>-57839.057000000001</v>
          </cell>
          <cell r="L1351" t="str">
            <v>37001 8125</v>
          </cell>
        </row>
        <row r="1352">
          <cell r="E1352">
            <v>191999.60658000002</v>
          </cell>
          <cell r="L1352" t="str">
            <v>37001 8130</v>
          </cell>
        </row>
        <row r="1353">
          <cell r="E1353">
            <v>-191999.60658000002</v>
          </cell>
          <cell r="L1353" t="str">
            <v>37001 8130</v>
          </cell>
        </row>
        <row r="1354">
          <cell r="E1354">
            <v>3067.3746000000001</v>
          </cell>
          <cell r="L1354" t="str">
            <v>37001 8262</v>
          </cell>
        </row>
        <row r="1355">
          <cell r="E1355">
            <v>1900.5693600000002</v>
          </cell>
          <cell r="L1355" t="str">
            <v>37001 8350</v>
          </cell>
        </row>
        <row r="1356">
          <cell r="E1356">
            <v>950.28468000000009</v>
          </cell>
          <cell r="L1356" t="str">
            <v>37001 8350</v>
          </cell>
        </row>
        <row r="1357">
          <cell r="E1357">
            <v>4274.2762400000001</v>
          </cell>
          <cell r="L1357" t="str">
            <v>37001 8350</v>
          </cell>
        </row>
        <row r="1358">
          <cell r="E1358">
            <v>475.14234000000005</v>
          </cell>
          <cell r="L1358" t="str">
            <v>37001 8350</v>
          </cell>
        </row>
        <row r="1359">
          <cell r="E1359">
            <v>228280.83412000001</v>
          </cell>
          <cell r="L1359" t="str">
            <v>37002 8010</v>
          </cell>
        </row>
        <row r="1360">
          <cell r="E1360">
            <v>19023.736980000001</v>
          </cell>
          <cell r="L1360" t="str">
            <v>37002 8010</v>
          </cell>
        </row>
        <row r="1361">
          <cell r="E1361">
            <v>19023.736980000001</v>
          </cell>
          <cell r="L1361" t="str">
            <v>37002 8010</v>
          </cell>
        </row>
        <row r="1362">
          <cell r="E1362">
            <v>119072.27425999999</v>
          </cell>
          <cell r="L1362" t="str">
            <v>37002 8030</v>
          </cell>
        </row>
        <row r="1363">
          <cell r="E1363">
            <v>-54216.347260000002</v>
          </cell>
          <cell r="L1363" t="str">
            <v>37002 8030</v>
          </cell>
        </row>
        <row r="1364">
          <cell r="E1364">
            <v>1680.03916</v>
          </cell>
          <cell r="L1364" t="str">
            <v>37002 8050</v>
          </cell>
        </row>
        <row r="1365">
          <cell r="E1365">
            <v>8562.586220000001</v>
          </cell>
          <cell r="L1365" t="str">
            <v>37002 8070</v>
          </cell>
        </row>
        <row r="1366">
          <cell r="E1366">
            <v>8632.7549200000012</v>
          </cell>
          <cell r="L1366" t="str">
            <v>37002 8070</v>
          </cell>
        </row>
        <row r="1367">
          <cell r="E1367">
            <v>24300.423219999997</v>
          </cell>
          <cell r="L1367" t="str">
            <v>37002 8080</v>
          </cell>
        </row>
        <row r="1368">
          <cell r="E1368">
            <v>129876.24924</v>
          </cell>
          <cell r="L1368" t="str">
            <v>37002 8100</v>
          </cell>
        </row>
        <row r="1369">
          <cell r="E1369">
            <v>30000.126479999995</v>
          </cell>
          <cell r="L1369" t="str">
            <v>37002 8123</v>
          </cell>
        </row>
        <row r="1370">
          <cell r="E1370">
            <v>88200.051080000005</v>
          </cell>
          <cell r="L1370" t="str">
            <v>37002 8123</v>
          </cell>
        </row>
        <row r="1371">
          <cell r="E1371">
            <v>18139.611359999999</v>
          </cell>
          <cell r="L1371" t="str">
            <v>37002 8140</v>
          </cell>
        </row>
        <row r="1372">
          <cell r="E1372">
            <v>100940.68218</v>
          </cell>
          <cell r="L1372" t="str">
            <v>37002 8140</v>
          </cell>
        </row>
        <row r="1373">
          <cell r="E1373">
            <v>100940.68218</v>
          </cell>
          <cell r="L1373" t="str">
            <v>37002 8140</v>
          </cell>
        </row>
        <row r="1374">
          <cell r="E1374">
            <v>-100940.68218</v>
          </cell>
          <cell r="L1374" t="str">
            <v>37002 8140</v>
          </cell>
        </row>
        <row r="1375">
          <cell r="E1375">
            <v>1911024.4963</v>
          </cell>
          <cell r="L1375" t="str">
            <v>39101 8010</v>
          </cell>
        </row>
        <row r="1376">
          <cell r="E1376">
            <v>173565.28667999999</v>
          </cell>
          <cell r="L1376" t="str">
            <v>39101 8010</v>
          </cell>
        </row>
        <row r="1377">
          <cell r="E1377">
            <v>136784.85895999998</v>
          </cell>
          <cell r="L1377" t="str">
            <v>39101 8010</v>
          </cell>
        </row>
        <row r="1378">
          <cell r="E1378">
            <v>23400.259040000001</v>
          </cell>
          <cell r="L1378" t="str">
            <v>39101 8020</v>
          </cell>
        </row>
        <row r="1379">
          <cell r="E1379">
            <v>-386675.64786000003</v>
          </cell>
          <cell r="L1379" t="str">
            <v>39101 8030</v>
          </cell>
        </row>
        <row r="1380">
          <cell r="E1380">
            <v>914254.05495999998</v>
          </cell>
          <cell r="L1380" t="str">
            <v>39101 8030</v>
          </cell>
        </row>
        <row r="1381">
          <cell r="E1381">
            <v>-16911440.584619999</v>
          </cell>
          <cell r="L1381" t="str">
            <v>39101 8040</v>
          </cell>
        </row>
        <row r="1382">
          <cell r="E1382">
            <v>-307563.44584</v>
          </cell>
          <cell r="L1382" t="str">
            <v>39101 8040</v>
          </cell>
        </row>
        <row r="1383">
          <cell r="E1383">
            <v>402000.49194000004</v>
          </cell>
          <cell r="L1383" t="str">
            <v>39101 8040</v>
          </cell>
        </row>
        <row r="1384">
          <cell r="E1384">
            <v>307563.44584</v>
          </cell>
          <cell r="L1384" t="str">
            <v>39101 8040</v>
          </cell>
        </row>
        <row r="1385">
          <cell r="E1385">
            <v>-229319.33087999999</v>
          </cell>
          <cell r="L1385" t="str">
            <v>39101 8040</v>
          </cell>
        </row>
        <row r="1386">
          <cell r="E1386">
            <v>15300.786239999999</v>
          </cell>
          <cell r="L1386" t="str">
            <v>39101 8040</v>
          </cell>
        </row>
        <row r="1387">
          <cell r="E1387">
            <v>640700.37560000003</v>
          </cell>
          <cell r="L1387" t="str">
            <v>39101 8040</v>
          </cell>
        </row>
        <row r="1388">
          <cell r="E1388">
            <v>335470.54024</v>
          </cell>
          <cell r="L1388" t="str">
            <v>39101 8040</v>
          </cell>
        </row>
        <row r="1389">
          <cell r="E1389">
            <v>87498.364079999999</v>
          </cell>
          <cell r="L1389" t="str">
            <v>39101 8040</v>
          </cell>
        </row>
        <row r="1390">
          <cell r="E1390">
            <v>249999.04918</v>
          </cell>
          <cell r="L1390" t="str">
            <v>39101 8040</v>
          </cell>
        </row>
        <row r="1391">
          <cell r="E1391">
            <v>77175.545899999997</v>
          </cell>
          <cell r="L1391" t="str">
            <v>39101 8040</v>
          </cell>
        </row>
        <row r="1392">
          <cell r="E1392">
            <v>304500.08087999996</v>
          </cell>
          <cell r="L1392" t="str">
            <v>39101 8040</v>
          </cell>
        </row>
        <row r="1393">
          <cell r="E1393">
            <v>487201.33230000001</v>
          </cell>
          <cell r="L1393" t="str">
            <v>39101 8040</v>
          </cell>
        </row>
        <row r="1394">
          <cell r="E1394">
            <v>50000.210800000001</v>
          </cell>
          <cell r="L1394" t="str">
            <v>39101 8040</v>
          </cell>
        </row>
        <row r="1395">
          <cell r="E1395">
            <v>8199.7137999999995</v>
          </cell>
          <cell r="L1395" t="str">
            <v>39101 8050</v>
          </cell>
        </row>
        <row r="1396">
          <cell r="E1396">
            <v>8199.7137999999995</v>
          </cell>
          <cell r="L1396" t="str">
            <v>39101 8050</v>
          </cell>
        </row>
        <row r="1397">
          <cell r="E1397">
            <v>-8199.7137999999995</v>
          </cell>
          <cell r="L1397" t="str">
            <v>39101 8050</v>
          </cell>
        </row>
        <row r="1398">
          <cell r="E1398">
            <v>32000.936840000002</v>
          </cell>
          <cell r="L1398" t="str">
            <v>39101 8050</v>
          </cell>
        </row>
        <row r="1399">
          <cell r="E1399">
            <v>-32000.936840000002</v>
          </cell>
          <cell r="L1399" t="str">
            <v>39101 8050</v>
          </cell>
        </row>
        <row r="1400">
          <cell r="E1400">
            <v>32000.936840000002</v>
          </cell>
          <cell r="L1400" t="str">
            <v>39101 8050</v>
          </cell>
        </row>
        <row r="1401">
          <cell r="E1401">
            <v>9073.8153199999997</v>
          </cell>
          <cell r="L1401" t="str">
            <v>39101 8050</v>
          </cell>
        </row>
        <row r="1402">
          <cell r="E1402">
            <v>-9073.8153199999997</v>
          </cell>
          <cell r="L1402" t="str">
            <v>39101 8050</v>
          </cell>
        </row>
        <row r="1403">
          <cell r="E1403">
            <v>9073.8153199999997</v>
          </cell>
          <cell r="L1403" t="str">
            <v>39101 8050</v>
          </cell>
        </row>
        <row r="1404">
          <cell r="E1404">
            <v>2700.4925400000002</v>
          </cell>
          <cell r="L1404" t="str">
            <v>39101 8050</v>
          </cell>
        </row>
        <row r="1405">
          <cell r="E1405">
            <v>9025.6996400000007</v>
          </cell>
          <cell r="L1405" t="str">
            <v>39101 8050</v>
          </cell>
        </row>
        <row r="1406">
          <cell r="E1406">
            <v>285279.87154000002</v>
          </cell>
          <cell r="L1406" t="str">
            <v>39101 8050</v>
          </cell>
        </row>
        <row r="1407">
          <cell r="E1407">
            <v>3745.0037600000001</v>
          </cell>
          <cell r="L1407" t="str">
            <v>39101 8050</v>
          </cell>
        </row>
        <row r="1408">
          <cell r="E1408">
            <v>15651.629739999998</v>
          </cell>
          <cell r="L1408" t="str">
            <v>39101 8070</v>
          </cell>
        </row>
        <row r="1409">
          <cell r="E1409">
            <v>10212.55308</v>
          </cell>
          <cell r="L1409" t="str">
            <v>39101 8070</v>
          </cell>
        </row>
        <row r="1410">
          <cell r="E1410">
            <v>110716.1845</v>
          </cell>
          <cell r="L1410" t="str">
            <v>39101 8070</v>
          </cell>
        </row>
        <row r="1411">
          <cell r="E1411">
            <v>15443.12846</v>
          </cell>
          <cell r="L1411" t="str">
            <v>39101 8070</v>
          </cell>
        </row>
        <row r="1412">
          <cell r="E1412">
            <v>78244.114959999992</v>
          </cell>
          <cell r="L1412" t="str">
            <v>39101 8070</v>
          </cell>
        </row>
        <row r="1413">
          <cell r="E1413">
            <v>70228.844599999997</v>
          </cell>
          <cell r="L1413" t="str">
            <v>39101 8262</v>
          </cell>
        </row>
        <row r="1414">
          <cell r="E1414">
            <v>429999.80806000001</v>
          </cell>
          <cell r="L1414" t="str">
            <v>39101 8190</v>
          </cell>
        </row>
        <row r="1415">
          <cell r="E1415">
            <v>429999.80806000001</v>
          </cell>
          <cell r="L1415" t="str">
            <v>39101 8190</v>
          </cell>
        </row>
        <row r="1416">
          <cell r="E1416">
            <v>394999.6605</v>
          </cell>
          <cell r="L1416" t="str">
            <v>39101 8190</v>
          </cell>
        </row>
        <row r="1417">
          <cell r="E1417">
            <v>1808900.9703200001</v>
          </cell>
          <cell r="L1417" t="str">
            <v>39102 8010</v>
          </cell>
        </row>
        <row r="1418">
          <cell r="E1418">
            <v>-1861080.4204600002</v>
          </cell>
          <cell r="L1418" t="str">
            <v>39102 8010</v>
          </cell>
        </row>
        <row r="1419">
          <cell r="E1419">
            <v>173725.67228</v>
          </cell>
          <cell r="L1419" t="str">
            <v>39102 8010</v>
          </cell>
        </row>
        <row r="1420">
          <cell r="E1420">
            <v>165225.23548</v>
          </cell>
          <cell r="L1420" t="str">
            <v>39102 8010</v>
          </cell>
        </row>
        <row r="1421">
          <cell r="E1421">
            <v>165225.23548</v>
          </cell>
          <cell r="L1421" t="str">
            <v>39102 8010</v>
          </cell>
        </row>
        <row r="1422">
          <cell r="E1422">
            <v>264347.54592</v>
          </cell>
          <cell r="L1422" t="str">
            <v>39102 8010</v>
          </cell>
        </row>
        <row r="1423">
          <cell r="E1423">
            <v>64458.972639999993</v>
          </cell>
          <cell r="L1423" t="str">
            <v>39102 8010</v>
          </cell>
        </row>
        <row r="1424">
          <cell r="E1424">
            <v>-95738.174280000007</v>
          </cell>
          <cell r="L1424" t="str">
            <v>39102 8030</v>
          </cell>
        </row>
        <row r="1425">
          <cell r="E1425">
            <v>281184.02428000001</v>
          </cell>
          <cell r="L1425" t="str">
            <v>39102 8030</v>
          </cell>
        </row>
        <row r="1426">
          <cell r="E1426">
            <v>176764.97940000001</v>
          </cell>
          <cell r="L1426" t="str">
            <v>39102 8030</v>
          </cell>
        </row>
        <row r="1427">
          <cell r="E1427">
            <v>-492215.38711999997</v>
          </cell>
          <cell r="L1427" t="str">
            <v>39301 8010</v>
          </cell>
        </row>
        <row r="1428">
          <cell r="E1428">
            <v>4849567.3582800003</v>
          </cell>
          <cell r="L1428" t="str">
            <v>39301 8010</v>
          </cell>
        </row>
        <row r="1429">
          <cell r="E1429">
            <v>111856.92708000001</v>
          </cell>
          <cell r="L1429" t="str">
            <v>39301 8010</v>
          </cell>
        </row>
        <row r="1430">
          <cell r="E1430">
            <v>52099.257340000004</v>
          </cell>
          <cell r="L1430" t="str">
            <v>39301 8010</v>
          </cell>
        </row>
        <row r="1431">
          <cell r="E1431">
            <v>440456.94917999994</v>
          </cell>
          <cell r="L1431" t="str">
            <v>39301 8010</v>
          </cell>
        </row>
        <row r="1432">
          <cell r="E1432">
            <v>440456.94917999994</v>
          </cell>
          <cell r="L1432" t="str">
            <v>39301 8010</v>
          </cell>
        </row>
        <row r="1433">
          <cell r="E1433">
            <v>110517.70732</v>
          </cell>
          <cell r="L1433" t="str">
            <v>39301 8010</v>
          </cell>
        </row>
        <row r="1434">
          <cell r="E1434">
            <v>1922.62238</v>
          </cell>
          <cell r="L1434" t="str">
            <v>39301 8010</v>
          </cell>
        </row>
        <row r="1435">
          <cell r="E1435">
            <v>66690.337299999999</v>
          </cell>
          <cell r="L1435" t="str">
            <v>39301 8010</v>
          </cell>
        </row>
        <row r="1436">
          <cell r="E1436">
            <v>180892.90377999999</v>
          </cell>
          <cell r="L1436" t="str">
            <v>39301 8010</v>
          </cell>
        </row>
        <row r="1437">
          <cell r="E1437">
            <v>43304.112000000001</v>
          </cell>
          <cell r="L1437" t="str">
            <v>39301 8010</v>
          </cell>
        </row>
        <row r="1438">
          <cell r="E1438">
            <v>-1190640.54498</v>
          </cell>
          <cell r="L1438" t="str">
            <v>39301 8030</v>
          </cell>
        </row>
        <row r="1439">
          <cell r="E1439">
            <v>2575105.08274</v>
          </cell>
          <cell r="L1439" t="str">
            <v>39301 8030</v>
          </cell>
        </row>
        <row r="1440">
          <cell r="E1440">
            <v>314588.33512</v>
          </cell>
          <cell r="L1440" t="str">
            <v>39301 8030</v>
          </cell>
        </row>
        <row r="1441">
          <cell r="E1441">
            <v>1371.2968799999999</v>
          </cell>
          <cell r="L1441" t="str">
            <v>39301 8050</v>
          </cell>
        </row>
        <row r="1442">
          <cell r="E1442">
            <v>4849.6595800000005</v>
          </cell>
          <cell r="L1442" t="str">
            <v>39301 8050</v>
          </cell>
        </row>
        <row r="1443">
          <cell r="E1443">
            <v>5739.7996599999997</v>
          </cell>
          <cell r="L1443" t="str">
            <v>39301 8050</v>
          </cell>
        </row>
        <row r="1444">
          <cell r="E1444">
            <v>1760.2319599999998</v>
          </cell>
          <cell r="L1444" t="str">
            <v>39301 8050</v>
          </cell>
        </row>
        <row r="1445">
          <cell r="E1445">
            <v>18450.358459999999</v>
          </cell>
          <cell r="L1445" t="str">
            <v>39301 8050</v>
          </cell>
        </row>
        <row r="1446">
          <cell r="E1446">
            <v>20677.713479999999</v>
          </cell>
          <cell r="L1446" t="str">
            <v>39301 8070</v>
          </cell>
        </row>
        <row r="1447">
          <cell r="E1447">
            <v>19996.074679999998</v>
          </cell>
          <cell r="L1447" t="str">
            <v>39301 8070</v>
          </cell>
        </row>
        <row r="1448">
          <cell r="E1448">
            <v>21397.443859999999</v>
          </cell>
          <cell r="L1448" t="str">
            <v>39301 8070</v>
          </cell>
        </row>
        <row r="1449">
          <cell r="E1449">
            <v>36738.326500000003</v>
          </cell>
          <cell r="L1449" t="str">
            <v>39301 8070</v>
          </cell>
        </row>
        <row r="1450">
          <cell r="E1450">
            <v>181742.94746</v>
          </cell>
          <cell r="L1450" t="str">
            <v>39301 8070</v>
          </cell>
        </row>
        <row r="1451">
          <cell r="E1451">
            <v>32057.071800000002</v>
          </cell>
          <cell r="L1451" t="str">
            <v>39301 8070</v>
          </cell>
        </row>
        <row r="1452">
          <cell r="E1452">
            <v>850.04367999999999</v>
          </cell>
          <cell r="L1452" t="str">
            <v>39301 8070</v>
          </cell>
        </row>
        <row r="1453">
          <cell r="E1453">
            <v>659.58578</v>
          </cell>
          <cell r="L1453" t="str">
            <v>39301 8070</v>
          </cell>
        </row>
        <row r="1454">
          <cell r="E1454">
            <v>4129.9292000000005</v>
          </cell>
          <cell r="L1454" t="str">
            <v>39301 8070</v>
          </cell>
        </row>
        <row r="1455">
          <cell r="E1455">
            <v>1439.4607599999999</v>
          </cell>
          <cell r="L1455" t="str">
            <v>39301 8070</v>
          </cell>
        </row>
        <row r="1456">
          <cell r="E1456">
            <v>128390.67761999999</v>
          </cell>
          <cell r="L1456" t="str">
            <v>39301 8070</v>
          </cell>
        </row>
        <row r="1457">
          <cell r="E1457">
            <v>40499.368819999996</v>
          </cell>
          <cell r="L1457" t="str">
            <v>39301 8080</v>
          </cell>
        </row>
        <row r="1458">
          <cell r="E1458">
            <v>53999.826700000005</v>
          </cell>
          <cell r="L1458" t="str">
            <v>39301 8123</v>
          </cell>
        </row>
        <row r="1459">
          <cell r="E1459">
            <v>-601889.06521999999</v>
          </cell>
          <cell r="L1459" t="str">
            <v>39301 8123</v>
          </cell>
        </row>
        <row r="1460">
          <cell r="E1460">
            <v>33468.465080000002</v>
          </cell>
          <cell r="L1460" t="str">
            <v>39301 8123</v>
          </cell>
        </row>
        <row r="1461">
          <cell r="E1461">
            <v>100000.4216</v>
          </cell>
          <cell r="L1461" t="str">
            <v>39301 8123</v>
          </cell>
        </row>
        <row r="1462">
          <cell r="E1462">
            <v>2006299.5571599999</v>
          </cell>
          <cell r="L1462" t="str">
            <v>39301 8123</v>
          </cell>
        </row>
        <row r="1463">
          <cell r="E1463">
            <v>30000.126479999995</v>
          </cell>
          <cell r="L1463" t="str">
            <v>39301 8123</v>
          </cell>
        </row>
        <row r="1464">
          <cell r="E1464">
            <v>87999.569080000001</v>
          </cell>
          <cell r="L1464" t="str">
            <v>39301 8123</v>
          </cell>
        </row>
        <row r="1465">
          <cell r="E1465">
            <v>5459.1248599999999</v>
          </cell>
          <cell r="L1465" t="str">
            <v>39301 8124</v>
          </cell>
        </row>
        <row r="1466">
          <cell r="E1466">
            <v>3450.29522</v>
          </cell>
          <cell r="L1466" t="str">
            <v>39301 8125</v>
          </cell>
        </row>
        <row r="1467">
          <cell r="E1467">
            <v>70000.29512000001</v>
          </cell>
          <cell r="L1467" t="str">
            <v>39301 8218</v>
          </cell>
        </row>
        <row r="1468">
          <cell r="E1468">
            <v>601889.06521999999</v>
          </cell>
          <cell r="L1468" t="str">
            <v>39301 8218</v>
          </cell>
        </row>
        <row r="1469">
          <cell r="E1469">
            <v>1790.3042599999999</v>
          </cell>
          <cell r="L1469" t="str">
            <v>39301 8240</v>
          </cell>
        </row>
        <row r="1470">
          <cell r="E1470">
            <v>31243.114880000001</v>
          </cell>
          <cell r="L1470" t="str">
            <v>39301 8240</v>
          </cell>
        </row>
        <row r="1471">
          <cell r="E1471">
            <v>39974.10598</v>
          </cell>
          <cell r="L1471" t="str">
            <v>39301 8240</v>
          </cell>
        </row>
        <row r="1472">
          <cell r="E1472">
            <v>39829.75894</v>
          </cell>
          <cell r="L1472" t="str">
            <v>39301 8240</v>
          </cell>
        </row>
        <row r="1473">
          <cell r="E1473">
            <v>6090.6431599999996</v>
          </cell>
          <cell r="L1473" t="str">
            <v>39301 8240</v>
          </cell>
        </row>
        <row r="1474">
          <cell r="E1474">
            <v>1974.7476999999999</v>
          </cell>
          <cell r="L1474" t="str">
            <v>39301 8240</v>
          </cell>
        </row>
        <row r="1475">
          <cell r="E1475">
            <v>1974.7476999999999</v>
          </cell>
          <cell r="L1475" t="str">
            <v>39301 8240</v>
          </cell>
        </row>
        <row r="1476">
          <cell r="E1476">
            <v>1980.7621600000002</v>
          </cell>
          <cell r="L1476" t="str">
            <v>39301 8262</v>
          </cell>
        </row>
        <row r="1477">
          <cell r="E1477">
            <v>36000.552739999999</v>
          </cell>
          <cell r="L1477" t="str">
            <v>39301 8350</v>
          </cell>
        </row>
        <row r="1478">
          <cell r="E1478">
            <v>3540.5121199999999</v>
          </cell>
          <cell r="L1478" t="str">
            <v>39301 8350</v>
          </cell>
        </row>
        <row r="1479">
          <cell r="E1479">
            <v>38400.32228</v>
          </cell>
          <cell r="L1479" t="str">
            <v>39301 8350</v>
          </cell>
        </row>
        <row r="1480">
          <cell r="E1480">
            <v>3450.29522</v>
          </cell>
          <cell r="L1480" t="str">
            <v>39301 8350</v>
          </cell>
        </row>
        <row r="1481">
          <cell r="E1481">
            <v>81000.742459999994</v>
          </cell>
          <cell r="L1481" t="str">
            <v>39301 8350</v>
          </cell>
        </row>
        <row r="1482">
          <cell r="E1482">
            <v>3540.5121199999999</v>
          </cell>
          <cell r="L1482" t="str">
            <v>39301 8350</v>
          </cell>
        </row>
        <row r="1483">
          <cell r="E1483">
            <v>3540.5121199999999</v>
          </cell>
          <cell r="L1483" t="str">
            <v>39301 8350</v>
          </cell>
        </row>
        <row r="1484">
          <cell r="E1484">
            <v>3450.29522</v>
          </cell>
          <cell r="L1484" t="str">
            <v>39301 8350</v>
          </cell>
        </row>
        <row r="1485">
          <cell r="E1485">
            <v>3450.29522</v>
          </cell>
          <cell r="L1485" t="str">
            <v>39301 8350</v>
          </cell>
        </row>
        <row r="1486">
          <cell r="E1486">
            <v>724900.81077999994</v>
          </cell>
          <cell r="L1486" t="str">
            <v>39301 8350</v>
          </cell>
        </row>
        <row r="1487">
          <cell r="E1487">
            <v>3540.5121199999999</v>
          </cell>
          <cell r="L1487" t="str">
            <v>39301 8350</v>
          </cell>
        </row>
        <row r="1488">
          <cell r="E1488">
            <v>3450.29522</v>
          </cell>
          <cell r="L1488" t="str">
            <v>39301 8350</v>
          </cell>
        </row>
        <row r="1489">
          <cell r="E1489">
            <v>6900.5904399999999</v>
          </cell>
          <cell r="L1489" t="str">
            <v>39301 8350</v>
          </cell>
        </row>
        <row r="1490">
          <cell r="E1490">
            <v>36000.552739999999</v>
          </cell>
          <cell r="L1490" t="str">
            <v>39301 8350</v>
          </cell>
        </row>
        <row r="1491">
          <cell r="E1491">
            <v>6900.5904399999999</v>
          </cell>
          <cell r="L1491" t="str">
            <v>39301 8350</v>
          </cell>
        </row>
        <row r="1492">
          <cell r="E1492">
            <v>17999.273959999999</v>
          </cell>
          <cell r="L1492" t="str">
            <v>39301 8350</v>
          </cell>
        </row>
        <row r="1493">
          <cell r="E1493">
            <v>3540.5121199999999</v>
          </cell>
          <cell r="L1493" t="str">
            <v>39301 8350</v>
          </cell>
        </row>
        <row r="1494">
          <cell r="E1494">
            <v>16000.468420000001</v>
          </cell>
          <cell r="L1494" t="str">
            <v>39301 8350</v>
          </cell>
        </row>
        <row r="1495">
          <cell r="E1495">
            <v>36000.552739999999</v>
          </cell>
          <cell r="L1495" t="str">
            <v>39301 8350</v>
          </cell>
        </row>
        <row r="1496">
          <cell r="E1496">
            <v>3540.5121199999999</v>
          </cell>
          <cell r="L1496" t="str">
            <v>39301 8350</v>
          </cell>
        </row>
        <row r="1497">
          <cell r="E1497">
            <v>3450.29522</v>
          </cell>
          <cell r="L1497" t="str">
            <v>39301 8350</v>
          </cell>
        </row>
        <row r="1498">
          <cell r="E1498">
            <v>5232900.9711999996</v>
          </cell>
          <cell r="L1498" t="str">
            <v>39301 8350</v>
          </cell>
        </row>
        <row r="1499">
          <cell r="E1499">
            <v>899999.78476000007</v>
          </cell>
          <cell r="L1499" t="str">
            <v>39301 8350</v>
          </cell>
        </row>
        <row r="1500">
          <cell r="E1500">
            <v>27000.91576</v>
          </cell>
          <cell r="L1500" t="str">
            <v>39301 8350</v>
          </cell>
        </row>
        <row r="1501">
          <cell r="E1501">
            <v>3540.5121199999999</v>
          </cell>
          <cell r="L1501" t="str">
            <v>39301 8350</v>
          </cell>
        </row>
        <row r="1502">
          <cell r="E1502">
            <v>3450.29522</v>
          </cell>
          <cell r="L1502" t="str">
            <v>39301 8350</v>
          </cell>
        </row>
        <row r="1503">
          <cell r="E1503">
            <v>31998.932020000004</v>
          </cell>
          <cell r="L1503" t="str">
            <v>39301 8350</v>
          </cell>
        </row>
        <row r="1504">
          <cell r="E1504">
            <v>56249.23474</v>
          </cell>
          <cell r="L1504" t="str">
            <v>39301 8350</v>
          </cell>
        </row>
        <row r="1505">
          <cell r="E1505">
            <v>25499.30558</v>
          </cell>
          <cell r="L1505" t="str">
            <v>39301 8350</v>
          </cell>
        </row>
        <row r="1506">
          <cell r="E1506">
            <v>3450.29522</v>
          </cell>
          <cell r="L1506" t="str">
            <v>39301 8350</v>
          </cell>
        </row>
        <row r="1507">
          <cell r="E1507">
            <v>3540.5121199999999</v>
          </cell>
          <cell r="L1507" t="str">
            <v>39301 8350</v>
          </cell>
        </row>
        <row r="1508">
          <cell r="E1508">
            <v>6900.5904399999999</v>
          </cell>
          <cell r="L1508" t="str">
            <v>39301 8350</v>
          </cell>
        </row>
        <row r="1509">
          <cell r="E1509">
            <v>32399.896020000004</v>
          </cell>
          <cell r="L1509" t="str">
            <v>39301 8350</v>
          </cell>
        </row>
        <row r="1510">
          <cell r="E1510">
            <v>13548.573559999999</v>
          </cell>
          <cell r="L1510" t="str">
            <v>39301 8350</v>
          </cell>
        </row>
        <row r="1511">
          <cell r="E1511">
            <v>27000.91576</v>
          </cell>
          <cell r="L1511" t="str">
            <v>39301 8350</v>
          </cell>
        </row>
        <row r="1512">
          <cell r="E1512">
            <v>16198.945599999999</v>
          </cell>
          <cell r="L1512" t="str">
            <v>39301 8350</v>
          </cell>
        </row>
        <row r="1513">
          <cell r="E1513">
            <v>55000.231879999992</v>
          </cell>
          <cell r="L1513" t="str">
            <v>39301 8350</v>
          </cell>
        </row>
        <row r="1514">
          <cell r="E1514">
            <v>139200.66706000001</v>
          </cell>
          <cell r="L1514" t="str">
            <v>39301 8350</v>
          </cell>
        </row>
        <row r="1515">
          <cell r="E1515">
            <v>10449.12184</v>
          </cell>
          <cell r="L1515" t="str">
            <v>39301 8350</v>
          </cell>
        </row>
        <row r="1516">
          <cell r="E1516">
            <v>55367.113940000003</v>
          </cell>
          <cell r="L1516" t="str">
            <v>39301 8350</v>
          </cell>
        </row>
        <row r="1517">
          <cell r="E1517">
            <v>9200.1189799999993</v>
          </cell>
          <cell r="L1517" t="str">
            <v>39301 8350</v>
          </cell>
        </row>
        <row r="1518">
          <cell r="E1518">
            <v>2010.8344599999998</v>
          </cell>
          <cell r="L1518" t="str">
            <v>39301 8350</v>
          </cell>
        </row>
        <row r="1519">
          <cell r="E1519">
            <v>139200.66706000001</v>
          </cell>
          <cell r="L1519" t="str">
            <v>39301 8350</v>
          </cell>
        </row>
        <row r="1520">
          <cell r="E1520">
            <v>55367.113940000003</v>
          </cell>
          <cell r="L1520" t="str">
            <v>39301 8350</v>
          </cell>
        </row>
        <row r="1521">
          <cell r="E1521">
            <v>83999.953179999997</v>
          </cell>
          <cell r="L1521" t="str">
            <v>39301 8350</v>
          </cell>
        </row>
        <row r="1522">
          <cell r="E1522">
            <v>41399.533000000003</v>
          </cell>
          <cell r="L1522" t="str">
            <v>39301 8350</v>
          </cell>
        </row>
        <row r="1523">
          <cell r="E1523">
            <v>4799.5390800000005</v>
          </cell>
          <cell r="L1523" t="str">
            <v>39301 8350</v>
          </cell>
        </row>
        <row r="1524">
          <cell r="E1524">
            <v>14053.788199999999</v>
          </cell>
          <cell r="L1524" t="str">
            <v>39301 8350</v>
          </cell>
        </row>
        <row r="1525">
          <cell r="E1525">
            <v>-70000.29512000001</v>
          </cell>
          <cell r="L1525" t="str">
            <v>39301 8350</v>
          </cell>
        </row>
        <row r="1526">
          <cell r="E1526">
            <v>70000.29512000001</v>
          </cell>
          <cell r="L1526" t="str">
            <v>39301 8350</v>
          </cell>
        </row>
        <row r="1527">
          <cell r="E1527">
            <v>40429422.655019999</v>
          </cell>
          <cell r="L1527" t="str">
            <v>39301 8998</v>
          </cell>
        </row>
        <row r="1528">
          <cell r="E1528">
            <v>-104265758.34762</v>
          </cell>
          <cell r="L1528" t="str">
            <v>39301 8998</v>
          </cell>
        </row>
        <row r="1529">
          <cell r="E1529">
            <v>1549002.11998</v>
          </cell>
          <cell r="L1529" t="str">
            <v>39501 8010</v>
          </cell>
        </row>
        <row r="1530">
          <cell r="E1530">
            <v>104988.41376</v>
          </cell>
          <cell r="L1530" t="str">
            <v>39501 8010</v>
          </cell>
        </row>
        <row r="1531">
          <cell r="E1531">
            <v>137835.38464</v>
          </cell>
          <cell r="L1531" t="str">
            <v>39501 8010</v>
          </cell>
        </row>
        <row r="1532">
          <cell r="E1532">
            <v>137835.38464</v>
          </cell>
          <cell r="L1532" t="str">
            <v>39501 8010</v>
          </cell>
        </row>
        <row r="1533">
          <cell r="E1533">
            <v>40094.39518</v>
          </cell>
          <cell r="L1533" t="str">
            <v>39501 8010</v>
          </cell>
        </row>
        <row r="1534">
          <cell r="E1534">
            <v>13366.13494</v>
          </cell>
          <cell r="L1534" t="str">
            <v>39501 8010</v>
          </cell>
        </row>
        <row r="1535">
          <cell r="E1535">
            <v>873341.69322000002</v>
          </cell>
          <cell r="L1535" t="str">
            <v>39501 8030</v>
          </cell>
        </row>
        <row r="1536">
          <cell r="E1536">
            <v>-402351.33544</v>
          </cell>
          <cell r="L1536" t="str">
            <v>39501 8030</v>
          </cell>
        </row>
        <row r="1537">
          <cell r="E1537">
            <v>1523.6632</v>
          </cell>
          <cell r="L1537" t="str">
            <v>39501 8080</v>
          </cell>
        </row>
        <row r="1538">
          <cell r="E1538">
            <v>944999.97448000009</v>
          </cell>
          <cell r="L1538" t="str">
            <v>39501 8123</v>
          </cell>
        </row>
        <row r="1539">
          <cell r="E1539">
            <v>-25699.78758</v>
          </cell>
          <cell r="L1539" t="str">
            <v>39501 8123</v>
          </cell>
        </row>
        <row r="1540">
          <cell r="E1540">
            <v>25699.78758</v>
          </cell>
          <cell r="L1540" t="str">
            <v>39501 8123</v>
          </cell>
        </row>
        <row r="1541">
          <cell r="E1541">
            <v>25699.78758</v>
          </cell>
          <cell r="L1541" t="str">
            <v>39501 8123</v>
          </cell>
        </row>
        <row r="1542">
          <cell r="E1542">
            <v>172.41452000000001</v>
          </cell>
          <cell r="L1542" t="str">
            <v>39501 8124</v>
          </cell>
        </row>
        <row r="1543">
          <cell r="E1543">
            <v>699.68218000000002</v>
          </cell>
          <cell r="L1543" t="str">
            <v>39501 8124</v>
          </cell>
        </row>
        <row r="1544">
          <cell r="E1544">
            <v>8700.9187999999995</v>
          </cell>
          <cell r="L1544" t="str">
            <v>39501 8125</v>
          </cell>
        </row>
        <row r="1545">
          <cell r="E1545">
            <v>491040.56260000006</v>
          </cell>
          <cell r="L1545" t="str">
            <v>39501 8140</v>
          </cell>
        </row>
        <row r="1546">
          <cell r="E1546">
            <v>-8529779.3455200009</v>
          </cell>
          <cell r="L1546" t="str">
            <v>39501 8140</v>
          </cell>
        </row>
        <row r="1547">
          <cell r="E1547">
            <v>38927.589939999998</v>
          </cell>
          <cell r="L1547" t="str">
            <v>39501 8140</v>
          </cell>
        </row>
        <row r="1548">
          <cell r="E1548">
            <v>103007.6516</v>
          </cell>
          <cell r="L1548" t="str">
            <v>39501 8140</v>
          </cell>
        </row>
        <row r="1549">
          <cell r="E1549">
            <v>72989.481740000003</v>
          </cell>
          <cell r="L1549" t="str">
            <v>39501 8140</v>
          </cell>
        </row>
        <row r="1550">
          <cell r="E1550">
            <v>8529779.3455200009</v>
          </cell>
          <cell r="L1550" t="str">
            <v>39501 8140</v>
          </cell>
        </row>
        <row r="1551">
          <cell r="E1551">
            <v>19464.79738</v>
          </cell>
          <cell r="L1551" t="str">
            <v>39501 8140</v>
          </cell>
        </row>
        <row r="1552">
          <cell r="E1552">
            <v>187099.8265</v>
          </cell>
          <cell r="L1552" t="str">
            <v>39501 8140</v>
          </cell>
        </row>
        <row r="1553">
          <cell r="E1553">
            <v>48660.991040000001</v>
          </cell>
          <cell r="L1553" t="str">
            <v>39501 8140</v>
          </cell>
        </row>
        <row r="1554">
          <cell r="E1554">
            <v>780500.48384</v>
          </cell>
          <cell r="L1554" t="str">
            <v>39501 8140</v>
          </cell>
        </row>
        <row r="1555">
          <cell r="E1555">
            <v>146263.64791999999</v>
          </cell>
          <cell r="L1555" t="str">
            <v>39501 8140</v>
          </cell>
        </row>
        <row r="1556">
          <cell r="E1556">
            <v>8529779.3455200009</v>
          </cell>
          <cell r="L1556" t="str">
            <v>39501 8140</v>
          </cell>
        </row>
        <row r="1557">
          <cell r="E1557">
            <v>48660.991040000001</v>
          </cell>
          <cell r="L1557" t="str">
            <v>39501 8140</v>
          </cell>
        </row>
        <row r="1558">
          <cell r="E1558">
            <v>429.03148000000004</v>
          </cell>
          <cell r="L1558" t="str">
            <v>39501 8262</v>
          </cell>
        </row>
        <row r="1559">
          <cell r="E1559">
            <v>435.04593999999997</v>
          </cell>
          <cell r="L1559" t="str">
            <v>39501 8262</v>
          </cell>
        </row>
        <row r="1560">
          <cell r="E1560">
            <v>322.77602000000002</v>
          </cell>
          <cell r="L1560" t="str">
            <v>39501 8262</v>
          </cell>
        </row>
        <row r="1561">
          <cell r="E1561">
            <v>396.95436000000001</v>
          </cell>
          <cell r="L1561" t="str">
            <v>39501 8262</v>
          </cell>
        </row>
        <row r="1562">
          <cell r="E1562">
            <v>396.95436000000001</v>
          </cell>
          <cell r="L1562" t="str">
            <v>39501 8262</v>
          </cell>
        </row>
        <row r="1563">
          <cell r="E1563">
            <v>735.76893999999993</v>
          </cell>
          <cell r="L1563" t="str">
            <v>39501 8262</v>
          </cell>
        </row>
        <row r="1564">
          <cell r="E1564">
            <v>745.79304000000002</v>
          </cell>
          <cell r="L1564" t="str">
            <v>39501 8262</v>
          </cell>
        </row>
        <row r="1565">
          <cell r="E1565">
            <v>1907169.22744</v>
          </cell>
          <cell r="L1565" t="str">
            <v>39501 8240</v>
          </cell>
        </row>
        <row r="1566">
          <cell r="E1566">
            <v>94918.202900000004</v>
          </cell>
          <cell r="L1566" t="str">
            <v>39501 8240</v>
          </cell>
        </row>
        <row r="1567">
          <cell r="E1567">
            <v>2500000.5159</v>
          </cell>
          <cell r="L1567" t="str">
            <v>39501 8240</v>
          </cell>
        </row>
        <row r="1568">
          <cell r="E1568">
            <v>-1950000.2019199999</v>
          </cell>
          <cell r="L1568" t="str">
            <v>39501 8240</v>
          </cell>
        </row>
        <row r="1569">
          <cell r="E1569">
            <v>323032.63695999997</v>
          </cell>
          <cell r="L1569" t="str">
            <v>39501 8240</v>
          </cell>
        </row>
        <row r="1570">
          <cell r="E1570">
            <v>151764.87400000001</v>
          </cell>
          <cell r="L1570" t="str">
            <v>39501 8240</v>
          </cell>
        </row>
        <row r="1571">
          <cell r="E1571">
            <v>24813.657139999999</v>
          </cell>
          <cell r="L1571" t="str">
            <v>39501 8240</v>
          </cell>
        </row>
        <row r="1572">
          <cell r="E1572">
            <v>56255.249200000006</v>
          </cell>
          <cell r="L1572" t="str">
            <v>39501 8240</v>
          </cell>
        </row>
        <row r="1573">
          <cell r="E1573">
            <v>29565.080539999999</v>
          </cell>
          <cell r="L1573" t="str">
            <v>39501 8240</v>
          </cell>
        </row>
        <row r="1574">
          <cell r="E1574">
            <v>8594.6633399999992</v>
          </cell>
          <cell r="L1574" t="str">
            <v>39501 8240</v>
          </cell>
        </row>
        <row r="1575">
          <cell r="E1575">
            <v>29039.8177</v>
          </cell>
          <cell r="L1575" t="str">
            <v>39501 8262</v>
          </cell>
        </row>
        <row r="1576">
          <cell r="E1576">
            <v>46800.518080000002</v>
          </cell>
          <cell r="L1576" t="str">
            <v>39501 8262</v>
          </cell>
        </row>
        <row r="1577">
          <cell r="E1577">
            <v>21800.412679999998</v>
          </cell>
          <cell r="L1577" t="str">
            <v>39501 8262</v>
          </cell>
        </row>
        <row r="1578">
          <cell r="E1578">
            <v>11700.12952</v>
          </cell>
          <cell r="L1578" t="str">
            <v>39501 8262</v>
          </cell>
        </row>
        <row r="1579">
          <cell r="E1579">
            <v>10964.360579999999</v>
          </cell>
          <cell r="L1579" t="str">
            <v>39501 8262</v>
          </cell>
        </row>
        <row r="1580">
          <cell r="E1580">
            <v>24819.671599999998</v>
          </cell>
          <cell r="L1580" t="str">
            <v>39501 8262</v>
          </cell>
        </row>
        <row r="1581">
          <cell r="E1581">
            <v>108125.95706</v>
          </cell>
          <cell r="L1581" t="str">
            <v>39501 8262</v>
          </cell>
        </row>
        <row r="1582">
          <cell r="E1582">
            <v>7479.9834200000005</v>
          </cell>
          <cell r="L1582" t="str">
            <v>39501 8262</v>
          </cell>
        </row>
        <row r="1583">
          <cell r="E1583">
            <v>158946.13924000002</v>
          </cell>
          <cell r="L1583" t="str">
            <v>39501 8262</v>
          </cell>
        </row>
        <row r="1584">
          <cell r="E1584">
            <v>-2459.9141399999999</v>
          </cell>
          <cell r="L1584" t="str">
            <v>39501 8262</v>
          </cell>
        </row>
        <row r="1585">
          <cell r="E1585">
            <v>5238.5946599999997</v>
          </cell>
          <cell r="L1585" t="str">
            <v>39501 8262</v>
          </cell>
        </row>
        <row r="1586">
          <cell r="E1586">
            <v>45359.052499999998</v>
          </cell>
          <cell r="L1586" t="str">
            <v>39501 8262</v>
          </cell>
        </row>
        <row r="1587">
          <cell r="E1587">
            <v>4611.0860000000002</v>
          </cell>
          <cell r="L1587" t="str">
            <v>39501 8262</v>
          </cell>
        </row>
        <row r="1588">
          <cell r="E1588">
            <v>4039.7122999999997</v>
          </cell>
          <cell r="L1588" t="str">
            <v>39501 8262</v>
          </cell>
        </row>
        <row r="1589">
          <cell r="E1589">
            <v>46800.518080000002</v>
          </cell>
          <cell r="L1589" t="str">
            <v>39501 8262</v>
          </cell>
        </row>
        <row r="1590">
          <cell r="E1590">
            <v>23999.700219999999</v>
          </cell>
          <cell r="L1590" t="str">
            <v>39501 8262</v>
          </cell>
        </row>
        <row r="1591">
          <cell r="E1591">
            <v>5579.4140600000001</v>
          </cell>
          <cell r="L1591" t="str">
            <v>39501 8262</v>
          </cell>
        </row>
        <row r="1592">
          <cell r="E1592">
            <v>10475.184499999999</v>
          </cell>
          <cell r="L1592" t="str">
            <v>39501 8262</v>
          </cell>
        </row>
        <row r="1593">
          <cell r="E1593">
            <v>21800.412679999998</v>
          </cell>
          <cell r="L1593" t="str">
            <v>39501 8262</v>
          </cell>
        </row>
        <row r="1594">
          <cell r="E1594">
            <v>21800.412679999998</v>
          </cell>
          <cell r="L1594" t="str">
            <v>39501 8262</v>
          </cell>
        </row>
        <row r="1595">
          <cell r="E1595">
            <v>1798.3235400000001</v>
          </cell>
          <cell r="L1595" t="str">
            <v>39501 8300</v>
          </cell>
        </row>
        <row r="1596">
          <cell r="E1596">
            <v>69382.810559999998</v>
          </cell>
          <cell r="L1596" t="str">
            <v>39501 8300</v>
          </cell>
        </row>
        <row r="1597">
          <cell r="E1597">
            <v>359999.51293999999</v>
          </cell>
          <cell r="L1597" t="str">
            <v>39501 8300</v>
          </cell>
        </row>
        <row r="1598">
          <cell r="E1598">
            <v>-13235.821639999998</v>
          </cell>
          <cell r="L1598" t="str">
            <v>39501 8300</v>
          </cell>
        </row>
        <row r="1599">
          <cell r="E1599">
            <v>4682018.5364199998</v>
          </cell>
          <cell r="L1599" t="str">
            <v>39502 8211</v>
          </cell>
        </row>
      </sheetData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0300"/>
      <sheetName val="0301"/>
      <sheetName val="0302"/>
      <sheetName val="30502"/>
      <sheetName val="0303"/>
      <sheetName val="0304"/>
      <sheetName val="31504"/>
      <sheetName val="0305"/>
      <sheetName val="0306"/>
      <sheetName val="0307"/>
      <sheetName val="0308"/>
      <sheetName val="31505"/>
      <sheetName val="0309"/>
      <sheetName val="32007"/>
      <sheetName val="0310"/>
      <sheetName val="0311"/>
      <sheetName val="0314"/>
      <sheetName val="0325"/>
      <sheetName val="0330"/>
      <sheetName val="0335"/>
      <sheetName val="0360"/>
      <sheetName val="0340"/>
      <sheetName val="0365"/>
      <sheetName val="0370"/>
      <sheetName val="0371"/>
      <sheetName val="0381"/>
      <sheetName val="0382"/>
      <sheetName val="0391"/>
      <sheetName val="0393"/>
      <sheetName val="0395"/>
      <sheetName val="0396"/>
      <sheetName val="0397"/>
      <sheetName val="0398"/>
      <sheetName val="0399"/>
      <sheetName val="MIS"/>
      <sheetName val="G&amp;A rech"/>
      <sheetName val="Total"/>
      <sheetName val="CC_SUMMARY"/>
      <sheetName val="HC_SUMMARY"/>
      <sheetName val="SAP 30001 to 39701_Sep00"/>
      <sheetName val="Totais por CC"/>
      <sheetName val="Totais por CC (2)"/>
      <sheetName val="SAP_MIS Recharge"/>
      <sheetName val="393_Sep00_normal month booking"/>
      <sheetName val="793_Sep00_normal month booking"/>
      <sheetName val="391.02"/>
      <sheetName val="Totais por Exp.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>
        <row r="8">
          <cell r="I8">
            <v>1786366.7935200001</v>
          </cell>
          <cell r="O8" t="str">
            <v>30001 8010</v>
          </cell>
        </row>
        <row r="9">
          <cell r="I9">
            <v>148865.90427999999</v>
          </cell>
          <cell r="O9" t="str">
            <v>30001 8010</v>
          </cell>
        </row>
        <row r="10">
          <cell r="I10">
            <v>148865.90427999999</v>
          </cell>
          <cell r="O10" t="str">
            <v>30001 8010</v>
          </cell>
        </row>
        <row r="11">
          <cell r="I11">
            <v>494976.02425999998</v>
          </cell>
          <cell r="O11" t="str">
            <v>30001 8030</v>
          </cell>
        </row>
        <row r="12">
          <cell r="I12">
            <v>601646.48199999996</v>
          </cell>
          <cell r="O12" t="str">
            <v>30001 8030</v>
          </cell>
        </row>
        <row r="13">
          <cell r="I13">
            <v>4390.5558000000001</v>
          </cell>
          <cell r="O13" t="str">
            <v>30001 8050</v>
          </cell>
        </row>
        <row r="14">
          <cell r="I14">
            <v>54499.026879999998</v>
          </cell>
          <cell r="O14" t="str">
            <v>30001 8050</v>
          </cell>
        </row>
        <row r="15">
          <cell r="I15">
            <v>31126.835319999998</v>
          </cell>
          <cell r="O15" t="str">
            <v>30001 8050</v>
          </cell>
        </row>
        <row r="16">
          <cell r="I16">
            <v>463638.68283999996</v>
          </cell>
          <cell r="O16" t="str">
            <v>30001 8050</v>
          </cell>
        </row>
        <row r="17">
          <cell r="I17">
            <v>-567634.71069999994</v>
          </cell>
          <cell r="O17" t="str">
            <v>30001 8050</v>
          </cell>
        </row>
        <row r="18">
          <cell r="I18">
            <v>1563.7595999999999</v>
          </cell>
          <cell r="O18" t="str">
            <v>30001 8050</v>
          </cell>
        </row>
        <row r="19">
          <cell r="I19">
            <v>11712.158440000001</v>
          </cell>
          <cell r="O19" t="str">
            <v>30001 8050</v>
          </cell>
        </row>
        <row r="20">
          <cell r="I20">
            <v>193362.88417999999</v>
          </cell>
          <cell r="O20" t="str">
            <v>30001 8050</v>
          </cell>
        </row>
        <row r="21">
          <cell r="I21">
            <v>-7650.3931199999997</v>
          </cell>
          <cell r="O21" t="str">
            <v>30001 8050</v>
          </cell>
        </row>
        <row r="22">
          <cell r="I22">
            <v>567634.71069999994</v>
          </cell>
          <cell r="O22" t="str">
            <v>30001 8050</v>
          </cell>
        </row>
        <row r="23">
          <cell r="I23">
            <v>193348.85043999998</v>
          </cell>
          <cell r="O23" t="str">
            <v>30001 8050</v>
          </cell>
        </row>
        <row r="24">
          <cell r="I24">
            <v>55978.584040000009</v>
          </cell>
          <cell r="O24" t="str">
            <v>30001 8050</v>
          </cell>
        </row>
        <row r="25">
          <cell r="I25">
            <v>9025.6996400000007</v>
          </cell>
          <cell r="O25" t="str">
            <v>30001 8050</v>
          </cell>
        </row>
        <row r="26">
          <cell r="I26">
            <v>3690.8736199999998</v>
          </cell>
          <cell r="O26" t="str">
            <v>30001 8050</v>
          </cell>
        </row>
        <row r="27">
          <cell r="I27">
            <v>23356.152999999998</v>
          </cell>
          <cell r="O27" t="str">
            <v>30001 8050</v>
          </cell>
        </row>
        <row r="28">
          <cell r="I28">
            <v>25493.291119999998</v>
          </cell>
          <cell r="O28" t="str">
            <v>30001 8050</v>
          </cell>
        </row>
        <row r="29">
          <cell r="I29">
            <v>15433.104360000001</v>
          </cell>
          <cell r="O29" t="str">
            <v>30001 8050</v>
          </cell>
        </row>
        <row r="30">
          <cell r="I30">
            <v>21934.735619999999</v>
          </cell>
          <cell r="O30" t="str">
            <v>30001 8050</v>
          </cell>
        </row>
        <row r="31">
          <cell r="I31">
            <v>20838.09908</v>
          </cell>
          <cell r="O31" t="str">
            <v>30001 8050</v>
          </cell>
        </row>
        <row r="32">
          <cell r="I32">
            <v>43398.338539999997</v>
          </cell>
          <cell r="O32" t="str">
            <v>30001 8050</v>
          </cell>
        </row>
        <row r="33">
          <cell r="I33">
            <v>761001.60452000005</v>
          </cell>
          <cell r="O33" t="str">
            <v>30001 8050</v>
          </cell>
        </row>
        <row r="34">
          <cell r="I34">
            <v>655219.28203999996</v>
          </cell>
          <cell r="O34" t="str">
            <v>30001 8050</v>
          </cell>
        </row>
        <row r="35">
          <cell r="I35">
            <v>-655219.28203999996</v>
          </cell>
          <cell r="O35" t="str">
            <v>30001 8050</v>
          </cell>
        </row>
        <row r="36">
          <cell r="I36">
            <v>-761001.60452000005</v>
          </cell>
          <cell r="O36" t="str">
            <v>30001 8050</v>
          </cell>
        </row>
        <row r="37">
          <cell r="I37">
            <v>106636.37579999999</v>
          </cell>
          <cell r="O37" t="str">
            <v>30001 8050</v>
          </cell>
        </row>
        <row r="38">
          <cell r="I38">
            <v>28680.95492</v>
          </cell>
          <cell r="O38" t="str">
            <v>30001 8050</v>
          </cell>
        </row>
        <row r="39">
          <cell r="I39">
            <v>1048.5208600000001</v>
          </cell>
          <cell r="O39" t="str">
            <v>30001 8050</v>
          </cell>
        </row>
        <row r="40">
          <cell r="I40">
            <v>6619.9156400000002</v>
          </cell>
          <cell r="O40" t="str">
            <v>30001 8050</v>
          </cell>
        </row>
        <row r="41">
          <cell r="I41">
            <v>11186.8956</v>
          </cell>
          <cell r="O41" t="str">
            <v>30001 8070</v>
          </cell>
        </row>
        <row r="42">
          <cell r="I42">
            <v>5000.0210800000004</v>
          </cell>
          <cell r="O42" t="str">
            <v>30001 8070</v>
          </cell>
        </row>
        <row r="43">
          <cell r="I43">
            <v>26130.82388</v>
          </cell>
          <cell r="O43" t="str">
            <v>30001 8070</v>
          </cell>
        </row>
        <row r="44">
          <cell r="I44">
            <v>-134784.04859999998</v>
          </cell>
          <cell r="O44" t="str">
            <v>30001 8070</v>
          </cell>
        </row>
        <row r="45">
          <cell r="I45">
            <v>650167.13563999999</v>
          </cell>
          <cell r="O45" t="str">
            <v>30001 8070</v>
          </cell>
        </row>
        <row r="46">
          <cell r="I46">
            <v>134784.04859999998</v>
          </cell>
          <cell r="O46" t="str">
            <v>30001 8070</v>
          </cell>
        </row>
        <row r="47">
          <cell r="I47">
            <v>-134784.04859999998</v>
          </cell>
          <cell r="O47" t="str">
            <v>30001 8070</v>
          </cell>
        </row>
        <row r="48">
          <cell r="I48">
            <v>101498.02214</v>
          </cell>
          <cell r="O48" t="str">
            <v>30001 8070</v>
          </cell>
        </row>
        <row r="49">
          <cell r="I49">
            <v>180.43379999999999</v>
          </cell>
          <cell r="O49" t="str">
            <v>30001 8070</v>
          </cell>
        </row>
        <row r="50">
          <cell r="I50">
            <v>7720.5618199999999</v>
          </cell>
          <cell r="O50" t="str">
            <v>30001 8070</v>
          </cell>
        </row>
        <row r="51">
          <cell r="I51">
            <v>479.15198000000004</v>
          </cell>
          <cell r="O51" t="str">
            <v>30001 8070</v>
          </cell>
        </row>
        <row r="52">
          <cell r="I52">
            <v>110.2651</v>
          </cell>
          <cell r="O52" t="str">
            <v>30001 8070</v>
          </cell>
        </row>
        <row r="53">
          <cell r="I53">
            <v>330.7953</v>
          </cell>
          <cell r="O53" t="str">
            <v>30001 8070</v>
          </cell>
        </row>
        <row r="54">
          <cell r="I54">
            <v>320.77120000000002</v>
          </cell>
          <cell r="O54" t="str">
            <v>30001 8070</v>
          </cell>
        </row>
        <row r="55">
          <cell r="I55">
            <v>729.75448000000006</v>
          </cell>
          <cell r="O55" t="str">
            <v>30001 8111</v>
          </cell>
        </row>
        <row r="56">
          <cell r="I56">
            <v>153757.66508000001</v>
          </cell>
          <cell r="O56" t="str">
            <v>30001 8151</v>
          </cell>
        </row>
        <row r="57">
          <cell r="I57">
            <v>307515.33016000001</v>
          </cell>
          <cell r="O57" t="str">
            <v>30001 8151</v>
          </cell>
        </row>
        <row r="58">
          <cell r="I58">
            <v>21762.321100000001</v>
          </cell>
          <cell r="O58" t="str">
            <v>30001 8170</v>
          </cell>
        </row>
        <row r="59">
          <cell r="I59">
            <v>264957.01120000001</v>
          </cell>
          <cell r="O59" t="str">
            <v>30001 8170</v>
          </cell>
        </row>
        <row r="60">
          <cell r="I60">
            <v>11010.471440000001</v>
          </cell>
          <cell r="O60" t="str">
            <v>30001 8170</v>
          </cell>
        </row>
        <row r="61">
          <cell r="I61">
            <v>21441.549900000002</v>
          </cell>
          <cell r="O61" t="str">
            <v>30001 8170</v>
          </cell>
        </row>
        <row r="62">
          <cell r="I62">
            <v>28801.244119999999</v>
          </cell>
          <cell r="O62" t="str">
            <v>30001 8170</v>
          </cell>
        </row>
        <row r="63">
          <cell r="I63">
            <v>147388.35193999999</v>
          </cell>
          <cell r="O63" t="str">
            <v>30001 8170</v>
          </cell>
        </row>
        <row r="64">
          <cell r="I64">
            <v>1081397.9031799999</v>
          </cell>
          <cell r="O64" t="str">
            <v>30001 8170</v>
          </cell>
        </row>
        <row r="65">
          <cell r="I65">
            <v>344025.10717999999</v>
          </cell>
          <cell r="O65" t="str">
            <v>30001 8170</v>
          </cell>
        </row>
        <row r="66">
          <cell r="I66">
            <v>5015570.46392</v>
          </cell>
          <cell r="O66" t="str">
            <v>30001 8170</v>
          </cell>
        </row>
        <row r="67">
          <cell r="I67">
            <v>1131662.75022</v>
          </cell>
          <cell r="O67" t="str">
            <v>30001 8170</v>
          </cell>
        </row>
        <row r="68">
          <cell r="I68">
            <v>522660.58363999997</v>
          </cell>
          <cell r="O68" t="str">
            <v>30001 8170</v>
          </cell>
        </row>
        <row r="69">
          <cell r="I69">
            <v>616263.62462000002</v>
          </cell>
          <cell r="O69" t="str">
            <v>30001 8170</v>
          </cell>
        </row>
        <row r="70">
          <cell r="I70">
            <v>11978.799499999999</v>
          </cell>
          <cell r="O70" t="str">
            <v>30001 8170</v>
          </cell>
        </row>
        <row r="71">
          <cell r="I71">
            <v>439755.26217999996</v>
          </cell>
          <cell r="O71" t="str">
            <v>30001 8170</v>
          </cell>
        </row>
        <row r="72">
          <cell r="I72">
            <v>311573.08583999996</v>
          </cell>
          <cell r="O72" t="str">
            <v>30001 8170</v>
          </cell>
        </row>
        <row r="73">
          <cell r="I73">
            <v>122406.28992</v>
          </cell>
          <cell r="O73" t="str">
            <v>30001 8170</v>
          </cell>
        </row>
        <row r="74">
          <cell r="I74">
            <v>709315.34010000003</v>
          </cell>
          <cell r="O74" t="str">
            <v>30001 8170</v>
          </cell>
        </row>
        <row r="75">
          <cell r="I75">
            <v>22010.91878</v>
          </cell>
          <cell r="O75" t="str">
            <v>30001 8170</v>
          </cell>
        </row>
        <row r="76">
          <cell r="I76">
            <v>58488.61868</v>
          </cell>
          <cell r="O76" t="str">
            <v>30001 8170</v>
          </cell>
        </row>
        <row r="77">
          <cell r="I77">
            <v>24402.669040000001</v>
          </cell>
          <cell r="O77" t="str">
            <v>30001 8170</v>
          </cell>
        </row>
        <row r="78">
          <cell r="I78">
            <v>73645.057879999993</v>
          </cell>
          <cell r="O78" t="str">
            <v>30001 8170</v>
          </cell>
        </row>
        <row r="79">
          <cell r="I79">
            <v>744165.12615999999</v>
          </cell>
          <cell r="O79" t="str">
            <v>30001 8170</v>
          </cell>
        </row>
        <row r="80">
          <cell r="I80">
            <v>4988794.0879999995</v>
          </cell>
          <cell r="O80" t="str">
            <v>30001 8170</v>
          </cell>
        </row>
        <row r="81">
          <cell r="I81">
            <v>390236.20818000002</v>
          </cell>
          <cell r="O81" t="str">
            <v>30001 8170</v>
          </cell>
        </row>
        <row r="82">
          <cell r="I82">
            <v>6844.4554800000005</v>
          </cell>
          <cell r="O82" t="str">
            <v>30001 8170</v>
          </cell>
        </row>
        <row r="83">
          <cell r="I83">
            <v>4588365.3749399995</v>
          </cell>
          <cell r="O83" t="str">
            <v>30001 8170</v>
          </cell>
        </row>
        <row r="84">
          <cell r="I84">
            <v>169980.66852000001</v>
          </cell>
          <cell r="O84" t="str">
            <v>30001 8170</v>
          </cell>
        </row>
        <row r="85">
          <cell r="I85">
            <v>6814.3831800000007</v>
          </cell>
          <cell r="O85" t="str">
            <v>30001 8170</v>
          </cell>
        </row>
        <row r="86">
          <cell r="I86">
            <v>2062.9597799999997</v>
          </cell>
          <cell r="O86" t="str">
            <v>30001 8170</v>
          </cell>
        </row>
        <row r="87">
          <cell r="I87">
            <v>304.73264</v>
          </cell>
          <cell r="O87" t="str">
            <v>30001 8170</v>
          </cell>
        </row>
        <row r="88">
          <cell r="I88">
            <v>44023.842380000002</v>
          </cell>
          <cell r="O88" t="str">
            <v>30001 8170</v>
          </cell>
        </row>
        <row r="89">
          <cell r="I89">
            <v>32766.77808</v>
          </cell>
          <cell r="O89" t="str">
            <v>30001 8170</v>
          </cell>
        </row>
        <row r="90">
          <cell r="I90">
            <v>32.077120000000001</v>
          </cell>
          <cell r="O90" t="str">
            <v>30001 8170</v>
          </cell>
        </row>
        <row r="91">
          <cell r="I91">
            <v>38.09158</v>
          </cell>
          <cell r="O91" t="str">
            <v>30001 8170</v>
          </cell>
        </row>
        <row r="92">
          <cell r="I92">
            <v>76.183160000000001</v>
          </cell>
          <cell r="O92" t="str">
            <v>30001 8170</v>
          </cell>
        </row>
        <row r="93">
          <cell r="I93">
            <v>685.64843999999994</v>
          </cell>
          <cell r="O93" t="str">
            <v>30001 8170</v>
          </cell>
        </row>
        <row r="94">
          <cell r="I94">
            <v>40.096400000000003</v>
          </cell>
          <cell r="O94" t="str">
            <v>30001 8170</v>
          </cell>
        </row>
        <row r="95">
          <cell r="I95">
            <v>775.86534000000006</v>
          </cell>
          <cell r="O95" t="str">
            <v>30001 8170</v>
          </cell>
        </row>
        <row r="96">
          <cell r="I96">
            <v>118.28438</v>
          </cell>
          <cell r="O96" t="str">
            <v>30001 8170</v>
          </cell>
        </row>
        <row r="97">
          <cell r="I97">
            <v>22010.91878</v>
          </cell>
          <cell r="O97" t="str">
            <v>30001 8170</v>
          </cell>
        </row>
        <row r="98">
          <cell r="I98">
            <v>199495.62856000001</v>
          </cell>
          <cell r="O98" t="str">
            <v>30001 8170</v>
          </cell>
        </row>
        <row r="99">
          <cell r="I99">
            <v>98.236180000000004</v>
          </cell>
          <cell r="O99" t="str">
            <v>30001 8170</v>
          </cell>
        </row>
        <row r="100">
          <cell r="I100">
            <v>483.16162000000003</v>
          </cell>
          <cell r="O100" t="str">
            <v>30001 8170</v>
          </cell>
        </row>
        <row r="101">
          <cell r="I101">
            <v>2267.4514199999999</v>
          </cell>
          <cell r="O101" t="str">
            <v>30001 8170</v>
          </cell>
        </row>
        <row r="102">
          <cell r="I102">
            <v>647.55686000000003</v>
          </cell>
          <cell r="O102" t="str">
            <v>30001 8170</v>
          </cell>
        </row>
        <row r="103">
          <cell r="I103">
            <v>795.91354000000001</v>
          </cell>
          <cell r="O103" t="str">
            <v>30001 8170</v>
          </cell>
        </row>
        <row r="104">
          <cell r="I104">
            <v>70.168700000000001</v>
          </cell>
          <cell r="O104" t="str">
            <v>30001 8170</v>
          </cell>
        </row>
        <row r="105">
          <cell r="I105">
            <v>128.30848</v>
          </cell>
          <cell r="O105" t="str">
            <v>30001 8170</v>
          </cell>
        </row>
        <row r="106">
          <cell r="I106">
            <v>238.57357999999999</v>
          </cell>
          <cell r="O106" t="str">
            <v>30001 8170</v>
          </cell>
        </row>
        <row r="107">
          <cell r="I107">
            <v>44332.58466</v>
          </cell>
          <cell r="O107" t="str">
            <v>30001 8170</v>
          </cell>
        </row>
        <row r="108">
          <cell r="I108">
            <v>322.77602000000002</v>
          </cell>
          <cell r="O108" t="str">
            <v>30001 8170</v>
          </cell>
        </row>
        <row r="109">
          <cell r="I109">
            <v>433.04112000000003</v>
          </cell>
          <cell r="O109" t="str">
            <v>30001 8170</v>
          </cell>
        </row>
        <row r="110">
          <cell r="I110">
            <v>30673.745999999999</v>
          </cell>
          <cell r="O110" t="str">
            <v>30001 8170</v>
          </cell>
        </row>
        <row r="111">
          <cell r="I111">
            <v>697.67736000000002</v>
          </cell>
          <cell r="O111" t="str">
            <v>30001 8170</v>
          </cell>
        </row>
        <row r="112">
          <cell r="I112">
            <v>198.47718</v>
          </cell>
          <cell r="O112" t="str">
            <v>30001 8261</v>
          </cell>
        </row>
        <row r="113">
          <cell r="I113">
            <v>384.92543999999998</v>
          </cell>
          <cell r="O113" t="str">
            <v>30001 8261</v>
          </cell>
        </row>
        <row r="114">
          <cell r="I114">
            <v>429.03148000000004</v>
          </cell>
          <cell r="O114" t="str">
            <v>30001 8261</v>
          </cell>
        </row>
        <row r="115">
          <cell r="I115">
            <v>242.58321999999998</v>
          </cell>
          <cell r="O115" t="str">
            <v>30001 8261</v>
          </cell>
        </row>
        <row r="116">
          <cell r="I116">
            <v>491.18090000000001</v>
          </cell>
          <cell r="O116" t="str">
            <v>30001 8261</v>
          </cell>
        </row>
        <row r="117">
          <cell r="I117">
            <v>3398.1698999999999</v>
          </cell>
          <cell r="O117" t="str">
            <v>30001 8261</v>
          </cell>
        </row>
        <row r="118">
          <cell r="I118">
            <v>497.19535999999999</v>
          </cell>
          <cell r="O118" t="str">
            <v>30001 8261</v>
          </cell>
        </row>
        <row r="119">
          <cell r="I119">
            <v>37462.06652</v>
          </cell>
          <cell r="O119" t="str">
            <v>30001 8261</v>
          </cell>
        </row>
        <row r="120">
          <cell r="I120">
            <v>1347.2390399999999</v>
          </cell>
          <cell r="O120" t="str">
            <v>30001 8261</v>
          </cell>
        </row>
        <row r="121">
          <cell r="I121">
            <v>-31094.7582</v>
          </cell>
          <cell r="O121" t="str">
            <v>30001 8261</v>
          </cell>
        </row>
        <row r="122">
          <cell r="I122">
            <v>3947.4905800000001</v>
          </cell>
          <cell r="O122" t="str">
            <v>30001 8240</v>
          </cell>
        </row>
        <row r="123">
          <cell r="I123">
            <v>3947.4905800000001</v>
          </cell>
          <cell r="O123" t="str">
            <v>30001 8240</v>
          </cell>
        </row>
        <row r="124">
          <cell r="I124">
            <v>14198.135239999998</v>
          </cell>
          <cell r="O124" t="str">
            <v>30001 8262</v>
          </cell>
        </row>
        <row r="125">
          <cell r="I125">
            <v>20613198.372400001</v>
          </cell>
          <cell r="O125" t="str">
            <v>G&amp;A Recharge</v>
          </cell>
        </row>
        <row r="126">
          <cell r="I126">
            <v>5881329.9279000005</v>
          </cell>
          <cell r="O126" t="str">
            <v>G&amp;A Recharge</v>
          </cell>
        </row>
        <row r="127">
          <cell r="I127">
            <v>21104459.4652</v>
          </cell>
          <cell r="O127" t="str">
            <v>MIS Recharge</v>
          </cell>
        </row>
        <row r="128">
          <cell r="I128">
            <v>22385709.854899999</v>
          </cell>
          <cell r="O128" t="str">
            <v>MIS Recharge</v>
          </cell>
        </row>
        <row r="129">
          <cell r="I129">
            <v>18670020.572939999</v>
          </cell>
          <cell r="O129" t="str">
            <v>MIS Recharge</v>
          </cell>
        </row>
        <row r="130">
          <cell r="I130">
            <v>563382.48748000001</v>
          </cell>
          <cell r="O130" t="str">
            <v>G&amp;A Recharge</v>
          </cell>
        </row>
        <row r="131">
          <cell r="I131">
            <v>-1940517.40332</v>
          </cell>
          <cell r="O131" t="str">
            <v>G&amp;A Recharge</v>
          </cell>
        </row>
        <row r="132">
          <cell r="I132">
            <v>-3382650.5883800001</v>
          </cell>
          <cell r="O132" t="str">
            <v>G&amp;A Recharge</v>
          </cell>
        </row>
        <row r="133">
          <cell r="I133">
            <v>-621273.66980000003</v>
          </cell>
          <cell r="O133" t="str">
            <v>G&amp;A Recharge</v>
          </cell>
        </row>
        <row r="134">
          <cell r="I134">
            <v>-2029439.1895999999</v>
          </cell>
          <cell r="O134" t="str">
            <v>G&amp;A Recharge</v>
          </cell>
        </row>
        <row r="135">
          <cell r="I135">
            <v>-1765865.5042000001</v>
          </cell>
          <cell r="O135" t="str">
            <v>G&amp;A Recharge</v>
          </cell>
        </row>
        <row r="136">
          <cell r="I136">
            <v>663360.85606000002</v>
          </cell>
          <cell r="O136" t="str">
            <v>G&amp;A Recharge</v>
          </cell>
        </row>
        <row r="137">
          <cell r="I137">
            <v>18670020.572939999</v>
          </cell>
          <cell r="O137" t="str">
            <v>MIS Recharge</v>
          </cell>
        </row>
        <row r="138">
          <cell r="I138">
            <v>-18670020.572939999</v>
          </cell>
          <cell r="O138" t="str">
            <v>MIS Recharge</v>
          </cell>
        </row>
        <row r="139">
          <cell r="I139">
            <v>-663360.85606000002</v>
          </cell>
          <cell r="O139" t="str">
            <v>G&amp;A Recharge</v>
          </cell>
        </row>
        <row r="140">
          <cell r="I140">
            <v>4071312.2728399998</v>
          </cell>
          <cell r="O140" t="str">
            <v>G&amp;A Recharge</v>
          </cell>
        </row>
        <row r="141">
          <cell r="I141">
            <v>-4071312.2728399998</v>
          </cell>
          <cell r="O141" t="str">
            <v>G&amp;A Recharge</v>
          </cell>
        </row>
        <row r="142">
          <cell r="I142">
            <v>282218.51140000002</v>
          </cell>
          <cell r="O142" t="str">
            <v>G&amp;A Recharge</v>
          </cell>
        </row>
        <row r="143">
          <cell r="I143">
            <v>22385709.854899999</v>
          </cell>
          <cell r="O143" t="str">
            <v>MIS Recharge</v>
          </cell>
        </row>
        <row r="144">
          <cell r="I144">
            <v>621273.66980000003</v>
          </cell>
          <cell r="O144" t="str">
            <v>G&amp;A Recharge</v>
          </cell>
        </row>
        <row r="145">
          <cell r="I145">
            <v>22385709.854899999</v>
          </cell>
          <cell r="O145" t="str">
            <v>MIS Recharge</v>
          </cell>
        </row>
        <row r="146">
          <cell r="I146">
            <v>21104459.4652</v>
          </cell>
          <cell r="O146" t="str">
            <v>MIS Recharge</v>
          </cell>
        </row>
        <row r="147">
          <cell r="I147">
            <v>5881329.9279000005</v>
          </cell>
          <cell r="O147" t="str">
            <v>G&amp;A Recharge</v>
          </cell>
        </row>
        <row r="148">
          <cell r="I148">
            <v>20613198.372400001</v>
          </cell>
          <cell r="O148" t="str">
            <v>G&amp;A Recharge</v>
          </cell>
        </row>
        <row r="149">
          <cell r="I149">
            <v>1765865.5042000001</v>
          </cell>
          <cell r="O149" t="str">
            <v>G&amp;A Recharge</v>
          </cell>
        </row>
        <row r="150">
          <cell r="I150">
            <v>663360.85606000002</v>
          </cell>
          <cell r="O150" t="str">
            <v>G&amp;A Recharge</v>
          </cell>
        </row>
        <row r="151">
          <cell r="I151">
            <v>21104459.4652</v>
          </cell>
          <cell r="O151" t="str">
            <v>MIS Recharge</v>
          </cell>
        </row>
        <row r="152">
          <cell r="I152">
            <v>5881329.9279000005</v>
          </cell>
          <cell r="O152" t="str">
            <v>G&amp;A Recharge</v>
          </cell>
        </row>
        <row r="153">
          <cell r="I153">
            <v>-2029439.1895999999</v>
          </cell>
          <cell r="O153" t="str">
            <v>G&amp;A Recharge</v>
          </cell>
        </row>
        <row r="154">
          <cell r="I154">
            <v>-621273.66980000003</v>
          </cell>
          <cell r="O154" t="str">
            <v>G&amp;A Recharge</v>
          </cell>
        </row>
        <row r="155">
          <cell r="I155">
            <v>621273.66980000003</v>
          </cell>
          <cell r="O155" t="str">
            <v>G&amp;A Recharge</v>
          </cell>
        </row>
        <row r="156">
          <cell r="I156">
            <v>3382650.5883800001</v>
          </cell>
          <cell r="O156" t="str">
            <v>G&amp;A Recharge</v>
          </cell>
        </row>
        <row r="157">
          <cell r="I157">
            <v>1940517.40332</v>
          </cell>
          <cell r="O157" t="str">
            <v>G&amp;A Recharge</v>
          </cell>
        </row>
        <row r="158">
          <cell r="I158">
            <v>663360.85606000002</v>
          </cell>
          <cell r="O158" t="str">
            <v>G&amp;A Recharge</v>
          </cell>
        </row>
        <row r="159">
          <cell r="I159">
            <v>2029439.1895999999</v>
          </cell>
          <cell r="O159" t="str">
            <v>G&amp;A Recharge</v>
          </cell>
        </row>
        <row r="160">
          <cell r="I160">
            <v>-1765865.5042000001</v>
          </cell>
          <cell r="O160" t="str">
            <v>G&amp;A Recharge</v>
          </cell>
        </row>
        <row r="161">
          <cell r="I161">
            <v>-282218.51140000002</v>
          </cell>
          <cell r="O161" t="str">
            <v>G&amp;A Recharge</v>
          </cell>
        </row>
        <row r="162">
          <cell r="I162">
            <v>-1940517.40332</v>
          </cell>
          <cell r="O162" t="str">
            <v>G&amp;A Recharge</v>
          </cell>
        </row>
        <row r="163">
          <cell r="I163">
            <v>-3382650.5883800001</v>
          </cell>
          <cell r="O163" t="str">
            <v>G&amp;A Recharge</v>
          </cell>
        </row>
        <row r="164">
          <cell r="I164">
            <v>20613198.372400001</v>
          </cell>
          <cell r="O164" t="str">
            <v>G&amp;A Recharge</v>
          </cell>
        </row>
        <row r="165">
          <cell r="I165">
            <v>563382.48748000001</v>
          </cell>
          <cell r="O165" t="str">
            <v>G&amp;A Recharge</v>
          </cell>
        </row>
        <row r="166">
          <cell r="I166">
            <v>-563382.48748000001</v>
          </cell>
          <cell r="O166" t="str">
            <v>G&amp;A Recharge</v>
          </cell>
        </row>
        <row r="167">
          <cell r="I167">
            <v>-20613198.372400001</v>
          </cell>
          <cell r="O167" t="str">
            <v>G&amp;A Recharge</v>
          </cell>
        </row>
        <row r="168">
          <cell r="I168">
            <v>-5881329.9279000005</v>
          </cell>
          <cell r="O168" t="str">
            <v>G&amp;A Recharge</v>
          </cell>
        </row>
        <row r="169">
          <cell r="I169">
            <v>-21104459.4652</v>
          </cell>
          <cell r="O169" t="str">
            <v>MIS Recharge</v>
          </cell>
        </row>
        <row r="170">
          <cell r="I170">
            <v>-21104459.4652</v>
          </cell>
          <cell r="O170" t="str">
            <v>MIS Recharge</v>
          </cell>
        </row>
        <row r="171">
          <cell r="I171">
            <v>-282218.51140000002</v>
          </cell>
          <cell r="O171" t="str">
            <v>G&amp;A Recharge</v>
          </cell>
        </row>
        <row r="172">
          <cell r="I172">
            <v>-4071312.2728399998</v>
          </cell>
          <cell r="O172" t="str">
            <v>G&amp;A Recharge</v>
          </cell>
        </row>
        <row r="173">
          <cell r="I173">
            <v>4071312.2728399998</v>
          </cell>
          <cell r="O173" t="str">
            <v>G&amp;A Recharge</v>
          </cell>
        </row>
        <row r="174">
          <cell r="I174">
            <v>282218.51140000002</v>
          </cell>
          <cell r="O174" t="str">
            <v>G&amp;A Recharge</v>
          </cell>
        </row>
        <row r="175">
          <cell r="I175">
            <v>1940517.40332</v>
          </cell>
          <cell r="O175" t="str">
            <v>G&amp;A Recharge</v>
          </cell>
        </row>
        <row r="176">
          <cell r="I176">
            <v>3382650.5883800001</v>
          </cell>
          <cell r="O176" t="str">
            <v>G&amp;A Recharge</v>
          </cell>
        </row>
        <row r="177">
          <cell r="I177">
            <v>621273.66980000003</v>
          </cell>
          <cell r="O177" t="str">
            <v>G&amp;A Recharge</v>
          </cell>
        </row>
        <row r="178">
          <cell r="I178">
            <v>2029439.1895999999</v>
          </cell>
          <cell r="O178" t="str">
            <v>G&amp;A Recharge</v>
          </cell>
        </row>
        <row r="179">
          <cell r="I179">
            <v>1765865.5042000001</v>
          </cell>
          <cell r="O179" t="str">
            <v>G&amp;A Recharge</v>
          </cell>
        </row>
        <row r="180">
          <cell r="I180">
            <v>-663360.85606000002</v>
          </cell>
          <cell r="O180" t="str">
            <v>G&amp;A Recharge</v>
          </cell>
        </row>
        <row r="181">
          <cell r="I181">
            <v>-22385709.854899999</v>
          </cell>
          <cell r="O181" t="str">
            <v>MIS Recharge</v>
          </cell>
        </row>
        <row r="182">
          <cell r="I182">
            <v>18670020.572939999</v>
          </cell>
          <cell r="O182" t="str">
            <v>MIS Recharge</v>
          </cell>
        </row>
        <row r="183">
          <cell r="I183">
            <v>3382650.5883800001</v>
          </cell>
          <cell r="O183" t="str">
            <v>G&amp;A Recharge</v>
          </cell>
        </row>
        <row r="184">
          <cell r="I184">
            <v>1940517.40332</v>
          </cell>
          <cell r="O184" t="str">
            <v>G&amp;A Recharge</v>
          </cell>
        </row>
        <row r="185">
          <cell r="I185">
            <v>282218.51140000002</v>
          </cell>
          <cell r="O185" t="str">
            <v>G&amp;A Recharge</v>
          </cell>
        </row>
        <row r="186">
          <cell r="I186">
            <v>4071312.2728399998</v>
          </cell>
          <cell r="O186" t="str">
            <v>G&amp;A Recharge</v>
          </cell>
        </row>
        <row r="187">
          <cell r="I187">
            <v>563382.48748000001</v>
          </cell>
          <cell r="O187" t="str">
            <v>G&amp;A Recharge</v>
          </cell>
        </row>
        <row r="188">
          <cell r="I188">
            <v>-18670020.572939999</v>
          </cell>
          <cell r="O188" t="str">
            <v>MIS Recharge</v>
          </cell>
        </row>
        <row r="189">
          <cell r="I189">
            <v>2029439.1895999999</v>
          </cell>
          <cell r="O189" t="str">
            <v>G&amp;A Recharge</v>
          </cell>
        </row>
        <row r="190">
          <cell r="I190">
            <v>-22385709.854899999</v>
          </cell>
          <cell r="O190" t="str">
            <v>MIS Recharge</v>
          </cell>
        </row>
        <row r="191">
          <cell r="I191">
            <v>-5881329.9279000005</v>
          </cell>
          <cell r="O191" t="str">
            <v>G&amp;A Recharge</v>
          </cell>
        </row>
        <row r="192">
          <cell r="I192">
            <v>1765865.5042000001</v>
          </cell>
          <cell r="O192" t="str">
            <v>G&amp;A Recharge</v>
          </cell>
        </row>
        <row r="193">
          <cell r="I193">
            <v>-563382.48748000001</v>
          </cell>
          <cell r="O193" t="str">
            <v>G&amp;A Recharge</v>
          </cell>
        </row>
        <row r="194">
          <cell r="I194">
            <v>-20613198.372400001</v>
          </cell>
          <cell r="O194" t="str">
            <v>G&amp;A Recharge</v>
          </cell>
        </row>
        <row r="195">
          <cell r="I195">
            <v>689700.18122000003</v>
          </cell>
          <cell r="O195" t="str">
            <v>30002 8010</v>
          </cell>
        </row>
        <row r="196">
          <cell r="I196">
            <v>57476.184580000001</v>
          </cell>
          <cell r="O196" t="str">
            <v>30002 8010</v>
          </cell>
        </row>
        <row r="197">
          <cell r="I197">
            <v>57476.184580000001</v>
          </cell>
          <cell r="O197" t="str">
            <v>30002 8010</v>
          </cell>
        </row>
        <row r="198">
          <cell r="I198">
            <v>93723.330180000004</v>
          </cell>
          <cell r="O198" t="str">
            <v>30002 8030</v>
          </cell>
        </row>
        <row r="199">
          <cell r="I199">
            <v>325382.28600000002</v>
          </cell>
          <cell r="O199" t="str">
            <v>30002 8030</v>
          </cell>
        </row>
        <row r="200">
          <cell r="I200">
            <v>50000.210800000001</v>
          </cell>
          <cell r="O200" t="str">
            <v>30002 8040</v>
          </cell>
        </row>
        <row r="201">
          <cell r="I201">
            <v>5000.0210800000004</v>
          </cell>
          <cell r="O201" t="str">
            <v>30002 8040</v>
          </cell>
        </row>
        <row r="202">
          <cell r="I202">
            <v>163655.46141999998</v>
          </cell>
          <cell r="O202" t="str">
            <v>30002 8050</v>
          </cell>
        </row>
        <row r="203">
          <cell r="I203">
            <v>13861.32548</v>
          </cell>
          <cell r="O203" t="str">
            <v>30002 8050</v>
          </cell>
        </row>
        <row r="204">
          <cell r="I204">
            <v>33436.38796</v>
          </cell>
          <cell r="O204" t="str">
            <v>30002 8050</v>
          </cell>
        </row>
        <row r="205">
          <cell r="I205">
            <v>-7020.879640000001</v>
          </cell>
          <cell r="O205" t="str">
            <v>30002 8070</v>
          </cell>
        </row>
        <row r="206">
          <cell r="I206">
            <v>-18107.534239999997</v>
          </cell>
          <cell r="O206" t="str">
            <v>30002 8218</v>
          </cell>
        </row>
        <row r="207">
          <cell r="I207">
            <v>857625.90923999995</v>
          </cell>
          <cell r="O207" t="str">
            <v>30003 8010</v>
          </cell>
        </row>
        <row r="208">
          <cell r="I208">
            <v>71469.828179999997</v>
          </cell>
          <cell r="O208" t="str">
            <v>30003 8010</v>
          </cell>
        </row>
        <row r="209">
          <cell r="I209">
            <v>71469.828179999997</v>
          </cell>
          <cell r="O209" t="str">
            <v>30003 8010</v>
          </cell>
        </row>
        <row r="210">
          <cell r="I210">
            <v>237633.31941999999</v>
          </cell>
          <cell r="O210" t="str">
            <v>30003 8030</v>
          </cell>
        </row>
        <row r="211">
          <cell r="I211">
            <v>399761.10800000001</v>
          </cell>
          <cell r="O211" t="str">
            <v>30003 8030</v>
          </cell>
        </row>
        <row r="212">
          <cell r="I212">
            <v>830999.89482000005</v>
          </cell>
          <cell r="O212" t="str">
            <v>30004 8262</v>
          </cell>
        </row>
        <row r="213">
          <cell r="I213">
            <v>1175439.9997399999</v>
          </cell>
          <cell r="O213" t="str">
            <v>30004 8262</v>
          </cell>
        </row>
        <row r="214">
          <cell r="I214">
            <v>-261165.89658</v>
          </cell>
          <cell r="O214" t="str">
            <v>30005 8010</v>
          </cell>
        </row>
        <row r="215">
          <cell r="I215">
            <v>688791.99775999994</v>
          </cell>
          <cell r="O215" t="str">
            <v>30005 8010</v>
          </cell>
        </row>
        <row r="216">
          <cell r="I216">
            <v>59984.214399999997</v>
          </cell>
          <cell r="O216" t="str">
            <v>30005 8010</v>
          </cell>
        </row>
        <row r="217">
          <cell r="I217">
            <v>62400.022499999999</v>
          </cell>
          <cell r="O217" t="str">
            <v>30005 8010</v>
          </cell>
        </row>
        <row r="218">
          <cell r="I218">
            <v>62400.022499999999</v>
          </cell>
          <cell r="O218" t="str">
            <v>30005 8010</v>
          </cell>
        </row>
        <row r="219">
          <cell r="I219">
            <v>25571.4791</v>
          </cell>
          <cell r="O219" t="str">
            <v>30005 8010</v>
          </cell>
        </row>
        <row r="220">
          <cell r="I220">
            <v>8524.4946400000008</v>
          </cell>
          <cell r="O220" t="str">
            <v>30005 8010</v>
          </cell>
        </row>
        <row r="221">
          <cell r="I221">
            <v>153549.16380000001</v>
          </cell>
          <cell r="O221" t="str">
            <v>30005 8030</v>
          </cell>
        </row>
        <row r="222">
          <cell r="I222">
            <v>54505.041340000003</v>
          </cell>
          <cell r="O222" t="str">
            <v>30005 8030</v>
          </cell>
        </row>
        <row r="223">
          <cell r="I223">
            <v>260626.6</v>
          </cell>
          <cell r="O223" t="str">
            <v>30005 8030</v>
          </cell>
        </row>
        <row r="224">
          <cell r="I224">
            <v>1792784.2223400001</v>
          </cell>
          <cell r="O224" t="str">
            <v>30501 8010</v>
          </cell>
        </row>
        <row r="225">
          <cell r="I225">
            <v>52700.70334</v>
          </cell>
          <cell r="O225" t="str">
            <v>30501 8010</v>
          </cell>
        </row>
        <row r="226">
          <cell r="I226">
            <v>233792.08430000002</v>
          </cell>
          <cell r="O226" t="str">
            <v>30501 8010</v>
          </cell>
        </row>
        <row r="227">
          <cell r="I227">
            <v>166293.80454000001</v>
          </cell>
          <cell r="O227" t="str">
            <v>30501 8010</v>
          </cell>
        </row>
        <row r="228">
          <cell r="I228">
            <v>533324.22121999995</v>
          </cell>
          <cell r="O228" t="str">
            <v>30501 8030</v>
          </cell>
        </row>
        <row r="229">
          <cell r="I229">
            <v>904173.82</v>
          </cell>
          <cell r="O229" t="str">
            <v>30501 8030</v>
          </cell>
        </row>
        <row r="230">
          <cell r="I230">
            <v>226175.77312000003</v>
          </cell>
          <cell r="O230" t="str">
            <v>30501 8050</v>
          </cell>
        </row>
        <row r="231">
          <cell r="I231">
            <v>13432.294</v>
          </cell>
          <cell r="O231" t="str">
            <v>30501 8070</v>
          </cell>
        </row>
        <row r="232">
          <cell r="I232">
            <v>33468.465080000002</v>
          </cell>
          <cell r="O232" t="str">
            <v>30501 8070</v>
          </cell>
        </row>
        <row r="233">
          <cell r="I233">
            <v>88105.824540000001</v>
          </cell>
          <cell r="O233" t="str">
            <v>30501 8070</v>
          </cell>
        </row>
        <row r="234">
          <cell r="I234">
            <v>16613.943340000002</v>
          </cell>
          <cell r="O234" t="str">
            <v>30501 8070</v>
          </cell>
        </row>
        <row r="235">
          <cell r="I235">
            <v>5980.37806</v>
          </cell>
          <cell r="O235" t="str">
            <v>30501 8070</v>
          </cell>
        </row>
        <row r="236">
          <cell r="I236">
            <v>330.7953</v>
          </cell>
          <cell r="O236" t="str">
            <v>30501 8070</v>
          </cell>
        </row>
        <row r="237">
          <cell r="I237">
            <v>673344.85966000007</v>
          </cell>
          <cell r="O237" t="str">
            <v>30502 8010</v>
          </cell>
        </row>
        <row r="238">
          <cell r="I238">
            <v>56112.90698</v>
          </cell>
          <cell r="O238" t="str">
            <v>30502 8010</v>
          </cell>
        </row>
        <row r="239">
          <cell r="I239">
            <v>56112.90698</v>
          </cell>
          <cell r="O239" t="str">
            <v>30502 8010</v>
          </cell>
        </row>
        <row r="240">
          <cell r="I240">
            <v>186574.56365999999</v>
          </cell>
          <cell r="O240" t="str">
            <v>30502 8030</v>
          </cell>
        </row>
        <row r="241">
          <cell r="I241">
            <v>306737.46000000002</v>
          </cell>
          <cell r="O241" t="str">
            <v>30502 8030</v>
          </cell>
        </row>
        <row r="242">
          <cell r="I242">
            <v>2605502.1635799999</v>
          </cell>
          <cell r="O242" t="str">
            <v>31501 8010</v>
          </cell>
        </row>
        <row r="243">
          <cell r="I243">
            <v>30741.909879999999</v>
          </cell>
          <cell r="O243" t="str">
            <v>31501 8010</v>
          </cell>
        </row>
        <row r="244">
          <cell r="I244">
            <v>219690.18041999999</v>
          </cell>
          <cell r="O244" t="str">
            <v>31501 8010</v>
          </cell>
        </row>
        <row r="245">
          <cell r="I245">
            <v>219690.18041999999</v>
          </cell>
          <cell r="O245" t="str">
            <v>31501 8010</v>
          </cell>
        </row>
        <row r="246">
          <cell r="I246">
            <v>107550.57372</v>
          </cell>
          <cell r="O246" t="str">
            <v>31501 8010</v>
          </cell>
        </row>
        <row r="247">
          <cell r="I247">
            <v>35852.196060000002</v>
          </cell>
          <cell r="O247" t="str">
            <v>31501 8010</v>
          </cell>
        </row>
        <row r="248">
          <cell r="I248">
            <v>766304.35341999994</v>
          </cell>
          <cell r="O248" t="str">
            <v>31501 8030</v>
          </cell>
        </row>
        <row r="249">
          <cell r="I249">
            <v>1280278.0519999999</v>
          </cell>
          <cell r="O249" t="str">
            <v>31501 8030</v>
          </cell>
        </row>
        <row r="250">
          <cell r="I250">
            <v>-55970.564760000001</v>
          </cell>
          <cell r="O250" t="str">
            <v>31501 8050</v>
          </cell>
        </row>
        <row r="251">
          <cell r="I251">
            <v>2608.2708199999997</v>
          </cell>
          <cell r="O251" t="str">
            <v>31501 8050</v>
          </cell>
        </row>
        <row r="252">
          <cell r="I252">
            <v>26381.426380000001</v>
          </cell>
          <cell r="O252" t="str">
            <v>31501 8050</v>
          </cell>
        </row>
        <row r="253">
          <cell r="I253">
            <v>32079.124819999997</v>
          </cell>
          <cell r="O253" t="str">
            <v>31501 8050</v>
          </cell>
        </row>
        <row r="254">
          <cell r="I254">
            <v>1088490.95634</v>
          </cell>
          <cell r="O254" t="str">
            <v>31501 8050</v>
          </cell>
        </row>
        <row r="255">
          <cell r="I255">
            <v>19603.129959999998</v>
          </cell>
          <cell r="O255" t="str">
            <v>31501 8050</v>
          </cell>
        </row>
        <row r="256">
          <cell r="I256">
            <v>821.97619999999995</v>
          </cell>
          <cell r="O256" t="str">
            <v>31501 8050</v>
          </cell>
        </row>
        <row r="257">
          <cell r="I257">
            <v>52867.1034</v>
          </cell>
          <cell r="O257" t="str">
            <v>31501 8050</v>
          </cell>
        </row>
        <row r="258">
          <cell r="I258">
            <v>24160.08582</v>
          </cell>
          <cell r="O258" t="str">
            <v>31501 8050</v>
          </cell>
        </row>
        <row r="259">
          <cell r="I259">
            <v>200.482</v>
          </cell>
          <cell r="O259" t="str">
            <v>31501 8050</v>
          </cell>
        </row>
        <row r="260">
          <cell r="I260">
            <v>130.3133</v>
          </cell>
          <cell r="O260" t="str">
            <v>31501 8050</v>
          </cell>
        </row>
        <row r="261">
          <cell r="I261">
            <v>10799.965339999999</v>
          </cell>
          <cell r="O261" t="str">
            <v>31501 8070</v>
          </cell>
        </row>
        <row r="262">
          <cell r="I262">
            <v>11000.447339999999</v>
          </cell>
          <cell r="O262" t="str">
            <v>31501 8070</v>
          </cell>
        </row>
        <row r="263">
          <cell r="I263">
            <v>101040.92318</v>
          </cell>
          <cell r="O263" t="str">
            <v>31501 8070</v>
          </cell>
        </row>
        <row r="264">
          <cell r="I264">
            <v>17690.53168</v>
          </cell>
          <cell r="O264" t="str">
            <v>31501 8070</v>
          </cell>
        </row>
        <row r="265">
          <cell r="I265">
            <v>659.58578</v>
          </cell>
          <cell r="O265" t="str">
            <v>31501 8070</v>
          </cell>
        </row>
        <row r="266">
          <cell r="I266">
            <v>16613.943340000002</v>
          </cell>
          <cell r="O266" t="str">
            <v>31501 8070</v>
          </cell>
        </row>
        <row r="267">
          <cell r="I267">
            <v>5529.2935600000001</v>
          </cell>
          <cell r="O267" t="str">
            <v>31501 8070</v>
          </cell>
        </row>
        <row r="268">
          <cell r="I268">
            <v>1259.0269600000001</v>
          </cell>
          <cell r="O268" t="str">
            <v>31501 8070</v>
          </cell>
        </row>
        <row r="269">
          <cell r="I269">
            <v>220.53020000000001</v>
          </cell>
          <cell r="O269" t="str">
            <v>31501 8070</v>
          </cell>
        </row>
        <row r="270">
          <cell r="I270">
            <v>11439.502920000001</v>
          </cell>
          <cell r="O270" t="str">
            <v>31501 8070</v>
          </cell>
        </row>
        <row r="271">
          <cell r="I271">
            <v>1974.7476999999999</v>
          </cell>
          <cell r="O271" t="str">
            <v>31501 8240</v>
          </cell>
        </row>
        <row r="272">
          <cell r="I272">
            <v>1974.7476999999999</v>
          </cell>
          <cell r="O272" t="str">
            <v>31501 8240</v>
          </cell>
        </row>
        <row r="273">
          <cell r="I273">
            <v>2104477.5973800002</v>
          </cell>
          <cell r="O273" t="str">
            <v>31502 8010</v>
          </cell>
        </row>
        <row r="274">
          <cell r="I274">
            <v>175375.63913999998</v>
          </cell>
          <cell r="O274" t="str">
            <v>31502 8010</v>
          </cell>
        </row>
        <row r="275">
          <cell r="I275">
            <v>175375.63913999998</v>
          </cell>
          <cell r="O275" t="str">
            <v>31502 8010</v>
          </cell>
        </row>
        <row r="276">
          <cell r="I276">
            <v>143763.63738</v>
          </cell>
          <cell r="O276" t="str">
            <v>31502 8010</v>
          </cell>
        </row>
        <row r="277">
          <cell r="I277">
            <v>47923.217279999997</v>
          </cell>
          <cell r="O277" t="str">
            <v>31502 8010</v>
          </cell>
        </row>
        <row r="278">
          <cell r="I278">
            <v>394039.35171999998</v>
          </cell>
          <cell r="O278" t="str">
            <v>31502 8030</v>
          </cell>
        </row>
        <row r="279">
          <cell r="I279">
            <v>23586.707300000002</v>
          </cell>
          <cell r="O279" t="str">
            <v>31502 8030</v>
          </cell>
        </row>
        <row r="280">
          <cell r="I280">
            <v>1054735.8019999999</v>
          </cell>
          <cell r="O280" t="str">
            <v>31502 8030</v>
          </cell>
        </row>
        <row r="281">
          <cell r="I281">
            <v>198619.52222000001</v>
          </cell>
          <cell r="O281" t="str">
            <v>31502 8050</v>
          </cell>
        </row>
        <row r="282">
          <cell r="I282">
            <v>8909.4200799999999</v>
          </cell>
          <cell r="O282" t="str">
            <v>31502 8070</v>
          </cell>
        </row>
        <row r="283">
          <cell r="I283">
            <v>78153.898059999992</v>
          </cell>
          <cell r="O283" t="str">
            <v>31502 8070</v>
          </cell>
        </row>
        <row r="284">
          <cell r="I284">
            <v>15443.12846</v>
          </cell>
          <cell r="O284" t="str">
            <v>31502 8070</v>
          </cell>
        </row>
        <row r="285">
          <cell r="I285">
            <v>479.15198000000004</v>
          </cell>
          <cell r="O285" t="str">
            <v>31502 8070</v>
          </cell>
        </row>
        <row r="286">
          <cell r="I286">
            <v>2155.1815000000001</v>
          </cell>
          <cell r="O286" t="str">
            <v>31502 8070</v>
          </cell>
        </row>
        <row r="287">
          <cell r="I287">
            <v>150.36150000000001</v>
          </cell>
          <cell r="O287" t="str">
            <v>31502 8070</v>
          </cell>
        </row>
        <row r="288">
          <cell r="I288">
            <v>6499.62644</v>
          </cell>
          <cell r="O288" t="str">
            <v>31502 8125</v>
          </cell>
        </row>
        <row r="289">
          <cell r="I289">
            <v>43999.784540000001</v>
          </cell>
          <cell r="O289" t="str">
            <v>31502 8280</v>
          </cell>
        </row>
        <row r="290">
          <cell r="I290">
            <v>2618503.4212800004</v>
          </cell>
          <cell r="O290" t="str">
            <v>31503 8010</v>
          </cell>
        </row>
        <row r="291">
          <cell r="I291">
            <v>218212.62808000002</v>
          </cell>
          <cell r="O291" t="str">
            <v>31503 8010</v>
          </cell>
        </row>
        <row r="292">
          <cell r="I292">
            <v>204323.23512</v>
          </cell>
          <cell r="O292" t="str">
            <v>31503 8010</v>
          </cell>
        </row>
        <row r="293">
          <cell r="I293">
            <v>17574.252120000001</v>
          </cell>
          <cell r="O293" t="str">
            <v>31503 8010</v>
          </cell>
        </row>
        <row r="294">
          <cell r="I294">
            <v>319690.60201999999</v>
          </cell>
          <cell r="O294" t="str">
            <v>31503 8010</v>
          </cell>
        </row>
        <row r="295">
          <cell r="I295">
            <v>625868.71724000003</v>
          </cell>
          <cell r="O295" t="str">
            <v>31503 8010</v>
          </cell>
        </row>
        <row r="296">
          <cell r="I296">
            <v>88312.320999999996</v>
          </cell>
          <cell r="O296" t="str">
            <v>31503 8010</v>
          </cell>
        </row>
        <row r="297">
          <cell r="I297">
            <v>-11399.40652</v>
          </cell>
          <cell r="O297" t="str">
            <v>31503 8030</v>
          </cell>
        </row>
        <row r="298">
          <cell r="I298">
            <v>687374.59002</v>
          </cell>
          <cell r="O298" t="str">
            <v>31503 8030</v>
          </cell>
        </row>
        <row r="299">
          <cell r="I299">
            <v>1475347.0379999999</v>
          </cell>
          <cell r="O299" t="str">
            <v>31503 8030</v>
          </cell>
        </row>
        <row r="300">
          <cell r="I300">
            <v>14350.501559999999</v>
          </cell>
          <cell r="O300" t="str">
            <v>31503 8050</v>
          </cell>
        </row>
        <row r="301">
          <cell r="I301">
            <v>28201.802939999998</v>
          </cell>
          <cell r="O301" t="str">
            <v>31503 8050</v>
          </cell>
        </row>
        <row r="302">
          <cell r="I302">
            <v>59829.843260000001</v>
          </cell>
          <cell r="O302" t="str">
            <v>31503 8060</v>
          </cell>
        </row>
        <row r="303">
          <cell r="I303">
            <v>145449.69099999999</v>
          </cell>
          <cell r="O303" t="str">
            <v>31503 8060</v>
          </cell>
        </row>
        <row r="304">
          <cell r="I304">
            <v>310.74709999999999</v>
          </cell>
          <cell r="O304" t="str">
            <v>31503 8070</v>
          </cell>
        </row>
        <row r="305">
          <cell r="I305">
            <v>55559.576659999999</v>
          </cell>
          <cell r="O305" t="str">
            <v>31503 8080</v>
          </cell>
        </row>
        <row r="306">
          <cell r="I306">
            <v>1050000.41716</v>
          </cell>
          <cell r="O306" t="str">
            <v>31503 8123</v>
          </cell>
        </row>
        <row r="307">
          <cell r="I307">
            <v>6639.9638399999994</v>
          </cell>
          <cell r="O307" t="str">
            <v>31503 8261</v>
          </cell>
        </row>
        <row r="308">
          <cell r="I308">
            <v>27666.516</v>
          </cell>
          <cell r="O308" t="str">
            <v>31503 8261</v>
          </cell>
        </row>
        <row r="309">
          <cell r="I309">
            <v>97303.938699999999</v>
          </cell>
          <cell r="O309" t="str">
            <v>31503 8261</v>
          </cell>
        </row>
        <row r="310">
          <cell r="I310">
            <v>160024.73240000001</v>
          </cell>
          <cell r="O310" t="str">
            <v>31503 8261</v>
          </cell>
        </row>
        <row r="311">
          <cell r="I311">
            <v>65822.250239999994</v>
          </cell>
          <cell r="O311" t="str">
            <v>31503 8261</v>
          </cell>
        </row>
        <row r="312">
          <cell r="I312">
            <v>47714.716</v>
          </cell>
          <cell r="O312" t="str">
            <v>31503 8261</v>
          </cell>
        </row>
        <row r="313">
          <cell r="I313">
            <v>3319.9819199999997</v>
          </cell>
          <cell r="O313" t="str">
            <v>31503 8261</v>
          </cell>
        </row>
        <row r="314">
          <cell r="I314">
            <v>68805.422399999996</v>
          </cell>
          <cell r="O314" t="str">
            <v>31503 8261</v>
          </cell>
        </row>
        <row r="315">
          <cell r="I315">
            <v>3319.9819199999997</v>
          </cell>
          <cell r="O315" t="str">
            <v>31503 8261</v>
          </cell>
        </row>
        <row r="316">
          <cell r="I316">
            <v>126640.46975999999</v>
          </cell>
          <cell r="O316" t="str">
            <v>31503 8261</v>
          </cell>
        </row>
        <row r="317">
          <cell r="I317">
            <v>6639.9638399999994</v>
          </cell>
          <cell r="O317" t="str">
            <v>31503 8261</v>
          </cell>
        </row>
        <row r="318">
          <cell r="I318">
            <v>15637.596</v>
          </cell>
          <cell r="O318" t="str">
            <v>31503 8261</v>
          </cell>
        </row>
        <row r="319">
          <cell r="I319">
            <v>26559.855359999998</v>
          </cell>
          <cell r="O319" t="str">
            <v>31503 8261</v>
          </cell>
        </row>
        <row r="320">
          <cell r="I320">
            <v>71932.941600000006</v>
          </cell>
          <cell r="O320" t="str">
            <v>31503 8261</v>
          </cell>
        </row>
        <row r="321">
          <cell r="I321">
            <v>1597699.19778</v>
          </cell>
          <cell r="O321" t="str">
            <v>31504 8010</v>
          </cell>
        </row>
        <row r="322">
          <cell r="I322">
            <v>16958.772380000002</v>
          </cell>
          <cell r="O322" t="str">
            <v>31504 8010</v>
          </cell>
        </row>
        <row r="323">
          <cell r="I323">
            <v>134555.49911999999</v>
          </cell>
          <cell r="O323" t="str">
            <v>31504 8010</v>
          </cell>
        </row>
        <row r="324">
          <cell r="I324">
            <v>124138.4544</v>
          </cell>
          <cell r="O324" t="str">
            <v>31504 8010</v>
          </cell>
        </row>
        <row r="325">
          <cell r="I325">
            <v>388279.50386</v>
          </cell>
          <cell r="O325" t="str">
            <v>31504 8030</v>
          </cell>
        </row>
        <row r="326">
          <cell r="I326">
            <v>731358.33600000001</v>
          </cell>
          <cell r="O326" t="str">
            <v>31504 8030</v>
          </cell>
        </row>
        <row r="327">
          <cell r="I327">
            <v>2420473.3161400002</v>
          </cell>
          <cell r="O327" t="str">
            <v>31505 8010</v>
          </cell>
        </row>
        <row r="328">
          <cell r="I328">
            <v>-238499.40166000003</v>
          </cell>
          <cell r="O328" t="str">
            <v>31505 8010</v>
          </cell>
        </row>
        <row r="329">
          <cell r="I329">
            <v>37566.317159999999</v>
          </cell>
          <cell r="O329" t="str">
            <v>31505 8010</v>
          </cell>
        </row>
        <row r="330">
          <cell r="I330">
            <v>204838.47386</v>
          </cell>
          <cell r="O330" t="str">
            <v>31505 8010</v>
          </cell>
        </row>
        <row r="331">
          <cell r="I331">
            <v>195776.68745999999</v>
          </cell>
          <cell r="O331" t="str">
            <v>31505 8010</v>
          </cell>
        </row>
        <row r="332">
          <cell r="I332">
            <v>41477.720979999998</v>
          </cell>
          <cell r="O332" t="str">
            <v>31505 8010</v>
          </cell>
        </row>
        <row r="333">
          <cell r="I333">
            <v>89667.579320000004</v>
          </cell>
          <cell r="O333" t="str">
            <v>31505 8010</v>
          </cell>
        </row>
        <row r="334">
          <cell r="I334">
            <v>710347.82239999995</v>
          </cell>
          <cell r="O334" t="str">
            <v>31505 8030</v>
          </cell>
        </row>
        <row r="335">
          <cell r="I335">
            <v>20272.739840000002</v>
          </cell>
          <cell r="O335" t="str">
            <v>31505 8030</v>
          </cell>
        </row>
        <row r="336">
          <cell r="I336">
            <v>1074784.0020000001</v>
          </cell>
          <cell r="O336" t="str">
            <v>31505 8030</v>
          </cell>
        </row>
        <row r="337">
          <cell r="I337">
            <v>4049.7363999999998</v>
          </cell>
          <cell r="O337" t="str">
            <v>31505 8080</v>
          </cell>
        </row>
        <row r="338">
          <cell r="I338">
            <v>2983103.9961199998</v>
          </cell>
          <cell r="O338" t="str">
            <v>32001 8010</v>
          </cell>
        </row>
        <row r="339">
          <cell r="I339">
            <v>16734.232540000001</v>
          </cell>
          <cell r="O339" t="str">
            <v>32001 8010</v>
          </cell>
        </row>
        <row r="340">
          <cell r="I340">
            <v>249991.02989999999</v>
          </cell>
          <cell r="O340" t="str">
            <v>32001 8010</v>
          </cell>
        </row>
        <row r="341">
          <cell r="I341">
            <v>249991.02989999999</v>
          </cell>
          <cell r="O341" t="str">
            <v>32001 8010</v>
          </cell>
        </row>
        <row r="342">
          <cell r="I342">
            <v>149407.20568000001</v>
          </cell>
          <cell r="O342" t="str">
            <v>32001 8010</v>
          </cell>
        </row>
        <row r="343">
          <cell r="I343">
            <v>49803.738439999994</v>
          </cell>
          <cell r="O343" t="str">
            <v>32001 8010</v>
          </cell>
        </row>
        <row r="344">
          <cell r="I344">
            <v>687182.12730000005</v>
          </cell>
          <cell r="O344" t="str">
            <v>32001 8030</v>
          </cell>
        </row>
        <row r="345">
          <cell r="I345">
            <v>1478354.2679999999</v>
          </cell>
          <cell r="O345" t="str">
            <v>32001 8030</v>
          </cell>
        </row>
        <row r="346">
          <cell r="I346">
            <v>4.0096400000000001</v>
          </cell>
          <cell r="O346" t="str">
            <v>32001 8125</v>
          </cell>
        </row>
        <row r="347">
          <cell r="I347">
            <v>6.0144599999999997</v>
          </cell>
          <cell r="O347" t="str">
            <v>32001 8125</v>
          </cell>
        </row>
        <row r="348">
          <cell r="I348">
            <v>2516361.8519199998</v>
          </cell>
          <cell r="O348" t="str">
            <v>32002 8010</v>
          </cell>
        </row>
        <row r="349">
          <cell r="I349">
            <v>209700.16236000002</v>
          </cell>
          <cell r="O349" t="str">
            <v>32002 8010</v>
          </cell>
        </row>
        <row r="350">
          <cell r="I350">
            <v>209700.16236000002</v>
          </cell>
          <cell r="O350" t="str">
            <v>32002 8010</v>
          </cell>
        </row>
        <row r="351">
          <cell r="I351">
            <v>46277.260060000001</v>
          </cell>
          <cell r="O351" t="str">
            <v>32002 8010</v>
          </cell>
        </row>
        <row r="352">
          <cell r="I352">
            <v>15425.085079999999</v>
          </cell>
          <cell r="O352" t="str">
            <v>32002 8010</v>
          </cell>
        </row>
        <row r="353">
          <cell r="I353">
            <v>605100.78685999999</v>
          </cell>
          <cell r="O353" t="str">
            <v>32002 8030</v>
          </cell>
        </row>
        <row r="354">
          <cell r="I354">
            <v>713114.47400000005</v>
          </cell>
          <cell r="O354" t="str">
            <v>32002 8030</v>
          </cell>
        </row>
        <row r="355">
          <cell r="I355">
            <v>699.68218000000002</v>
          </cell>
          <cell r="O355" t="str">
            <v>32002 8050</v>
          </cell>
        </row>
        <row r="356">
          <cell r="I356">
            <v>7000.8314399999999</v>
          </cell>
          <cell r="O356" t="str">
            <v>32002 8050</v>
          </cell>
        </row>
        <row r="357">
          <cell r="I357">
            <v>2399.7695400000002</v>
          </cell>
          <cell r="O357" t="str">
            <v>32002 8050</v>
          </cell>
        </row>
        <row r="358">
          <cell r="I358">
            <v>2900.9745400000002</v>
          </cell>
          <cell r="O358" t="str">
            <v>32002 8050</v>
          </cell>
        </row>
        <row r="359">
          <cell r="I359">
            <v>356060.04164000001</v>
          </cell>
          <cell r="O359" t="str">
            <v>32002 8050</v>
          </cell>
        </row>
        <row r="360">
          <cell r="I360">
            <v>2564.1647799999996</v>
          </cell>
          <cell r="O360" t="str">
            <v>32002 8050</v>
          </cell>
        </row>
        <row r="361">
          <cell r="I361">
            <v>372321.13666000002</v>
          </cell>
          <cell r="O361" t="str">
            <v>32002 8050</v>
          </cell>
        </row>
        <row r="362">
          <cell r="I362">
            <v>18410.262060000001</v>
          </cell>
          <cell r="O362" t="str">
            <v>32002 8050</v>
          </cell>
        </row>
        <row r="363">
          <cell r="I363">
            <v>20950.368999999999</v>
          </cell>
          <cell r="O363" t="str">
            <v>32002 8050</v>
          </cell>
        </row>
        <row r="364">
          <cell r="I364">
            <v>1228.9546599999999</v>
          </cell>
          <cell r="O364" t="str">
            <v>32002 8050</v>
          </cell>
        </row>
        <row r="365">
          <cell r="I365">
            <v>4536.9076599999999</v>
          </cell>
          <cell r="O365" t="str">
            <v>32002 8050</v>
          </cell>
        </row>
        <row r="366">
          <cell r="I366">
            <v>1409.3884600000001</v>
          </cell>
          <cell r="O366" t="str">
            <v>32002 8050</v>
          </cell>
        </row>
        <row r="367">
          <cell r="I367">
            <v>372321.13666000002</v>
          </cell>
          <cell r="O367" t="str">
            <v>32002 8050</v>
          </cell>
        </row>
        <row r="368">
          <cell r="I368">
            <v>-372321.13666000002</v>
          </cell>
          <cell r="O368" t="str">
            <v>32002 8050</v>
          </cell>
        </row>
        <row r="369">
          <cell r="I369">
            <v>18650.840459999999</v>
          </cell>
          <cell r="O369" t="str">
            <v>32002 8050</v>
          </cell>
        </row>
        <row r="370">
          <cell r="I370">
            <v>53895.576059999999</v>
          </cell>
          <cell r="O370" t="str">
            <v>32002 8050</v>
          </cell>
        </row>
        <row r="371">
          <cell r="I371">
            <v>53895.576059999999</v>
          </cell>
          <cell r="O371" t="str">
            <v>32002 8050</v>
          </cell>
        </row>
        <row r="372">
          <cell r="I372">
            <v>18650.840459999999</v>
          </cell>
          <cell r="O372" t="str">
            <v>32002 8050</v>
          </cell>
        </row>
        <row r="373">
          <cell r="I373">
            <v>455.09413999999998</v>
          </cell>
          <cell r="O373" t="str">
            <v>32002 8050</v>
          </cell>
        </row>
        <row r="374">
          <cell r="I374">
            <v>637.53276000000005</v>
          </cell>
          <cell r="O374" t="str">
            <v>32002 8050</v>
          </cell>
        </row>
        <row r="375">
          <cell r="I375">
            <v>2548.1262200000001</v>
          </cell>
          <cell r="O375" t="str">
            <v>32002 8125</v>
          </cell>
        </row>
        <row r="376">
          <cell r="I376">
            <v>543.30621999999994</v>
          </cell>
          <cell r="O376" t="str">
            <v>32002 8125</v>
          </cell>
        </row>
        <row r="377">
          <cell r="I377">
            <v>2381220.9453599998</v>
          </cell>
          <cell r="O377" t="str">
            <v>32003 8010</v>
          </cell>
        </row>
        <row r="378">
          <cell r="I378">
            <v>198437.08359999998</v>
          </cell>
          <cell r="O378" t="str">
            <v>32003 8010</v>
          </cell>
        </row>
        <row r="379">
          <cell r="I379">
            <v>198437.08359999998</v>
          </cell>
          <cell r="O379" t="str">
            <v>32003 8010</v>
          </cell>
        </row>
        <row r="380">
          <cell r="I380">
            <v>659800.29574000009</v>
          </cell>
          <cell r="O380" t="str">
            <v>32003 8030</v>
          </cell>
        </row>
        <row r="381">
          <cell r="I381">
            <v>1151167.6440000001</v>
          </cell>
          <cell r="O381" t="str">
            <v>32003 8030</v>
          </cell>
        </row>
        <row r="382">
          <cell r="I382">
            <v>-1061622.3587</v>
          </cell>
          <cell r="O382" t="str">
            <v>32003 8090</v>
          </cell>
        </row>
        <row r="383">
          <cell r="I383">
            <v>1061622.3587</v>
          </cell>
          <cell r="O383" t="str">
            <v>32003 8090</v>
          </cell>
        </row>
        <row r="384">
          <cell r="I384">
            <v>170.40969999999999</v>
          </cell>
          <cell r="O384" t="str">
            <v>32003 8090</v>
          </cell>
        </row>
        <row r="385">
          <cell r="I385">
            <v>7201181.1218799995</v>
          </cell>
          <cell r="O385" t="str">
            <v>32003 8090</v>
          </cell>
        </row>
        <row r="386">
          <cell r="I386">
            <v>1485.5716199999999</v>
          </cell>
          <cell r="O386" t="str">
            <v>32003 8090</v>
          </cell>
        </row>
        <row r="387">
          <cell r="I387">
            <v>6992719.9382800004</v>
          </cell>
          <cell r="O387" t="str">
            <v>32003 8090</v>
          </cell>
        </row>
        <row r="388">
          <cell r="I388">
            <v>32712156.759099998</v>
          </cell>
          <cell r="O388" t="str">
            <v>32003 8090</v>
          </cell>
        </row>
        <row r="389">
          <cell r="I389">
            <v>4156152.2456</v>
          </cell>
          <cell r="O389" t="str">
            <v>32003 8090</v>
          </cell>
        </row>
        <row r="390">
          <cell r="I390">
            <v>86764.599959999992</v>
          </cell>
          <cell r="O390" t="str">
            <v>32003 8090</v>
          </cell>
        </row>
        <row r="391">
          <cell r="I391">
            <v>1014885.9948599999</v>
          </cell>
          <cell r="O391" t="str">
            <v>32003 8090</v>
          </cell>
        </row>
        <row r="392">
          <cell r="I392">
            <v>1364009.3592999999</v>
          </cell>
          <cell r="O392" t="str">
            <v>32003 8090</v>
          </cell>
        </row>
        <row r="393">
          <cell r="I393">
            <v>38444.428319999999</v>
          </cell>
          <cell r="O393" t="str">
            <v>32003 8090</v>
          </cell>
        </row>
        <row r="394">
          <cell r="I394">
            <v>1588212.3895400001</v>
          </cell>
          <cell r="O394" t="str">
            <v>32006 8093</v>
          </cell>
        </row>
        <row r="395">
          <cell r="I395">
            <v>5753596.8312400002</v>
          </cell>
          <cell r="O395" t="str">
            <v>32006 8093</v>
          </cell>
        </row>
        <row r="396">
          <cell r="I396">
            <v>238665.80172000002</v>
          </cell>
          <cell r="O396" t="str">
            <v>32003 8100</v>
          </cell>
        </row>
        <row r="397">
          <cell r="I397">
            <v>1176811.2966199999</v>
          </cell>
          <cell r="O397" t="str">
            <v>32003 8100</v>
          </cell>
        </row>
        <row r="398">
          <cell r="I398">
            <v>34767.58844</v>
          </cell>
          <cell r="O398" t="str">
            <v>32003 8100</v>
          </cell>
        </row>
        <row r="399">
          <cell r="I399">
            <v>238665.80172000002</v>
          </cell>
          <cell r="O399" t="str">
            <v>32003 8100</v>
          </cell>
        </row>
        <row r="400">
          <cell r="I400">
            <v>1176811.2966199999</v>
          </cell>
          <cell r="O400" t="str">
            <v>32003 8100</v>
          </cell>
        </row>
        <row r="401">
          <cell r="I401">
            <v>34767.58844</v>
          </cell>
          <cell r="O401" t="str">
            <v>32003 8100</v>
          </cell>
        </row>
        <row r="402">
          <cell r="I402">
            <v>172266.16331999999</v>
          </cell>
          <cell r="O402" t="str">
            <v>32003 8100</v>
          </cell>
        </row>
        <row r="403">
          <cell r="I403">
            <v>753130.68119999999</v>
          </cell>
          <cell r="O403" t="str">
            <v>32003 8114</v>
          </cell>
        </row>
        <row r="404">
          <cell r="I404">
            <v>5843599.2154999999</v>
          </cell>
          <cell r="O404" t="str">
            <v>32003 8114</v>
          </cell>
        </row>
        <row r="405">
          <cell r="I405">
            <v>17800.796780000001</v>
          </cell>
          <cell r="O405" t="str">
            <v>32003 8123</v>
          </cell>
        </row>
        <row r="406">
          <cell r="I406">
            <v>18789.173040000001</v>
          </cell>
          <cell r="O406" t="str">
            <v>32003 8123</v>
          </cell>
        </row>
        <row r="407">
          <cell r="I407">
            <v>389500.43923999998</v>
          </cell>
          <cell r="O407" t="str">
            <v>32003 8123</v>
          </cell>
        </row>
        <row r="408">
          <cell r="I408">
            <v>86000.76354</v>
          </cell>
          <cell r="O408" t="str">
            <v>32003 8123</v>
          </cell>
        </row>
        <row r="409">
          <cell r="I409">
            <v>700000.94637999998</v>
          </cell>
          <cell r="O409" t="str">
            <v>32003 8123</v>
          </cell>
        </row>
        <row r="410">
          <cell r="I410">
            <v>480599.46003999998</v>
          </cell>
          <cell r="O410" t="str">
            <v>32003 8123</v>
          </cell>
        </row>
        <row r="411">
          <cell r="I411">
            <v>166500.30100000001</v>
          </cell>
          <cell r="O411" t="str">
            <v>32003 8123</v>
          </cell>
        </row>
        <row r="412">
          <cell r="I412">
            <v>63600.909680000004</v>
          </cell>
          <cell r="O412" t="str">
            <v>32003 8123</v>
          </cell>
        </row>
        <row r="413">
          <cell r="I413">
            <v>294500.03872000001</v>
          </cell>
          <cell r="O413" t="str">
            <v>32003 8123</v>
          </cell>
        </row>
        <row r="414">
          <cell r="I414">
            <v>63550.78918</v>
          </cell>
          <cell r="O414" t="str">
            <v>32003 8123</v>
          </cell>
        </row>
        <row r="415">
          <cell r="I415">
            <v>2349.6490400000002</v>
          </cell>
          <cell r="O415" t="str">
            <v>32003 8123</v>
          </cell>
        </row>
        <row r="416">
          <cell r="I416">
            <v>5501.2260800000004</v>
          </cell>
          <cell r="O416" t="str">
            <v>32003 8123</v>
          </cell>
        </row>
        <row r="417">
          <cell r="I417">
            <v>2399.7695400000002</v>
          </cell>
          <cell r="O417" t="str">
            <v>32003 8123</v>
          </cell>
        </row>
        <row r="418">
          <cell r="I418">
            <v>27397.87012</v>
          </cell>
          <cell r="O418" t="str">
            <v>32003 8123</v>
          </cell>
        </row>
        <row r="419">
          <cell r="I419">
            <v>125000.527</v>
          </cell>
          <cell r="O419" t="str">
            <v>32003 8123</v>
          </cell>
        </row>
        <row r="420">
          <cell r="I420">
            <v>117692.95809999999</v>
          </cell>
          <cell r="O420" t="str">
            <v>32003 8123</v>
          </cell>
        </row>
        <row r="421">
          <cell r="I421">
            <v>35146.49942</v>
          </cell>
          <cell r="O421" t="str">
            <v>32003 8123</v>
          </cell>
        </row>
        <row r="422">
          <cell r="I422">
            <v>20643.631539999998</v>
          </cell>
          <cell r="O422" t="str">
            <v>32003 8123</v>
          </cell>
        </row>
        <row r="423">
          <cell r="I423">
            <v>24260.326820000002</v>
          </cell>
          <cell r="O423" t="str">
            <v>32003 8123</v>
          </cell>
        </row>
        <row r="424">
          <cell r="I424">
            <v>39749.566140000003</v>
          </cell>
          <cell r="O424" t="str">
            <v>32003 8123</v>
          </cell>
        </row>
        <row r="425">
          <cell r="I425">
            <v>1700.08736</v>
          </cell>
          <cell r="O425" t="str">
            <v>32003 8123</v>
          </cell>
        </row>
        <row r="426">
          <cell r="I426">
            <v>429999.80806000001</v>
          </cell>
          <cell r="O426" t="str">
            <v>32003 8123</v>
          </cell>
        </row>
        <row r="427">
          <cell r="I427">
            <v>7700.5136199999997</v>
          </cell>
          <cell r="O427" t="str">
            <v>32003 8123</v>
          </cell>
        </row>
        <row r="428">
          <cell r="I428">
            <v>27397.87012</v>
          </cell>
          <cell r="O428" t="str">
            <v>32003 8123</v>
          </cell>
        </row>
        <row r="429">
          <cell r="I429">
            <v>12099.0887</v>
          </cell>
          <cell r="O429" t="str">
            <v>32003 8123</v>
          </cell>
        </row>
        <row r="430">
          <cell r="I430">
            <v>200000.8432</v>
          </cell>
          <cell r="O430" t="str">
            <v>32003 8123</v>
          </cell>
        </row>
        <row r="431">
          <cell r="I431">
            <v>27720.646140000001</v>
          </cell>
          <cell r="O431" t="str">
            <v>32003 8123</v>
          </cell>
        </row>
        <row r="432">
          <cell r="I432">
            <v>4679.2498800000003</v>
          </cell>
          <cell r="O432" t="str">
            <v>32003 8123</v>
          </cell>
        </row>
        <row r="433">
          <cell r="I433">
            <v>19514.917880000001</v>
          </cell>
          <cell r="O433" t="str">
            <v>32003 8123</v>
          </cell>
        </row>
        <row r="434">
          <cell r="I434">
            <v>1649.96686</v>
          </cell>
          <cell r="O434" t="str">
            <v>32003 8124</v>
          </cell>
        </row>
        <row r="435">
          <cell r="I435">
            <v>1800.32836</v>
          </cell>
          <cell r="O435" t="str">
            <v>32003 8124</v>
          </cell>
        </row>
        <row r="436">
          <cell r="I436">
            <v>4350.4593999999997</v>
          </cell>
          <cell r="O436" t="str">
            <v>32003 8124</v>
          </cell>
        </row>
        <row r="437">
          <cell r="I437">
            <v>5950.3057600000002</v>
          </cell>
          <cell r="O437" t="str">
            <v>32003 8124</v>
          </cell>
        </row>
        <row r="438">
          <cell r="I438">
            <v>48099.641439999999</v>
          </cell>
          <cell r="O438" t="str">
            <v>32003 8124</v>
          </cell>
        </row>
        <row r="439">
          <cell r="I439">
            <v>3149.57222</v>
          </cell>
          <cell r="O439" t="str">
            <v>32003 8124</v>
          </cell>
        </row>
        <row r="440">
          <cell r="I440">
            <v>58274.102940000004</v>
          </cell>
          <cell r="O440" t="str">
            <v>32003 8124</v>
          </cell>
        </row>
        <row r="441">
          <cell r="I441">
            <v>9200.1189799999993</v>
          </cell>
          <cell r="O441" t="str">
            <v>32003 8124</v>
          </cell>
        </row>
        <row r="442">
          <cell r="I442">
            <v>4200.0978999999998</v>
          </cell>
          <cell r="O442" t="str">
            <v>32003 8124</v>
          </cell>
        </row>
        <row r="443">
          <cell r="I443">
            <v>26964.829000000002</v>
          </cell>
          <cell r="O443" t="str">
            <v>32003 8124</v>
          </cell>
        </row>
        <row r="444">
          <cell r="I444">
            <v>22919.10224</v>
          </cell>
          <cell r="O444" t="str">
            <v>32003 8124</v>
          </cell>
        </row>
        <row r="445">
          <cell r="I445">
            <v>1148783.9130199999</v>
          </cell>
          <cell r="O445" t="str">
            <v>32003 8113</v>
          </cell>
        </row>
        <row r="446">
          <cell r="I446">
            <v>138.33257999999998</v>
          </cell>
          <cell r="O446" t="str">
            <v>32003 8125</v>
          </cell>
        </row>
        <row r="447">
          <cell r="I447">
            <v>1082.6028000000001</v>
          </cell>
          <cell r="O447" t="str">
            <v>32003 8125</v>
          </cell>
        </row>
        <row r="448">
          <cell r="I448">
            <v>8937.4875599999996</v>
          </cell>
          <cell r="O448" t="str">
            <v>32003 8125</v>
          </cell>
        </row>
        <row r="449">
          <cell r="I449">
            <v>264.63623999999999</v>
          </cell>
          <cell r="O449" t="str">
            <v>32003 8125</v>
          </cell>
        </row>
        <row r="450">
          <cell r="I450">
            <v>30.072299999999998</v>
          </cell>
          <cell r="O450" t="str">
            <v>32003 8125</v>
          </cell>
        </row>
        <row r="451">
          <cell r="I451">
            <v>47506.214720000004</v>
          </cell>
          <cell r="O451" t="str">
            <v>32003 8125</v>
          </cell>
        </row>
        <row r="452">
          <cell r="I452">
            <v>28286.005380000002</v>
          </cell>
          <cell r="O452" t="str">
            <v>32003 8125</v>
          </cell>
        </row>
        <row r="453">
          <cell r="I453">
            <v>8081.4294200000004</v>
          </cell>
          <cell r="O453" t="str">
            <v>32003 8125</v>
          </cell>
        </row>
        <row r="454">
          <cell r="I454">
            <v>17874.975119999999</v>
          </cell>
          <cell r="O454" t="str">
            <v>32003 8125</v>
          </cell>
        </row>
        <row r="455">
          <cell r="I455">
            <v>2163.2007799999997</v>
          </cell>
          <cell r="O455" t="str">
            <v>32003 8125</v>
          </cell>
        </row>
        <row r="456">
          <cell r="I456">
            <v>739.77858000000003</v>
          </cell>
          <cell r="O456" t="str">
            <v>32003 8125</v>
          </cell>
        </row>
        <row r="457">
          <cell r="I457">
            <v>683.64362000000006</v>
          </cell>
          <cell r="O457" t="str">
            <v>32003 8125</v>
          </cell>
        </row>
        <row r="458">
          <cell r="I458">
            <v>439.05557999999996</v>
          </cell>
          <cell r="O458" t="str">
            <v>32003 8125</v>
          </cell>
        </row>
        <row r="459">
          <cell r="I459">
            <v>388.93507999999997</v>
          </cell>
          <cell r="O459" t="str">
            <v>32003 8125</v>
          </cell>
        </row>
        <row r="460">
          <cell r="I460">
            <v>9998.0373399999989</v>
          </cell>
          <cell r="O460" t="str">
            <v>32003 8125</v>
          </cell>
        </row>
        <row r="461">
          <cell r="I461">
            <v>1191669.01764</v>
          </cell>
          <cell r="O461" t="str">
            <v>32003 8113</v>
          </cell>
        </row>
        <row r="462">
          <cell r="I462">
            <v>210000.88536000001</v>
          </cell>
          <cell r="O462" t="str">
            <v>32003 8218</v>
          </cell>
        </row>
        <row r="463">
          <cell r="I463">
            <v>1399999.88794</v>
          </cell>
          <cell r="O463" t="str">
            <v>32003 8218</v>
          </cell>
        </row>
        <row r="464">
          <cell r="I464">
            <v>47714.716</v>
          </cell>
          <cell r="O464" t="str">
            <v>32004 8030</v>
          </cell>
        </row>
        <row r="465">
          <cell r="I465">
            <v>7600.2726199999997</v>
          </cell>
          <cell r="O465" t="str">
            <v>32004 8050</v>
          </cell>
        </row>
        <row r="466">
          <cell r="I466">
            <v>184144.72182000001</v>
          </cell>
          <cell r="O466" t="str">
            <v>32004 8050</v>
          </cell>
        </row>
        <row r="467">
          <cell r="I467">
            <v>1259999.2977</v>
          </cell>
          <cell r="O467" t="str">
            <v>32004 8416</v>
          </cell>
        </row>
        <row r="468">
          <cell r="I468">
            <v>507.21945999999997</v>
          </cell>
          <cell r="O468" t="str">
            <v>32006 8130</v>
          </cell>
        </row>
        <row r="469">
          <cell r="I469">
            <v>60.144599999999997</v>
          </cell>
          <cell r="O469" t="str">
            <v>32006 8130</v>
          </cell>
        </row>
        <row r="470">
          <cell r="I470">
            <v>235782.87055999998</v>
          </cell>
          <cell r="O470" t="str">
            <v>32006 8130</v>
          </cell>
        </row>
        <row r="471">
          <cell r="I471">
            <v>463277.81524000003</v>
          </cell>
          <cell r="O471" t="str">
            <v>32006 8130</v>
          </cell>
        </row>
        <row r="472">
          <cell r="I472">
            <v>13803.185699999998</v>
          </cell>
          <cell r="O472" t="str">
            <v>32006 8130</v>
          </cell>
        </row>
        <row r="473">
          <cell r="I473">
            <v>360.86759999999998</v>
          </cell>
          <cell r="O473" t="str">
            <v>32006 8130</v>
          </cell>
        </row>
        <row r="474">
          <cell r="I474">
            <v>852.04849999999999</v>
          </cell>
          <cell r="O474" t="str">
            <v>32006 8130</v>
          </cell>
        </row>
        <row r="475">
          <cell r="I475">
            <v>364.87724000000003</v>
          </cell>
          <cell r="O475" t="str">
            <v>32006 8130</v>
          </cell>
        </row>
        <row r="476">
          <cell r="I476">
            <v>28141.658340000002</v>
          </cell>
          <cell r="O476" t="str">
            <v>32006 8130</v>
          </cell>
        </row>
        <row r="477">
          <cell r="I477">
            <v>167823.4822</v>
          </cell>
          <cell r="O477" t="str">
            <v>32006 8130</v>
          </cell>
        </row>
        <row r="478">
          <cell r="I478">
            <v>218.52538000000001</v>
          </cell>
          <cell r="O478" t="str">
            <v>32006 8130</v>
          </cell>
        </row>
        <row r="479">
          <cell r="I479">
            <v>984.36662000000001</v>
          </cell>
          <cell r="O479" t="str">
            <v>32006 8130</v>
          </cell>
        </row>
        <row r="480">
          <cell r="I480">
            <v>12395.80206</v>
          </cell>
          <cell r="O480" t="str">
            <v>32006 8130</v>
          </cell>
        </row>
        <row r="481">
          <cell r="I481">
            <v>6283.1058800000001</v>
          </cell>
          <cell r="O481" t="str">
            <v>32006 8130</v>
          </cell>
        </row>
        <row r="482">
          <cell r="I482">
            <v>14238.23164</v>
          </cell>
          <cell r="O482" t="str">
            <v>32006 8130</v>
          </cell>
        </row>
        <row r="483">
          <cell r="I483">
            <v>34.081940000000003</v>
          </cell>
          <cell r="O483" t="str">
            <v>32006 8130</v>
          </cell>
        </row>
        <row r="484">
          <cell r="I484">
            <v>3275.8758800000001</v>
          </cell>
          <cell r="O484" t="str">
            <v>32006 8130</v>
          </cell>
        </row>
        <row r="485">
          <cell r="I485">
            <v>47333.800199999998</v>
          </cell>
          <cell r="O485" t="str">
            <v>32006 8130</v>
          </cell>
        </row>
        <row r="486">
          <cell r="I486">
            <v>141714.71134000001</v>
          </cell>
          <cell r="O486" t="str">
            <v>32006 8130</v>
          </cell>
        </row>
        <row r="487">
          <cell r="I487">
            <v>11206.943799999999</v>
          </cell>
          <cell r="O487" t="str">
            <v>32006 8130</v>
          </cell>
        </row>
        <row r="488">
          <cell r="I488">
            <v>4799.5390800000005</v>
          </cell>
          <cell r="O488" t="str">
            <v>32006 8130</v>
          </cell>
        </row>
        <row r="489">
          <cell r="I489">
            <v>527.26765999999998</v>
          </cell>
          <cell r="O489" t="str">
            <v>32006 8130</v>
          </cell>
        </row>
        <row r="490">
          <cell r="I490">
            <v>106.25546</v>
          </cell>
          <cell r="O490" t="str">
            <v>32006 8130</v>
          </cell>
        </row>
        <row r="491">
          <cell r="I491">
            <v>22887.025119999998</v>
          </cell>
          <cell r="O491" t="str">
            <v>32006 8130</v>
          </cell>
        </row>
        <row r="492">
          <cell r="I492">
            <v>38799.281459999998</v>
          </cell>
          <cell r="O492" t="str">
            <v>32006 8130</v>
          </cell>
        </row>
        <row r="493">
          <cell r="I493">
            <v>320.77120000000002</v>
          </cell>
          <cell r="O493" t="str">
            <v>32006 8130</v>
          </cell>
        </row>
        <row r="494">
          <cell r="I494">
            <v>5280.6958800000002</v>
          </cell>
          <cell r="O494" t="str">
            <v>32006 8130</v>
          </cell>
        </row>
        <row r="495">
          <cell r="I495">
            <v>1345.2342200000001</v>
          </cell>
          <cell r="O495" t="str">
            <v>32006 8130</v>
          </cell>
        </row>
        <row r="496">
          <cell r="I496">
            <v>1313.1570999999999</v>
          </cell>
          <cell r="O496" t="str">
            <v>32006 8130</v>
          </cell>
        </row>
        <row r="497">
          <cell r="I497">
            <v>362.87242000000003</v>
          </cell>
          <cell r="O497" t="str">
            <v>32006 8130</v>
          </cell>
        </row>
        <row r="498">
          <cell r="I498">
            <v>300.72300000000001</v>
          </cell>
          <cell r="O498" t="str">
            <v>32006 8130</v>
          </cell>
        </row>
        <row r="499">
          <cell r="I499">
            <v>19466.802199999998</v>
          </cell>
          <cell r="O499" t="str">
            <v>32006 8130</v>
          </cell>
        </row>
        <row r="500">
          <cell r="I500">
            <v>25162.49582</v>
          </cell>
          <cell r="O500" t="str">
            <v>32006 8130</v>
          </cell>
        </row>
        <row r="501">
          <cell r="I501">
            <v>3935.4616599999999</v>
          </cell>
          <cell r="O501" t="str">
            <v>32006 8130</v>
          </cell>
        </row>
        <row r="502">
          <cell r="I502">
            <v>18582.676579999999</v>
          </cell>
          <cell r="O502" t="str">
            <v>32006 8130</v>
          </cell>
        </row>
        <row r="503">
          <cell r="I503">
            <v>11427.474</v>
          </cell>
          <cell r="O503" t="str">
            <v>32006 8130</v>
          </cell>
        </row>
        <row r="504">
          <cell r="I504">
            <v>-114423.09668</v>
          </cell>
          <cell r="O504" t="str">
            <v>32006 8130</v>
          </cell>
        </row>
        <row r="505">
          <cell r="I505">
            <v>27999.31612</v>
          </cell>
          <cell r="O505" t="str">
            <v>32006 8130</v>
          </cell>
        </row>
        <row r="506">
          <cell r="I506">
            <v>557.33995999999991</v>
          </cell>
          <cell r="O506" t="str">
            <v>32006 8130</v>
          </cell>
        </row>
        <row r="507">
          <cell r="I507">
            <v>3646.7675800000002</v>
          </cell>
          <cell r="O507" t="str">
            <v>32006 8130</v>
          </cell>
        </row>
        <row r="508">
          <cell r="I508">
            <v>2004.82</v>
          </cell>
          <cell r="O508" t="str">
            <v>32006 8130</v>
          </cell>
        </row>
        <row r="509">
          <cell r="I509">
            <v>6962.7398599999997</v>
          </cell>
          <cell r="O509" t="str">
            <v>32006 8130</v>
          </cell>
        </row>
        <row r="510">
          <cell r="I510">
            <v>250.60249999999999</v>
          </cell>
          <cell r="O510" t="str">
            <v>32006 8130</v>
          </cell>
        </row>
        <row r="511">
          <cell r="I511">
            <v>1060.5497800000001</v>
          </cell>
          <cell r="O511" t="str">
            <v>32006 8130</v>
          </cell>
        </row>
        <row r="512">
          <cell r="I512">
            <v>7662.4220399999995</v>
          </cell>
          <cell r="O512" t="str">
            <v>32006 8130</v>
          </cell>
        </row>
        <row r="513">
          <cell r="I513">
            <v>16204.960059999999</v>
          </cell>
          <cell r="O513" t="str">
            <v>32006 8130</v>
          </cell>
        </row>
        <row r="514">
          <cell r="I514">
            <v>9071.8104999999996</v>
          </cell>
          <cell r="O514" t="str">
            <v>32006 8130</v>
          </cell>
        </row>
        <row r="515">
          <cell r="I515">
            <v>794999.34207999997</v>
          </cell>
          <cell r="O515" t="str">
            <v>32006 8130</v>
          </cell>
        </row>
        <row r="516">
          <cell r="I516">
            <v>1659.9909599999999</v>
          </cell>
          <cell r="O516" t="str">
            <v>32006 8130</v>
          </cell>
        </row>
        <row r="517">
          <cell r="I517">
            <v>114421.09186</v>
          </cell>
          <cell r="O517" t="str">
            <v>32006 8130</v>
          </cell>
        </row>
        <row r="518">
          <cell r="I518">
            <v>21529.761979999999</v>
          </cell>
          <cell r="O518" t="str">
            <v>32006 8130</v>
          </cell>
        </row>
        <row r="519">
          <cell r="I519">
            <v>14256.275019999999</v>
          </cell>
          <cell r="O519" t="str">
            <v>32006 8130</v>
          </cell>
        </row>
        <row r="520">
          <cell r="I520">
            <v>1499.60536</v>
          </cell>
          <cell r="O520" t="str">
            <v>32006 8130</v>
          </cell>
        </row>
        <row r="521">
          <cell r="I521">
            <v>2682.4491600000001</v>
          </cell>
          <cell r="O521" t="str">
            <v>32006 8130</v>
          </cell>
        </row>
        <row r="522">
          <cell r="I522">
            <v>912.19309999999996</v>
          </cell>
          <cell r="O522" t="str">
            <v>32006 8130</v>
          </cell>
        </row>
        <row r="523">
          <cell r="I523">
            <v>791.90390000000002</v>
          </cell>
          <cell r="O523" t="str">
            <v>32006 8130</v>
          </cell>
        </row>
        <row r="524">
          <cell r="I524">
            <v>1792.30908</v>
          </cell>
          <cell r="O524" t="str">
            <v>32006 8130</v>
          </cell>
        </row>
        <row r="525">
          <cell r="I525">
            <v>497.19535999999999</v>
          </cell>
          <cell r="O525" t="str">
            <v>32006 8130</v>
          </cell>
        </row>
        <row r="526">
          <cell r="I526">
            <v>33388.272279999997</v>
          </cell>
          <cell r="O526" t="str">
            <v>32006 8130</v>
          </cell>
        </row>
        <row r="527">
          <cell r="I527">
            <v>908.18346000000008</v>
          </cell>
          <cell r="O527" t="str">
            <v>32006 8130</v>
          </cell>
        </row>
        <row r="528">
          <cell r="I528">
            <v>2598.2467200000001</v>
          </cell>
          <cell r="O528" t="str">
            <v>32006 8130</v>
          </cell>
        </row>
        <row r="529">
          <cell r="I529">
            <v>2383.7309800000003</v>
          </cell>
          <cell r="O529" t="str">
            <v>32006 8130</v>
          </cell>
        </row>
        <row r="530">
          <cell r="I530">
            <v>-8099.4727999999996</v>
          </cell>
          <cell r="O530" t="str">
            <v>32006 8130</v>
          </cell>
        </row>
        <row r="531">
          <cell r="I531">
            <v>2167.2104199999999</v>
          </cell>
          <cell r="O531" t="str">
            <v>32006 8130</v>
          </cell>
        </row>
        <row r="532">
          <cell r="I532">
            <v>12397.80688</v>
          </cell>
          <cell r="O532" t="str">
            <v>32006 8130</v>
          </cell>
        </row>
        <row r="533">
          <cell r="I533">
            <v>18.043379999999999</v>
          </cell>
          <cell r="O533" t="str">
            <v>32006 8130</v>
          </cell>
        </row>
        <row r="534">
          <cell r="I534">
            <v>2800.7335400000002</v>
          </cell>
          <cell r="O534" t="str">
            <v>32006 8130</v>
          </cell>
        </row>
        <row r="535">
          <cell r="I535">
            <v>66.159059999999997</v>
          </cell>
          <cell r="O535" t="str">
            <v>32006 8130</v>
          </cell>
        </row>
        <row r="536">
          <cell r="I536">
            <v>160.38560000000001</v>
          </cell>
          <cell r="O536" t="str">
            <v>32006 8130</v>
          </cell>
        </row>
        <row r="537">
          <cell r="I537">
            <v>378.91098</v>
          </cell>
          <cell r="O537" t="str">
            <v>32006 8130</v>
          </cell>
        </row>
        <row r="538">
          <cell r="I538">
            <v>41850.6175</v>
          </cell>
          <cell r="O538" t="str">
            <v>32006 8130</v>
          </cell>
        </row>
        <row r="539">
          <cell r="I539">
            <v>295851.28740000003</v>
          </cell>
          <cell r="O539" t="str">
            <v>32006 8130</v>
          </cell>
        </row>
        <row r="540">
          <cell r="I540">
            <v>56.134960000000007</v>
          </cell>
          <cell r="O540" t="str">
            <v>32006 8130</v>
          </cell>
        </row>
        <row r="541">
          <cell r="I541">
            <v>535.28693999999996</v>
          </cell>
          <cell r="O541" t="str">
            <v>32006 8130</v>
          </cell>
        </row>
        <row r="542">
          <cell r="I542">
            <v>2540.1069400000001</v>
          </cell>
          <cell r="O542" t="str">
            <v>32006 8130</v>
          </cell>
        </row>
        <row r="543">
          <cell r="I543">
            <v>850.04367999999999</v>
          </cell>
          <cell r="O543" t="str">
            <v>32006 8130</v>
          </cell>
        </row>
        <row r="544">
          <cell r="I544">
            <v>22887.025119999998</v>
          </cell>
          <cell r="O544" t="str">
            <v>32006 8130</v>
          </cell>
        </row>
        <row r="545">
          <cell r="I545">
            <v>2449.8900400000002</v>
          </cell>
          <cell r="O545" t="str">
            <v>32006 8130</v>
          </cell>
        </row>
        <row r="546">
          <cell r="I546">
            <v>623.49901999999997</v>
          </cell>
          <cell r="O546" t="str">
            <v>32006 8130</v>
          </cell>
        </row>
        <row r="547">
          <cell r="I547">
            <v>190.4579</v>
          </cell>
          <cell r="O547" t="str">
            <v>32006 8130</v>
          </cell>
        </row>
        <row r="548">
          <cell r="I548">
            <v>956.29913999999997</v>
          </cell>
          <cell r="O548" t="str">
            <v>32006 8130</v>
          </cell>
        </row>
        <row r="549">
          <cell r="I549">
            <v>-794999.34207999997</v>
          </cell>
          <cell r="O549" t="str">
            <v>32006 8130</v>
          </cell>
        </row>
        <row r="550">
          <cell r="I550">
            <v>212.51092</v>
          </cell>
          <cell r="O550" t="str">
            <v>32006 8130</v>
          </cell>
        </row>
        <row r="551">
          <cell r="I551">
            <v>1882.5259800000001</v>
          </cell>
          <cell r="O551" t="str">
            <v>32006 8130</v>
          </cell>
        </row>
        <row r="552">
          <cell r="I552">
            <v>5978.3732399999999</v>
          </cell>
          <cell r="O552" t="str">
            <v>32006 8130</v>
          </cell>
        </row>
        <row r="553">
          <cell r="I553">
            <v>30.072299999999998</v>
          </cell>
          <cell r="O553" t="str">
            <v>32006 8130</v>
          </cell>
        </row>
        <row r="554">
          <cell r="I554">
            <v>557.33995999999991</v>
          </cell>
          <cell r="O554" t="str">
            <v>32006 8130</v>
          </cell>
        </row>
        <row r="555">
          <cell r="I555">
            <v>131999.35361999998</v>
          </cell>
          <cell r="O555" t="str">
            <v>32006 8130</v>
          </cell>
        </row>
        <row r="556">
          <cell r="I556">
            <v>4791.5198</v>
          </cell>
          <cell r="O556" t="str">
            <v>32006 8130</v>
          </cell>
        </row>
        <row r="557">
          <cell r="I557">
            <v>5439.0766599999997</v>
          </cell>
          <cell r="O557" t="str">
            <v>32006 8130</v>
          </cell>
        </row>
        <row r="558">
          <cell r="I558">
            <v>1046.51604</v>
          </cell>
          <cell r="O558" t="str">
            <v>32006 8130</v>
          </cell>
        </row>
        <row r="559">
          <cell r="I559">
            <v>314666.52309999999</v>
          </cell>
          <cell r="O559" t="str">
            <v>32006 8130</v>
          </cell>
        </row>
        <row r="560">
          <cell r="I560">
            <v>33109.602299999999</v>
          </cell>
          <cell r="O560" t="str">
            <v>32006 8130</v>
          </cell>
        </row>
        <row r="561">
          <cell r="I561">
            <v>270.65070000000003</v>
          </cell>
          <cell r="O561" t="str">
            <v>32006 8130</v>
          </cell>
        </row>
        <row r="562">
          <cell r="I562">
            <v>3600.65672</v>
          </cell>
          <cell r="O562" t="str">
            <v>32006 8130</v>
          </cell>
        </row>
        <row r="563">
          <cell r="I563">
            <v>1200.8871799999999</v>
          </cell>
          <cell r="O563" t="str">
            <v>32006 8130</v>
          </cell>
        </row>
        <row r="564">
          <cell r="I564">
            <v>30.072299999999998</v>
          </cell>
          <cell r="O564" t="str">
            <v>32006 8130</v>
          </cell>
        </row>
        <row r="565">
          <cell r="I565">
            <v>78.187979999999996</v>
          </cell>
          <cell r="O565" t="str">
            <v>32006 8130</v>
          </cell>
        </row>
        <row r="566">
          <cell r="I566">
            <v>8.0192800000000002</v>
          </cell>
          <cell r="O566" t="str">
            <v>32006 8130</v>
          </cell>
        </row>
        <row r="567">
          <cell r="I567">
            <v>886.13044000000002</v>
          </cell>
          <cell r="O567" t="str">
            <v>32006 8130</v>
          </cell>
        </row>
        <row r="568">
          <cell r="I568">
            <v>687.65326000000005</v>
          </cell>
          <cell r="O568" t="str">
            <v>32006 8130</v>
          </cell>
        </row>
        <row r="569">
          <cell r="I569">
            <v>12123.14654</v>
          </cell>
          <cell r="O569" t="str">
            <v>32006 8130</v>
          </cell>
        </row>
        <row r="570">
          <cell r="I570">
            <v>60.144599999999997</v>
          </cell>
          <cell r="O570" t="str">
            <v>32006 8130</v>
          </cell>
        </row>
        <row r="571">
          <cell r="I571">
            <v>3400.17472</v>
          </cell>
          <cell r="O571" t="str">
            <v>32006 8130</v>
          </cell>
        </row>
        <row r="572">
          <cell r="I572">
            <v>60.144599999999997</v>
          </cell>
          <cell r="O572" t="str">
            <v>32006 8130</v>
          </cell>
        </row>
        <row r="573">
          <cell r="I573">
            <v>789.89908000000003</v>
          </cell>
          <cell r="O573" t="str">
            <v>32006 8130</v>
          </cell>
        </row>
        <row r="574">
          <cell r="I574">
            <v>1447.4800399999999</v>
          </cell>
          <cell r="O574" t="str">
            <v>32006 8130</v>
          </cell>
        </row>
        <row r="575">
          <cell r="I575">
            <v>1780.2801600000003</v>
          </cell>
          <cell r="O575" t="str">
            <v>32006 8130</v>
          </cell>
        </row>
        <row r="576">
          <cell r="I576">
            <v>7203.31826</v>
          </cell>
          <cell r="O576" t="str">
            <v>32006 8130</v>
          </cell>
        </row>
        <row r="577">
          <cell r="I577">
            <v>8412.2247200000002</v>
          </cell>
          <cell r="O577" t="str">
            <v>32006 8130</v>
          </cell>
        </row>
        <row r="578">
          <cell r="I578">
            <v>463.11342000000002</v>
          </cell>
          <cell r="O578" t="str">
            <v>32006 8130</v>
          </cell>
        </row>
        <row r="579">
          <cell r="I579">
            <v>819.97137999999995</v>
          </cell>
          <cell r="O579" t="str">
            <v>32006 8130</v>
          </cell>
        </row>
        <row r="580">
          <cell r="I580">
            <v>8.0192800000000002</v>
          </cell>
          <cell r="O580" t="str">
            <v>32006 8130</v>
          </cell>
        </row>
        <row r="581">
          <cell r="I581">
            <v>1182.8438000000001</v>
          </cell>
          <cell r="O581" t="str">
            <v>32006 8130</v>
          </cell>
        </row>
        <row r="582">
          <cell r="I582">
            <v>2363.6827799999996</v>
          </cell>
          <cell r="O582" t="str">
            <v>32006 8130</v>
          </cell>
        </row>
        <row r="583">
          <cell r="I583">
            <v>137600.82070000001</v>
          </cell>
          <cell r="O583" t="str">
            <v>32006 8130</v>
          </cell>
        </row>
        <row r="584">
          <cell r="I584">
            <v>6000.4262600000002</v>
          </cell>
          <cell r="O584" t="str">
            <v>32006 8130</v>
          </cell>
        </row>
        <row r="585">
          <cell r="I585">
            <v>137600.82070000001</v>
          </cell>
          <cell r="O585" t="str">
            <v>32006 8130</v>
          </cell>
        </row>
        <row r="586">
          <cell r="I586">
            <v>-98817.577799999999</v>
          </cell>
          <cell r="O586" t="str">
            <v>32006 8130</v>
          </cell>
        </row>
        <row r="587">
          <cell r="I587">
            <v>-98817.577799999999</v>
          </cell>
          <cell r="O587" t="str">
            <v>32006 8130</v>
          </cell>
        </row>
        <row r="588">
          <cell r="I588">
            <v>-131624.45228</v>
          </cell>
          <cell r="O588" t="str">
            <v>32006 8130</v>
          </cell>
        </row>
        <row r="589">
          <cell r="I589">
            <v>-112993.66002</v>
          </cell>
          <cell r="O589" t="str">
            <v>32006 8130</v>
          </cell>
        </row>
        <row r="590">
          <cell r="I590">
            <v>-457147.07567999995</v>
          </cell>
          <cell r="O590" t="str">
            <v>32006 8130</v>
          </cell>
        </row>
        <row r="591">
          <cell r="I591">
            <v>41608.03428</v>
          </cell>
          <cell r="O591" t="str">
            <v>32006 8130</v>
          </cell>
        </row>
        <row r="592">
          <cell r="I592">
            <v>705.69664</v>
          </cell>
          <cell r="O592" t="str">
            <v>32006 8130</v>
          </cell>
        </row>
        <row r="593">
          <cell r="I593">
            <v>6629.9397399999998</v>
          </cell>
          <cell r="O593" t="str">
            <v>32006 8130</v>
          </cell>
        </row>
        <row r="594">
          <cell r="I594">
            <v>5579.4140600000001</v>
          </cell>
          <cell r="O594" t="str">
            <v>32006 8130</v>
          </cell>
        </row>
        <row r="595">
          <cell r="I595">
            <v>33420.349399999999</v>
          </cell>
          <cell r="O595" t="str">
            <v>32006 8130</v>
          </cell>
        </row>
        <row r="596">
          <cell r="I596">
            <v>3462.3241399999997</v>
          </cell>
          <cell r="O596" t="str">
            <v>32006 8130</v>
          </cell>
        </row>
        <row r="597">
          <cell r="I597">
            <v>164.39524</v>
          </cell>
          <cell r="O597" t="str">
            <v>32006 8130</v>
          </cell>
        </row>
        <row r="598">
          <cell r="I598">
            <v>106.25546</v>
          </cell>
          <cell r="O598" t="str">
            <v>32006 8130</v>
          </cell>
        </row>
        <row r="599">
          <cell r="I599">
            <v>52.125320000000002</v>
          </cell>
          <cell r="O599" t="str">
            <v>32006 8130</v>
          </cell>
        </row>
        <row r="600">
          <cell r="I600">
            <v>21569.858380000001</v>
          </cell>
          <cell r="O600" t="str">
            <v>32006 8130</v>
          </cell>
        </row>
        <row r="601">
          <cell r="I601">
            <v>581.39779999999996</v>
          </cell>
          <cell r="O601" t="str">
            <v>32006 8130</v>
          </cell>
        </row>
        <row r="602">
          <cell r="I602">
            <v>1331.20048</v>
          </cell>
          <cell r="O602" t="str">
            <v>32006 8130</v>
          </cell>
        </row>
        <row r="603">
          <cell r="I603">
            <v>34.081940000000003</v>
          </cell>
          <cell r="O603" t="str">
            <v>32006 8130</v>
          </cell>
        </row>
        <row r="604">
          <cell r="I604">
            <v>489.17608000000001</v>
          </cell>
          <cell r="O604" t="str">
            <v>32006 8130</v>
          </cell>
        </row>
        <row r="605">
          <cell r="I605">
            <v>154.37114</v>
          </cell>
          <cell r="O605" t="str">
            <v>32006 8130</v>
          </cell>
        </row>
        <row r="606">
          <cell r="I606">
            <v>96.231359999999995</v>
          </cell>
          <cell r="O606" t="str">
            <v>32006 8130</v>
          </cell>
        </row>
        <row r="607">
          <cell r="I607">
            <v>3149.57222</v>
          </cell>
          <cell r="O607" t="str">
            <v>32006 8130</v>
          </cell>
        </row>
        <row r="608">
          <cell r="I608">
            <v>46.110860000000002</v>
          </cell>
          <cell r="O608" t="str">
            <v>32006 8130</v>
          </cell>
        </row>
        <row r="609">
          <cell r="I609">
            <v>96.231359999999995</v>
          </cell>
          <cell r="O609" t="str">
            <v>32006 8130</v>
          </cell>
        </row>
        <row r="610">
          <cell r="I610">
            <v>4.0096400000000001</v>
          </cell>
          <cell r="O610" t="str">
            <v>32006 8130</v>
          </cell>
        </row>
        <row r="611">
          <cell r="I611">
            <v>639.53757999999993</v>
          </cell>
          <cell r="O611" t="str">
            <v>32006 8130</v>
          </cell>
        </row>
        <row r="612">
          <cell r="I612">
            <v>166.40006</v>
          </cell>
          <cell r="O612" t="str">
            <v>32006 8130</v>
          </cell>
        </row>
        <row r="613">
          <cell r="I613">
            <v>6283.1058800000001</v>
          </cell>
          <cell r="O613" t="str">
            <v>32006 8130</v>
          </cell>
        </row>
        <row r="614">
          <cell r="I614">
            <v>16184.91186</v>
          </cell>
          <cell r="O614" t="str">
            <v>32006 8130</v>
          </cell>
        </row>
        <row r="615">
          <cell r="I615">
            <v>1455.4993199999999</v>
          </cell>
          <cell r="O615" t="str">
            <v>32006 8130</v>
          </cell>
        </row>
        <row r="616">
          <cell r="I616">
            <v>172.41452000000001</v>
          </cell>
          <cell r="O616" t="str">
            <v>32006 8130</v>
          </cell>
        </row>
        <row r="617">
          <cell r="I617">
            <v>-131999.35361999998</v>
          </cell>
          <cell r="O617" t="str">
            <v>32006 8130</v>
          </cell>
        </row>
        <row r="618">
          <cell r="I618">
            <v>2640.3479400000001</v>
          </cell>
          <cell r="O618" t="str">
            <v>32006 8130</v>
          </cell>
        </row>
        <row r="619">
          <cell r="I619">
            <v>10.024100000000001</v>
          </cell>
          <cell r="O619" t="str">
            <v>32006 8130</v>
          </cell>
        </row>
        <row r="620">
          <cell r="I620">
            <v>8.0192800000000002</v>
          </cell>
          <cell r="O620" t="str">
            <v>32006 8130</v>
          </cell>
        </row>
        <row r="621">
          <cell r="I621">
            <v>414.99773999999996</v>
          </cell>
          <cell r="O621" t="str">
            <v>32006 8130</v>
          </cell>
        </row>
        <row r="622">
          <cell r="I622">
            <v>3889.3507999999997</v>
          </cell>
          <cell r="O622" t="str">
            <v>32006 8130</v>
          </cell>
        </row>
        <row r="623">
          <cell r="I623">
            <v>727.74965999999995</v>
          </cell>
          <cell r="O623" t="str">
            <v>32006 8130</v>
          </cell>
        </row>
        <row r="624">
          <cell r="I624">
            <v>641.54240000000004</v>
          </cell>
          <cell r="O624" t="str">
            <v>32006 8130</v>
          </cell>
        </row>
        <row r="625">
          <cell r="I625">
            <v>459.10378000000003</v>
          </cell>
          <cell r="O625" t="str">
            <v>32006 8130</v>
          </cell>
        </row>
        <row r="626">
          <cell r="I626">
            <v>108.26028000000001</v>
          </cell>
          <cell r="O626" t="str">
            <v>32006 8130</v>
          </cell>
        </row>
        <row r="627">
          <cell r="I627">
            <v>1267.0462400000001</v>
          </cell>
          <cell r="O627" t="str">
            <v>32006 8130</v>
          </cell>
        </row>
        <row r="628">
          <cell r="I628">
            <v>1543.7114000000001</v>
          </cell>
          <cell r="O628" t="str">
            <v>32006 8130</v>
          </cell>
        </row>
        <row r="629">
          <cell r="I629">
            <v>821.97619999999995</v>
          </cell>
          <cell r="O629" t="str">
            <v>32006 8130</v>
          </cell>
        </row>
        <row r="630">
          <cell r="I630">
            <v>284.68444</v>
          </cell>
          <cell r="O630" t="str">
            <v>32006 8130</v>
          </cell>
        </row>
        <row r="631">
          <cell r="I631">
            <v>148.35668000000001</v>
          </cell>
          <cell r="O631" t="str">
            <v>32006 8130</v>
          </cell>
        </row>
        <row r="632">
          <cell r="I632">
            <v>1040.5015800000001</v>
          </cell>
          <cell r="O632" t="str">
            <v>32006 8130</v>
          </cell>
        </row>
        <row r="633">
          <cell r="I633">
            <v>18.043379999999999</v>
          </cell>
          <cell r="O633" t="str">
            <v>32006 8130</v>
          </cell>
        </row>
        <row r="634">
          <cell r="I634">
            <v>112.26992000000001</v>
          </cell>
          <cell r="O634" t="str">
            <v>32006 8130</v>
          </cell>
        </row>
        <row r="635">
          <cell r="I635">
            <v>292.70371999999998</v>
          </cell>
          <cell r="O635" t="str">
            <v>32006 8130</v>
          </cell>
        </row>
        <row r="636">
          <cell r="I636">
            <v>6623.9252799999995</v>
          </cell>
          <cell r="O636" t="str">
            <v>32006 8130</v>
          </cell>
        </row>
        <row r="637">
          <cell r="I637">
            <v>4687.2691599999998</v>
          </cell>
          <cell r="O637" t="str">
            <v>32006 8130</v>
          </cell>
        </row>
        <row r="638">
          <cell r="I638">
            <v>479.15198000000004</v>
          </cell>
          <cell r="O638" t="str">
            <v>32006 8130</v>
          </cell>
        </row>
        <row r="639">
          <cell r="I639">
            <v>6.0144599999999997</v>
          </cell>
          <cell r="O639" t="str">
            <v>32006 8130</v>
          </cell>
        </row>
        <row r="640">
          <cell r="I640">
            <v>4687.2691599999998</v>
          </cell>
          <cell r="O640" t="str">
            <v>32006 8130</v>
          </cell>
        </row>
        <row r="641">
          <cell r="I641">
            <v>2672.42506</v>
          </cell>
          <cell r="O641" t="str">
            <v>32006 8130</v>
          </cell>
        </row>
        <row r="642">
          <cell r="I642">
            <v>737.77376000000004</v>
          </cell>
          <cell r="O642" t="str">
            <v>32006 8130</v>
          </cell>
        </row>
        <row r="643">
          <cell r="I643">
            <v>-47333.800199999998</v>
          </cell>
          <cell r="O643" t="str">
            <v>32006 8130</v>
          </cell>
        </row>
        <row r="644">
          <cell r="I644">
            <v>3392.1554400000005</v>
          </cell>
          <cell r="O644" t="str">
            <v>32006 8130</v>
          </cell>
        </row>
        <row r="645">
          <cell r="I645">
            <v>2740.5889400000001</v>
          </cell>
          <cell r="O645" t="str">
            <v>32006 8130</v>
          </cell>
        </row>
        <row r="646">
          <cell r="I646">
            <v>74.178340000000006</v>
          </cell>
          <cell r="O646" t="str">
            <v>32006 8130</v>
          </cell>
        </row>
        <row r="647">
          <cell r="I647">
            <v>168691.56925999999</v>
          </cell>
          <cell r="O647" t="str">
            <v>32006 8130</v>
          </cell>
        </row>
        <row r="648">
          <cell r="I648">
            <v>57500.242420000002</v>
          </cell>
          <cell r="O648" t="str">
            <v>32006 8130</v>
          </cell>
        </row>
        <row r="649">
          <cell r="I649">
            <v>51806.553620000006</v>
          </cell>
          <cell r="O649" t="str">
            <v>32006 8130</v>
          </cell>
        </row>
        <row r="650">
          <cell r="I650">
            <v>783.88462000000004</v>
          </cell>
          <cell r="O650" t="str">
            <v>32006 8130</v>
          </cell>
        </row>
        <row r="651">
          <cell r="I651">
            <v>136.32776000000001</v>
          </cell>
          <cell r="O651" t="str">
            <v>32006 8130</v>
          </cell>
        </row>
        <row r="652">
          <cell r="I652">
            <v>84.202439999999996</v>
          </cell>
          <cell r="O652" t="str">
            <v>32006 8130</v>
          </cell>
        </row>
        <row r="653">
          <cell r="I653">
            <v>104.25064</v>
          </cell>
          <cell r="O653" t="str">
            <v>32006 8130</v>
          </cell>
        </row>
        <row r="654">
          <cell r="I654">
            <v>5916.2238200000002</v>
          </cell>
          <cell r="O654" t="str">
            <v>32006 8130</v>
          </cell>
        </row>
        <row r="655">
          <cell r="I655">
            <v>1495.59572</v>
          </cell>
          <cell r="O655" t="str">
            <v>32006 8130</v>
          </cell>
        </row>
        <row r="656">
          <cell r="I656">
            <v>138.33257999999998</v>
          </cell>
          <cell r="O656" t="str">
            <v>32006 8130</v>
          </cell>
        </row>
        <row r="657">
          <cell r="I657">
            <v>15294.771780000001</v>
          </cell>
          <cell r="O657" t="str">
            <v>32006 8130</v>
          </cell>
        </row>
        <row r="658">
          <cell r="I658">
            <v>1814.3621000000001</v>
          </cell>
          <cell r="O658" t="str">
            <v>32006 8130</v>
          </cell>
        </row>
        <row r="659">
          <cell r="I659">
            <v>8089.4486999999999</v>
          </cell>
          <cell r="O659" t="str">
            <v>32006 8130</v>
          </cell>
        </row>
        <row r="660">
          <cell r="I660">
            <v>294.70853999999997</v>
          </cell>
          <cell r="O660" t="str">
            <v>32006 8130</v>
          </cell>
        </row>
        <row r="661">
          <cell r="I661">
            <v>2610.2756399999998</v>
          </cell>
          <cell r="O661" t="str">
            <v>32006 8130</v>
          </cell>
        </row>
        <row r="662">
          <cell r="I662">
            <v>3769.0616</v>
          </cell>
          <cell r="O662" t="str">
            <v>32006 8130</v>
          </cell>
        </row>
        <row r="663">
          <cell r="I663">
            <v>16940.728999999999</v>
          </cell>
          <cell r="O663" t="str">
            <v>32006 8130</v>
          </cell>
        </row>
        <row r="664">
          <cell r="I664">
            <v>1341.2245800000001</v>
          </cell>
          <cell r="O664" t="str">
            <v>32006 8130</v>
          </cell>
        </row>
        <row r="665">
          <cell r="I665">
            <v>637.53276000000005</v>
          </cell>
          <cell r="O665" t="str">
            <v>32006 8130</v>
          </cell>
        </row>
        <row r="666">
          <cell r="I666">
            <v>92.221720000000005</v>
          </cell>
          <cell r="O666" t="str">
            <v>32006 8130</v>
          </cell>
        </row>
        <row r="667">
          <cell r="I667">
            <v>35403.116379999999</v>
          </cell>
          <cell r="O667" t="str">
            <v>32006 8130</v>
          </cell>
        </row>
        <row r="668">
          <cell r="I668">
            <v>184.44344000000001</v>
          </cell>
          <cell r="O668" t="str">
            <v>32006 8130</v>
          </cell>
        </row>
        <row r="669">
          <cell r="I669">
            <v>31321.302859999996</v>
          </cell>
          <cell r="O669" t="str">
            <v>32006 8130</v>
          </cell>
        </row>
        <row r="670">
          <cell r="I670">
            <v>31199.008840000002</v>
          </cell>
          <cell r="O670" t="str">
            <v>32006 8130</v>
          </cell>
        </row>
        <row r="671">
          <cell r="I671">
            <v>850.04367999999999</v>
          </cell>
          <cell r="O671" t="str">
            <v>32006 8130</v>
          </cell>
        </row>
        <row r="672">
          <cell r="I672">
            <v>731.75929999999994</v>
          </cell>
          <cell r="O672" t="str">
            <v>32006 8130</v>
          </cell>
        </row>
        <row r="673">
          <cell r="I673">
            <v>4949.9005800000004</v>
          </cell>
          <cell r="O673" t="str">
            <v>32006 8130</v>
          </cell>
        </row>
        <row r="674">
          <cell r="I674">
            <v>5060.1656800000001</v>
          </cell>
          <cell r="O674" t="str">
            <v>32006 8130</v>
          </cell>
        </row>
        <row r="675">
          <cell r="I675">
            <v>2359.6731399999999</v>
          </cell>
          <cell r="O675" t="str">
            <v>32006 8130</v>
          </cell>
        </row>
        <row r="676">
          <cell r="I676">
            <v>2279.4803399999996</v>
          </cell>
          <cell r="O676" t="str">
            <v>32006 8130</v>
          </cell>
        </row>
        <row r="677">
          <cell r="I677">
            <v>10749.84484</v>
          </cell>
          <cell r="O677" t="str">
            <v>32006 8130</v>
          </cell>
        </row>
        <row r="678">
          <cell r="I678">
            <v>300.72300000000001</v>
          </cell>
          <cell r="O678" t="str">
            <v>32006 8130</v>
          </cell>
        </row>
        <row r="679">
          <cell r="I679">
            <v>272.65552000000002</v>
          </cell>
          <cell r="O679" t="str">
            <v>32006 8130</v>
          </cell>
        </row>
        <row r="680">
          <cell r="I680">
            <v>256.61696000000001</v>
          </cell>
          <cell r="O680" t="str">
            <v>32006 8130</v>
          </cell>
        </row>
        <row r="681">
          <cell r="I681">
            <v>308.74227999999999</v>
          </cell>
          <cell r="O681" t="str">
            <v>32006 8130</v>
          </cell>
        </row>
        <row r="682">
          <cell r="I682">
            <v>25868.192459999998</v>
          </cell>
          <cell r="O682" t="str">
            <v>32006 8130</v>
          </cell>
        </row>
        <row r="683">
          <cell r="I683">
            <v>17979.225760000001</v>
          </cell>
          <cell r="O683" t="str">
            <v>32006 8130</v>
          </cell>
        </row>
        <row r="684">
          <cell r="I684">
            <v>414.99773999999996</v>
          </cell>
          <cell r="O684" t="str">
            <v>32006 8130</v>
          </cell>
        </row>
        <row r="685">
          <cell r="I685">
            <v>208.50128000000001</v>
          </cell>
          <cell r="O685" t="str">
            <v>32006 8130</v>
          </cell>
        </row>
        <row r="686">
          <cell r="I686">
            <v>22.05302</v>
          </cell>
          <cell r="O686" t="str">
            <v>32006 8130</v>
          </cell>
        </row>
        <row r="687">
          <cell r="I687">
            <v>356.85795999999999</v>
          </cell>
          <cell r="O687" t="str">
            <v>32006 8130</v>
          </cell>
        </row>
        <row r="688">
          <cell r="I688">
            <v>76.183160000000001</v>
          </cell>
          <cell r="O688" t="str">
            <v>32006 8130</v>
          </cell>
        </row>
        <row r="689">
          <cell r="I689">
            <v>250.60249999999999</v>
          </cell>
          <cell r="O689" t="str">
            <v>32006 8130</v>
          </cell>
        </row>
        <row r="690">
          <cell r="I690">
            <v>76098.957559999995</v>
          </cell>
          <cell r="O690" t="str">
            <v>32006 8130</v>
          </cell>
        </row>
        <row r="691">
          <cell r="I691">
            <v>419.00737999999996</v>
          </cell>
          <cell r="O691" t="str">
            <v>32006 8130</v>
          </cell>
        </row>
        <row r="692">
          <cell r="I692">
            <v>1890.5452599999999</v>
          </cell>
          <cell r="O692" t="str">
            <v>32006 8130</v>
          </cell>
        </row>
        <row r="693">
          <cell r="I693">
            <v>20.048200000000001</v>
          </cell>
          <cell r="O693" t="str">
            <v>32006 8130</v>
          </cell>
        </row>
        <row r="694">
          <cell r="I694">
            <v>30.072299999999998</v>
          </cell>
          <cell r="O694" t="str">
            <v>32006 8130</v>
          </cell>
        </row>
        <row r="695">
          <cell r="I695">
            <v>192.46271999999999</v>
          </cell>
          <cell r="O695" t="str">
            <v>32006 8130</v>
          </cell>
        </row>
        <row r="696">
          <cell r="I696">
            <v>82.197620000000001</v>
          </cell>
          <cell r="O696" t="str">
            <v>32006 8130</v>
          </cell>
        </row>
        <row r="697">
          <cell r="I697">
            <v>208.50128000000001</v>
          </cell>
          <cell r="O697" t="str">
            <v>32006 8130</v>
          </cell>
        </row>
        <row r="698">
          <cell r="I698">
            <v>555.33514000000002</v>
          </cell>
          <cell r="O698" t="str">
            <v>32006 8130</v>
          </cell>
        </row>
        <row r="699">
          <cell r="I699">
            <v>3883.3363400000003</v>
          </cell>
          <cell r="O699" t="str">
            <v>32006 8130</v>
          </cell>
        </row>
        <row r="700">
          <cell r="I700">
            <v>467.12306000000001</v>
          </cell>
          <cell r="O700" t="str">
            <v>32006 8130</v>
          </cell>
        </row>
        <row r="701">
          <cell r="I701">
            <v>36.086759999999998</v>
          </cell>
          <cell r="O701" t="str">
            <v>32006 8130</v>
          </cell>
        </row>
        <row r="702">
          <cell r="I702">
            <v>172.41452000000001</v>
          </cell>
          <cell r="O702" t="str">
            <v>32006 8130</v>
          </cell>
        </row>
        <row r="703">
          <cell r="I703">
            <v>250.60249999999999</v>
          </cell>
          <cell r="O703" t="str">
            <v>32006 8130</v>
          </cell>
        </row>
        <row r="704">
          <cell r="I704">
            <v>105551.76818</v>
          </cell>
          <cell r="O704" t="str">
            <v>32006 8130</v>
          </cell>
        </row>
        <row r="705">
          <cell r="I705">
            <v>104.25064</v>
          </cell>
          <cell r="O705" t="str">
            <v>32006 8130</v>
          </cell>
        </row>
        <row r="706">
          <cell r="I706">
            <v>171173.53641999999</v>
          </cell>
          <cell r="O706" t="str">
            <v>32006 8130</v>
          </cell>
        </row>
        <row r="707">
          <cell r="I707">
            <v>48999.805619999999</v>
          </cell>
          <cell r="O707" t="str">
            <v>32006 8130</v>
          </cell>
        </row>
        <row r="708">
          <cell r="I708">
            <v>312.75191999999998</v>
          </cell>
          <cell r="O708" t="str">
            <v>32006 8130</v>
          </cell>
        </row>
        <row r="709">
          <cell r="I709">
            <v>38.09158</v>
          </cell>
          <cell r="O709" t="str">
            <v>32006 8130</v>
          </cell>
        </row>
        <row r="710">
          <cell r="I710">
            <v>7794.7401600000003</v>
          </cell>
          <cell r="O710" t="str">
            <v>32006 8130</v>
          </cell>
        </row>
        <row r="711">
          <cell r="I711">
            <v>1305.1378199999999</v>
          </cell>
          <cell r="O711" t="str">
            <v>32006 8130</v>
          </cell>
        </row>
        <row r="712">
          <cell r="I712">
            <v>3468.3386</v>
          </cell>
          <cell r="O712" t="str">
            <v>32006 8130</v>
          </cell>
        </row>
        <row r="713">
          <cell r="I713">
            <v>22.05302</v>
          </cell>
          <cell r="O713" t="str">
            <v>32006 8130</v>
          </cell>
        </row>
        <row r="714">
          <cell r="I714">
            <v>5437.0718400000005</v>
          </cell>
          <cell r="O714" t="str">
            <v>32006 8130</v>
          </cell>
        </row>
        <row r="715">
          <cell r="I715">
            <v>12.028919999999999</v>
          </cell>
          <cell r="O715" t="str">
            <v>32006 8130</v>
          </cell>
        </row>
        <row r="716">
          <cell r="I716">
            <v>212.51092</v>
          </cell>
          <cell r="O716" t="str">
            <v>32006 8130</v>
          </cell>
        </row>
        <row r="717">
          <cell r="I717">
            <v>791.90390000000002</v>
          </cell>
          <cell r="O717" t="str">
            <v>32006 8130</v>
          </cell>
        </row>
        <row r="718">
          <cell r="I718">
            <v>575.38333999999998</v>
          </cell>
          <cell r="O718" t="str">
            <v>32006 8130</v>
          </cell>
        </row>
        <row r="719">
          <cell r="I719">
            <v>250.60249999999999</v>
          </cell>
          <cell r="O719" t="str">
            <v>32006 8130</v>
          </cell>
        </row>
        <row r="720">
          <cell r="I720">
            <v>46.110860000000002</v>
          </cell>
          <cell r="O720" t="str">
            <v>32006 8130</v>
          </cell>
        </row>
        <row r="721">
          <cell r="I721">
            <v>6038.5178400000004</v>
          </cell>
          <cell r="O721" t="str">
            <v>32006 8130</v>
          </cell>
        </row>
        <row r="722">
          <cell r="I722">
            <v>264.63623999999999</v>
          </cell>
          <cell r="O722" t="str">
            <v>32006 8130</v>
          </cell>
        </row>
        <row r="723">
          <cell r="I723">
            <v>-168691.56925999999</v>
          </cell>
          <cell r="O723" t="str">
            <v>32006 8130</v>
          </cell>
        </row>
        <row r="724">
          <cell r="I724">
            <v>1878.5163399999999</v>
          </cell>
          <cell r="O724" t="str">
            <v>32006 8130</v>
          </cell>
        </row>
        <row r="725">
          <cell r="I725">
            <v>679.63398000000007</v>
          </cell>
          <cell r="O725" t="str">
            <v>32006 8130</v>
          </cell>
        </row>
        <row r="726">
          <cell r="I726">
            <v>3512.4446399999997</v>
          </cell>
          <cell r="O726" t="str">
            <v>32006 8130</v>
          </cell>
        </row>
        <row r="727">
          <cell r="I727">
            <v>1996.8007200000002</v>
          </cell>
          <cell r="O727" t="str">
            <v>32006 8130</v>
          </cell>
        </row>
        <row r="728">
          <cell r="I728">
            <v>21401.4535</v>
          </cell>
          <cell r="O728" t="str">
            <v>32006 8130</v>
          </cell>
        </row>
        <row r="729">
          <cell r="I729">
            <v>25068.26928</v>
          </cell>
          <cell r="O729" t="str">
            <v>32006 8130</v>
          </cell>
        </row>
        <row r="730">
          <cell r="I730">
            <v>2548.1262200000001</v>
          </cell>
          <cell r="O730" t="str">
            <v>32006 8130</v>
          </cell>
        </row>
        <row r="731">
          <cell r="I731">
            <v>13199.73488</v>
          </cell>
          <cell r="O731" t="str">
            <v>32006 8130</v>
          </cell>
        </row>
        <row r="732">
          <cell r="I732">
            <v>106.25546</v>
          </cell>
          <cell r="O732" t="str">
            <v>32006 8130</v>
          </cell>
        </row>
        <row r="733">
          <cell r="I733">
            <v>142.34222</v>
          </cell>
          <cell r="O733" t="str">
            <v>32006 8130</v>
          </cell>
        </row>
        <row r="734">
          <cell r="I734">
            <v>765.84123999999997</v>
          </cell>
          <cell r="O734" t="str">
            <v>32006 8130</v>
          </cell>
        </row>
        <row r="735">
          <cell r="I735">
            <v>16.03856</v>
          </cell>
          <cell r="O735" t="str">
            <v>32006 8130</v>
          </cell>
        </row>
        <row r="736">
          <cell r="I736">
            <v>2329.6008400000001</v>
          </cell>
          <cell r="O736" t="str">
            <v>32006 8130</v>
          </cell>
        </row>
        <row r="737">
          <cell r="I737">
            <v>1559.7499600000001</v>
          </cell>
          <cell r="O737" t="str">
            <v>32006 8130</v>
          </cell>
        </row>
        <row r="738">
          <cell r="I738">
            <v>368.88688000000002</v>
          </cell>
          <cell r="O738" t="str">
            <v>32006 8130</v>
          </cell>
        </row>
        <row r="739">
          <cell r="I739">
            <v>300.72300000000001</v>
          </cell>
          <cell r="O739" t="str">
            <v>32006 8130</v>
          </cell>
        </row>
        <row r="740">
          <cell r="I740">
            <v>250.60249999999999</v>
          </cell>
          <cell r="O740" t="str">
            <v>32006 8130</v>
          </cell>
        </row>
        <row r="741">
          <cell r="I741">
            <v>10785.9316</v>
          </cell>
          <cell r="O741" t="str">
            <v>32006 8130</v>
          </cell>
        </row>
        <row r="742">
          <cell r="I742">
            <v>191075.38456000001</v>
          </cell>
          <cell r="O742" t="str">
            <v>32006 8130</v>
          </cell>
        </row>
        <row r="743">
          <cell r="I743">
            <v>3263.8469600000003</v>
          </cell>
          <cell r="O743" t="str">
            <v>32006 8130</v>
          </cell>
        </row>
        <row r="744">
          <cell r="I744">
            <v>388.93507999999997</v>
          </cell>
          <cell r="O744" t="str">
            <v>32006 8130</v>
          </cell>
        </row>
        <row r="745">
          <cell r="I745">
            <v>14131.97618</v>
          </cell>
          <cell r="O745" t="str">
            <v>32006 8130</v>
          </cell>
        </row>
        <row r="746">
          <cell r="I746">
            <v>196.47236000000001</v>
          </cell>
          <cell r="O746" t="str">
            <v>32006 8130</v>
          </cell>
        </row>
        <row r="747">
          <cell r="I747">
            <v>76479.873359999998</v>
          </cell>
          <cell r="O747" t="str">
            <v>32006 8130</v>
          </cell>
        </row>
        <row r="748">
          <cell r="I748">
            <v>240.57839999999999</v>
          </cell>
          <cell r="O748" t="str">
            <v>32006 8130</v>
          </cell>
        </row>
        <row r="749">
          <cell r="I749">
            <v>90.216899999999995</v>
          </cell>
          <cell r="O749" t="str">
            <v>32006 8130</v>
          </cell>
        </row>
        <row r="750">
          <cell r="I750">
            <v>96.231359999999995</v>
          </cell>
          <cell r="O750" t="str">
            <v>32006 8130</v>
          </cell>
        </row>
        <row r="751">
          <cell r="I751">
            <v>20.048200000000001</v>
          </cell>
          <cell r="O751" t="str">
            <v>32006 8130</v>
          </cell>
        </row>
        <row r="752">
          <cell r="I752">
            <v>30.072299999999998</v>
          </cell>
          <cell r="O752" t="str">
            <v>32006 8130</v>
          </cell>
        </row>
        <row r="753">
          <cell r="I753">
            <v>22.05302</v>
          </cell>
          <cell r="O753" t="str">
            <v>32006 8130</v>
          </cell>
        </row>
        <row r="754">
          <cell r="I754">
            <v>2510.0346399999999</v>
          </cell>
          <cell r="O754" t="str">
            <v>32006 8130</v>
          </cell>
        </row>
        <row r="755">
          <cell r="I755">
            <v>449.07968000000005</v>
          </cell>
          <cell r="O755" t="str">
            <v>32006 8130</v>
          </cell>
        </row>
        <row r="756">
          <cell r="I756">
            <v>54.130140000000004</v>
          </cell>
          <cell r="O756" t="str">
            <v>32006 8130</v>
          </cell>
        </row>
        <row r="757">
          <cell r="I757">
            <v>146.35185999999999</v>
          </cell>
          <cell r="O757" t="str">
            <v>32006 8130</v>
          </cell>
        </row>
        <row r="758">
          <cell r="I758">
            <v>36014.586479999998</v>
          </cell>
          <cell r="O758" t="str">
            <v>32006 8130</v>
          </cell>
        </row>
        <row r="759">
          <cell r="I759">
            <v>24224.24006</v>
          </cell>
          <cell r="O759" t="str">
            <v>32006 8130</v>
          </cell>
        </row>
        <row r="760">
          <cell r="I760">
            <v>28.067480000000003</v>
          </cell>
          <cell r="O760" t="str">
            <v>32006 8130</v>
          </cell>
        </row>
        <row r="761">
          <cell r="I761">
            <v>70998.695479999995</v>
          </cell>
          <cell r="O761" t="str">
            <v>32006 8130</v>
          </cell>
        </row>
        <row r="762">
          <cell r="I762">
            <v>168691.56925999999</v>
          </cell>
          <cell r="O762" t="str">
            <v>32006 8130</v>
          </cell>
        </row>
        <row r="763">
          <cell r="I763">
            <v>1980.7621600000002</v>
          </cell>
          <cell r="O763" t="str">
            <v>32006 8130</v>
          </cell>
        </row>
        <row r="764">
          <cell r="I764">
            <v>3179.6445199999998</v>
          </cell>
          <cell r="O764" t="str">
            <v>32006 8130</v>
          </cell>
        </row>
        <row r="765">
          <cell r="I765">
            <v>3179.6445199999998</v>
          </cell>
          <cell r="O765" t="str">
            <v>32006 8130</v>
          </cell>
        </row>
        <row r="766">
          <cell r="I766">
            <v>4107.8761799999993</v>
          </cell>
          <cell r="O766" t="str">
            <v>32006 8130</v>
          </cell>
        </row>
        <row r="767">
          <cell r="I767">
            <v>36828.543399999995</v>
          </cell>
          <cell r="O767" t="str">
            <v>32006 8130</v>
          </cell>
        </row>
        <row r="768">
          <cell r="I768">
            <v>135239.14274000001</v>
          </cell>
          <cell r="O768" t="str">
            <v>32006 8130</v>
          </cell>
        </row>
        <row r="769">
          <cell r="I769">
            <v>78671.141620000009</v>
          </cell>
          <cell r="O769" t="str">
            <v>32006 8130</v>
          </cell>
        </row>
        <row r="770">
          <cell r="I770">
            <v>41768.419880000001</v>
          </cell>
          <cell r="O770" t="str">
            <v>32006 8130</v>
          </cell>
        </row>
        <row r="771">
          <cell r="I771">
            <v>13999.65806</v>
          </cell>
          <cell r="O771" t="str">
            <v>32006 8130</v>
          </cell>
        </row>
        <row r="772">
          <cell r="I772">
            <v>13602.703699999998</v>
          </cell>
          <cell r="O772" t="str">
            <v>32006 8130</v>
          </cell>
        </row>
        <row r="773">
          <cell r="I773">
            <v>2496.0009</v>
          </cell>
          <cell r="O773" t="str">
            <v>32006 8130</v>
          </cell>
        </row>
        <row r="774">
          <cell r="I774">
            <v>2283.4899800000003</v>
          </cell>
          <cell r="O774" t="str">
            <v>32006 8130</v>
          </cell>
        </row>
        <row r="775">
          <cell r="I775">
            <v>1200.8871799999999</v>
          </cell>
          <cell r="O775" t="str">
            <v>32006 8130</v>
          </cell>
        </row>
        <row r="776">
          <cell r="I776">
            <v>117795.20391999999</v>
          </cell>
          <cell r="O776" t="str">
            <v>32006 8130</v>
          </cell>
        </row>
        <row r="777">
          <cell r="I777">
            <v>117795.20391999999</v>
          </cell>
          <cell r="O777" t="str">
            <v>32006 8130</v>
          </cell>
        </row>
        <row r="778">
          <cell r="I778">
            <v>571.37369999999999</v>
          </cell>
          <cell r="O778" t="str">
            <v>32006 8130</v>
          </cell>
        </row>
        <row r="779">
          <cell r="I779">
            <v>14001.66288</v>
          </cell>
          <cell r="O779" t="str">
            <v>32006 8130</v>
          </cell>
        </row>
        <row r="780">
          <cell r="I780">
            <v>130.3133</v>
          </cell>
          <cell r="O780" t="str">
            <v>32006 8130</v>
          </cell>
        </row>
        <row r="781">
          <cell r="I781">
            <v>9558.9817600000006</v>
          </cell>
          <cell r="O781" t="str">
            <v>32006 8130</v>
          </cell>
        </row>
        <row r="782">
          <cell r="I782">
            <v>35004.157200000001</v>
          </cell>
          <cell r="O782" t="str">
            <v>32006 8130</v>
          </cell>
        </row>
        <row r="783">
          <cell r="I783">
            <v>57524.300260000004</v>
          </cell>
          <cell r="O783" t="str">
            <v>32006 8130</v>
          </cell>
        </row>
        <row r="784">
          <cell r="I784">
            <v>1415.40292</v>
          </cell>
          <cell r="O784" t="str">
            <v>32006 8130</v>
          </cell>
        </row>
        <row r="785">
          <cell r="I785">
            <v>334.80493999999999</v>
          </cell>
          <cell r="O785" t="str">
            <v>32006 8130</v>
          </cell>
        </row>
        <row r="786">
          <cell r="I786">
            <v>451.08449999999999</v>
          </cell>
          <cell r="O786" t="str">
            <v>32006 8130</v>
          </cell>
        </row>
        <row r="787">
          <cell r="I787">
            <v>54.130140000000004</v>
          </cell>
          <cell r="O787" t="str">
            <v>32006 8130</v>
          </cell>
        </row>
        <row r="788">
          <cell r="I788">
            <v>146.35185999999999</v>
          </cell>
          <cell r="O788" t="str">
            <v>32006 8130</v>
          </cell>
        </row>
        <row r="789">
          <cell r="I789">
            <v>26567.874640000002</v>
          </cell>
          <cell r="O789" t="str">
            <v>32006 8130</v>
          </cell>
        </row>
        <row r="790">
          <cell r="I790">
            <v>14023.715900000001</v>
          </cell>
          <cell r="O790" t="str">
            <v>32006 8130</v>
          </cell>
        </row>
        <row r="791">
          <cell r="I791">
            <v>206.49646000000001</v>
          </cell>
          <cell r="O791" t="str">
            <v>32006 8130</v>
          </cell>
        </row>
        <row r="792">
          <cell r="I792">
            <v>621.49419999999998</v>
          </cell>
          <cell r="O792" t="str">
            <v>32006 8130</v>
          </cell>
        </row>
        <row r="793">
          <cell r="I793">
            <v>352.84832</v>
          </cell>
          <cell r="O793" t="str">
            <v>32006 8130</v>
          </cell>
        </row>
        <row r="794">
          <cell r="I794">
            <v>7604.28226</v>
          </cell>
          <cell r="O794" t="str">
            <v>32006 8130</v>
          </cell>
        </row>
        <row r="795">
          <cell r="I795">
            <v>276.66515999999996</v>
          </cell>
          <cell r="O795" t="str">
            <v>32006 8130</v>
          </cell>
        </row>
        <row r="796">
          <cell r="I796">
            <v>240.57839999999999</v>
          </cell>
          <cell r="O796" t="str">
            <v>32006 8130</v>
          </cell>
        </row>
        <row r="797">
          <cell r="I797">
            <v>106.25546</v>
          </cell>
          <cell r="O797" t="str">
            <v>32006 8130</v>
          </cell>
        </row>
        <row r="798">
          <cell r="I798">
            <v>330.7953</v>
          </cell>
          <cell r="O798" t="str">
            <v>32006 8130</v>
          </cell>
        </row>
        <row r="799">
          <cell r="I799">
            <v>358.86277999999999</v>
          </cell>
          <cell r="O799" t="str">
            <v>32006 8130</v>
          </cell>
        </row>
        <row r="800">
          <cell r="I800">
            <v>114.27473999999999</v>
          </cell>
          <cell r="O800" t="str">
            <v>32006 8130</v>
          </cell>
        </row>
        <row r="801">
          <cell r="I801">
            <v>8899.3959799999993</v>
          </cell>
          <cell r="O801" t="str">
            <v>32006 8130</v>
          </cell>
        </row>
        <row r="802">
          <cell r="I802">
            <v>12662.44312</v>
          </cell>
          <cell r="O802" t="str">
            <v>32006 8130</v>
          </cell>
        </row>
        <row r="803">
          <cell r="I803">
            <v>26826.496419999999</v>
          </cell>
          <cell r="O803" t="str">
            <v>32006 8130</v>
          </cell>
        </row>
        <row r="804">
          <cell r="I804">
            <v>76479.873359999998</v>
          </cell>
          <cell r="O804" t="str">
            <v>32006 8130</v>
          </cell>
        </row>
        <row r="805">
          <cell r="I805">
            <v>171173.53641999999</v>
          </cell>
          <cell r="O805" t="str">
            <v>32006 8130</v>
          </cell>
        </row>
        <row r="806">
          <cell r="I806">
            <v>48999.805619999999</v>
          </cell>
          <cell r="O806" t="str">
            <v>32006 8130</v>
          </cell>
        </row>
        <row r="807">
          <cell r="I807">
            <v>10759.86894</v>
          </cell>
          <cell r="O807" t="str">
            <v>32006 8130</v>
          </cell>
        </row>
        <row r="808">
          <cell r="I808">
            <v>9196.1093399999991</v>
          </cell>
          <cell r="O808" t="str">
            <v>32006 8130</v>
          </cell>
        </row>
        <row r="809">
          <cell r="I809">
            <v>587.41226000000006</v>
          </cell>
          <cell r="O809" t="str">
            <v>32006 8130</v>
          </cell>
        </row>
        <row r="810">
          <cell r="I810">
            <v>2167.2104199999999</v>
          </cell>
          <cell r="O810" t="str">
            <v>32006 8130</v>
          </cell>
        </row>
        <row r="811">
          <cell r="I811">
            <v>10621.53636</v>
          </cell>
          <cell r="O811" t="str">
            <v>32006 8130</v>
          </cell>
        </row>
        <row r="812">
          <cell r="I812">
            <v>581.39779999999996</v>
          </cell>
          <cell r="O812" t="str">
            <v>32006 8130</v>
          </cell>
        </row>
        <row r="813">
          <cell r="I813">
            <v>3011.2396399999998</v>
          </cell>
          <cell r="O813" t="str">
            <v>32006 8130</v>
          </cell>
        </row>
        <row r="814">
          <cell r="I814">
            <v>284.68444</v>
          </cell>
          <cell r="O814" t="str">
            <v>32006 8130</v>
          </cell>
        </row>
        <row r="815">
          <cell r="I815">
            <v>250.60249999999999</v>
          </cell>
          <cell r="O815" t="str">
            <v>32006 8130</v>
          </cell>
        </row>
        <row r="816">
          <cell r="I816">
            <v>248.59768</v>
          </cell>
          <cell r="O816" t="str">
            <v>32006 8130</v>
          </cell>
        </row>
        <row r="817">
          <cell r="I817">
            <v>1116.6847400000001</v>
          </cell>
          <cell r="O817" t="str">
            <v>32006 8130</v>
          </cell>
        </row>
        <row r="818">
          <cell r="I818">
            <v>54.130140000000004</v>
          </cell>
          <cell r="O818" t="str">
            <v>32006 8130</v>
          </cell>
        </row>
        <row r="819">
          <cell r="I819">
            <v>110487.63502</v>
          </cell>
          <cell r="O819" t="str">
            <v>32006 8130</v>
          </cell>
        </row>
        <row r="820">
          <cell r="I820">
            <v>166.40006</v>
          </cell>
          <cell r="O820" t="str">
            <v>32006 8130</v>
          </cell>
        </row>
        <row r="821">
          <cell r="I821">
            <v>6912.6193599999997</v>
          </cell>
          <cell r="O821" t="str">
            <v>32006 8130</v>
          </cell>
        </row>
        <row r="822">
          <cell r="I822">
            <v>1535.6921199999999</v>
          </cell>
          <cell r="O822" t="str">
            <v>32006 8130</v>
          </cell>
        </row>
        <row r="823">
          <cell r="I823">
            <v>4240.1943000000001</v>
          </cell>
          <cell r="O823" t="str">
            <v>32006 8130</v>
          </cell>
        </row>
        <row r="824">
          <cell r="I824">
            <v>3961.5243200000004</v>
          </cell>
          <cell r="O824" t="str">
            <v>32006 8130</v>
          </cell>
        </row>
        <row r="825">
          <cell r="I825">
            <v>2870.9022399999999</v>
          </cell>
          <cell r="O825" t="str">
            <v>32006 8130</v>
          </cell>
        </row>
        <row r="826">
          <cell r="I826">
            <v>342.82421999999997</v>
          </cell>
          <cell r="O826" t="str">
            <v>32006 8130</v>
          </cell>
        </row>
        <row r="827">
          <cell r="I827">
            <v>5880.13706</v>
          </cell>
          <cell r="O827" t="str">
            <v>32006 8130</v>
          </cell>
        </row>
        <row r="828">
          <cell r="I828">
            <v>-1012.4340999999999</v>
          </cell>
          <cell r="O828" t="str">
            <v>32006 8130</v>
          </cell>
        </row>
        <row r="829">
          <cell r="I829">
            <v>-7271.482140000001</v>
          </cell>
          <cell r="O829" t="str">
            <v>32006 8130</v>
          </cell>
        </row>
        <row r="830">
          <cell r="I830">
            <v>202.48681999999999</v>
          </cell>
          <cell r="O830" t="str">
            <v>32006 8130</v>
          </cell>
        </row>
        <row r="831">
          <cell r="I831">
            <v>5601.4670800000004</v>
          </cell>
          <cell r="O831" t="str">
            <v>32006 8130</v>
          </cell>
        </row>
        <row r="832">
          <cell r="I832">
            <v>13171.6674</v>
          </cell>
          <cell r="O832" t="str">
            <v>32006 8130</v>
          </cell>
        </row>
        <row r="833">
          <cell r="I833">
            <v>449.07968000000005</v>
          </cell>
          <cell r="O833" t="str">
            <v>32006 8130</v>
          </cell>
        </row>
        <row r="834">
          <cell r="I834">
            <v>9149.9984800000002</v>
          </cell>
          <cell r="O834" t="str">
            <v>32006 8130</v>
          </cell>
        </row>
        <row r="835">
          <cell r="I835">
            <v>65210.780139999995</v>
          </cell>
          <cell r="O835" t="str">
            <v>32006 8130</v>
          </cell>
        </row>
        <row r="836">
          <cell r="I836">
            <v>5100.2620800000004</v>
          </cell>
          <cell r="O836" t="str">
            <v>32006 8130</v>
          </cell>
        </row>
        <row r="837">
          <cell r="I837">
            <v>5821.9972799999996</v>
          </cell>
          <cell r="O837" t="str">
            <v>32006 8130</v>
          </cell>
        </row>
        <row r="838">
          <cell r="I838">
            <v>2520.0587399999999</v>
          </cell>
          <cell r="O838" t="str">
            <v>32006 8130</v>
          </cell>
        </row>
        <row r="839">
          <cell r="I839">
            <v>1060.5497800000001</v>
          </cell>
          <cell r="O839" t="str">
            <v>32006 8130</v>
          </cell>
        </row>
        <row r="840">
          <cell r="I840">
            <v>1036.4919399999999</v>
          </cell>
          <cell r="O840" t="str">
            <v>32006 8130</v>
          </cell>
        </row>
        <row r="841">
          <cell r="I841">
            <v>1060.5497800000001</v>
          </cell>
          <cell r="O841" t="str">
            <v>32006 8130</v>
          </cell>
        </row>
        <row r="842">
          <cell r="I842">
            <v>1114.6799199999998</v>
          </cell>
          <cell r="O842" t="str">
            <v>32006 8130</v>
          </cell>
        </row>
        <row r="843">
          <cell r="I843">
            <v>3073.38906</v>
          </cell>
          <cell r="O843" t="str">
            <v>32006 8130</v>
          </cell>
        </row>
        <row r="844">
          <cell r="I844">
            <v>128.30848</v>
          </cell>
          <cell r="O844" t="str">
            <v>32006 8130</v>
          </cell>
        </row>
        <row r="845">
          <cell r="I845">
            <v>-1489.5812599999999</v>
          </cell>
          <cell r="O845" t="str">
            <v>32006 8130</v>
          </cell>
        </row>
        <row r="846">
          <cell r="I846">
            <v>1216.9257400000001</v>
          </cell>
          <cell r="O846" t="str">
            <v>32006 8130</v>
          </cell>
        </row>
        <row r="847">
          <cell r="I847">
            <v>-513.23392000000001</v>
          </cell>
          <cell r="O847" t="str">
            <v>32006 8130</v>
          </cell>
        </row>
        <row r="848">
          <cell r="I848">
            <v>-48334.205379999999</v>
          </cell>
          <cell r="O848" t="str">
            <v>32006 8130</v>
          </cell>
        </row>
        <row r="849">
          <cell r="I849">
            <v>491.18090000000001</v>
          </cell>
          <cell r="O849" t="str">
            <v>32006 8130</v>
          </cell>
        </row>
        <row r="850">
          <cell r="I850">
            <v>-563.35442</v>
          </cell>
          <cell r="O850" t="str">
            <v>32006 8130</v>
          </cell>
        </row>
        <row r="851">
          <cell r="I851">
            <v>-10934.288280000001</v>
          </cell>
          <cell r="O851" t="str">
            <v>32006 8130</v>
          </cell>
        </row>
        <row r="852">
          <cell r="I852">
            <v>-433.04112000000003</v>
          </cell>
          <cell r="O852" t="str">
            <v>32006 8130</v>
          </cell>
        </row>
        <row r="853">
          <cell r="I853">
            <v>813.95691999999997</v>
          </cell>
          <cell r="O853" t="str">
            <v>32006 8130</v>
          </cell>
        </row>
        <row r="854">
          <cell r="I854">
            <v>14406.63652</v>
          </cell>
          <cell r="O854" t="str">
            <v>32006 8130</v>
          </cell>
        </row>
        <row r="855">
          <cell r="I855">
            <v>905250.40833999997</v>
          </cell>
          <cell r="O855" t="str">
            <v>32006 8130</v>
          </cell>
        </row>
        <row r="856">
          <cell r="I856">
            <v>-10719.77254</v>
          </cell>
          <cell r="O856" t="str">
            <v>32006 8130</v>
          </cell>
        </row>
        <row r="857">
          <cell r="I857">
            <v>-547.31586000000004</v>
          </cell>
          <cell r="O857" t="str">
            <v>32006 8130</v>
          </cell>
        </row>
        <row r="858">
          <cell r="I858">
            <v>-874.10152000000005</v>
          </cell>
          <cell r="O858" t="str">
            <v>32006 8130</v>
          </cell>
        </row>
        <row r="859">
          <cell r="I859">
            <v>320.77120000000002</v>
          </cell>
          <cell r="O859" t="str">
            <v>32006 8130</v>
          </cell>
        </row>
        <row r="860">
          <cell r="I860">
            <v>218.52538000000001</v>
          </cell>
          <cell r="O860" t="str">
            <v>32006 8130</v>
          </cell>
        </row>
        <row r="861">
          <cell r="I861">
            <v>733.76412000000005</v>
          </cell>
          <cell r="O861" t="str">
            <v>32006 8130</v>
          </cell>
        </row>
        <row r="862">
          <cell r="I862">
            <v>142.34222</v>
          </cell>
          <cell r="O862" t="str">
            <v>32006 8130</v>
          </cell>
        </row>
        <row r="863">
          <cell r="I863">
            <v>797.91836000000001</v>
          </cell>
          <cell r="O863" t="str">
            <v>32006 8130</v>
          </cell>
        </row>
        <row r="864">
          <cell r="I864">
            <v>-18314.030699999999</v>
          </cell>
          <cell r="O864" t="str">
            <v>32006 8130</v>
          </cell>
        </row>
        <row r="865">
          <cell r="I865">
            <v>-972.33769999999993</v>
          </cell>
          <cell r="O865" t="str">
            <v>32006 8130</v>
          </cell>
        </row>
        <row r="866">
          <cell r="I866">
            <v>12395.80206</v>
          </cell>
          <cell r="O866" t="str">
            <v>32006 8130</v>
          </cell>
        </row>
        <row r="867">
          <cell r="I867">
            <v>581.39779999999996</v>
          </cell>
          <cell r="O867" t="str">
            <v>32006 8130</v>
          </cell>
        </row>
        <row r="868">
          <cell r="I868">
            <v>-948.2798600000001</v>
          </cell>
          <cell r="O868" t="str">
            <v>32006 8130</v>
          </cell>
        </row>
        <row r="869">
          <cell r="I869">
            <v>74.178340000000006</v>
          </cell>
          <cell r="O869" t="str">
            <v>32006 8130</v>
          </cell>
        </row>
        <row r="870">
          <cell r="I870">
            <v>36828.543399999995</v>
          </cell>
          <cell r="O870" t="str">
            <v>32006 8130</v>
          </cell>
        </row>
        <row r="871">
          <cell r="I871">
            <v>40000.168640000004</v>
          </cell>
          <cell r="O871" t="str">
            <v>32006 8130</v>
          </cell>
        </row>
        <row r="872">
          <cell r="I872">
            <v>5114.2958200000003</v>
          </cell>
          <cell r="O872" t="str">
            <v>32006 8130</v>
          </cell>
        </row>
        <row r="873">
          <cell r="I873">
            <v>70303.02294000001</v>
          </cell>
          <cell r="O873" t="str">
            <v>32006 8130</v>
          </cell>
        </row>
        <row r="874">
          <cell r="I874">
            <v>37740.736499999999</v>
          </cell>
          <cell r="O874" t="str">
            <v>32006 8130</v>
          </cell>
        </row>
        <row r="875">
          <cell r="I875">
            <v>31199.008840000002</v>
          </cell>
          <cell r="O875" t="str">
            <v>32006 8130</v>
          </cell>
        </row>
        <row r="876">
          <cell r="I876">
            <v>58608.907879999992</v>
          </cell>
          <cell r="O876" t="str">
            <v>32006 8130</v>
          </cell>
        </row>
        <row r="877">
          <cell r="I877">
            <v>3793.1194400000004</v>
          </cell>
          <cell r="O877" t="str">
            <v>32006 8130</v>
          </cell>
        </row>
        <row r="878">
          <cell r="I878">
            <v>191999.60658000002</v>
          </cell>
          <cell r="O878" t="str">
            <v>32006 8130</v>
          </cell>
        </row>
        <row r="879">
          <cell r="I879">
            <v>43739.157939999997</v>
          </cell>
          <cell r="O879" t="str">
            <v>32006 8130</v>
          </cell>
        </row>
        <row r="880">
          <cell r="I880">
            <v>37051.078419999998</v>
          </cell>
          <cell r="O880" t="str">
            <v>32006 8130</v>
          </cell>
        </row>
        <row r="881">
          <cell r="I881">
            <v>110321.23495999999</v>
          </cell>
          <cell r="O881" t="str">
            <v>32006 8130</v>
          </cell>
        </row>
        <row r="882">
          <cell r="I882">
            <v>966.32324000000006</v>
          </cell>
          <cell r="O882" t="str">
            <v>32006 8130</v>
          </cell>
        </row>
        <row r="883">
          <cell r="I883">
            <v>-70303.02294000001</v>
          </cell>
          <cell r="O883" t="str">
            <v>32006 8130</v>
          </cell>
        </row>
        <row r="884">
          <cell r="I884">
            <v>-70303.02294000001</v>
          </cell>
          <cell r="O884" t="str">
            <v>32006 8130</v>
          </cell>
        </row>
        <row r="885">
          <cell r="I885">
            <v>322.77602000000002</v>
          </cell>
          <cell r="O885" t="str">
            <v>32006 8130</v>
          </cell>
        </row>
        <row r="886">
          <cell r="I886">
            <v>16772.324119999997</v>
          </cell>
          <cell r="O886" t="str">
            <v>32006 8130</v>
          </cell>
        </row>
        <row r="887">
          <cell r="I887">
            <v>47999.400439999998</v>
          </cell>
          <cell r="O887" t="str">
            <v>32006 8130</v>
          </cell>
        </row>
        <row r="888">
          <cell r="I888">
            <v>12830.848</v>
          </cell>
          <cell r="O888" t="str">
            <v>32006 8130</v>
          </cell>
        </row>
        <row r="889">
          <cell r="I889">
            <v>4500.8208999999997</v>
          </cell>
          <cell r="O889" t="str">
            <v>32006 8130</v>
          </cell>
        </row>
        <row r="890">
          <cell r="I890">
            <v>5830.01656</v>
          </cell>
          <cell r="O890" t="str">
            <v>32006 8130</v>
          </cell>
        </row>
        <row r="891">
          <cell r="I891">
            <v>31519.780040000001</v>
          </cell>
          <cell r="O891" t="str">
            <v>32006 8130</v>
          </cell>
        </row>
        <row r="892">
          <cell r="I892">
            <v>4380.5317000000005</v>
          </cell>
          <cell r="O892" t="str">
            <v>32006 8130</v>
          </cell>
        </row>
        <row r="893">
          <cell r="I893">
            <v>1114.6799199999998</v>
          </cell>
          <cell r="O893" t="str">
            <v>32006 8130</v>
          </cell>
        </row>
        <row r="894">
          <cell r="I894">
            <v>1086754.7822199999</v>
          </cell>
          <cell r="O894" t="str">
            <v>32006 8130</v>
          </cell>
        </row>
        <row r="895">
          <cell r="I895">
            <v>1120720.4426599999</v>
          </cell>
          <cell r="O895" t="str">
            <v>32006 8130</v>
          </cell>
        </row>
        <row r="896">
          <cell r="I896">
            <v>15048.17892</v>
          </cell>
          <cell r="O896" t="str">
            <v>32006 8130</v>
          </cell>
        </row>
        <row r="897">
          <cell r="I897">
            <v>14573.03658</v>
          </cell>
          <cell r="O897" t="str">
            <v>32006 8130</v>
          </cell>
        </row>
        <row r="898">
          <cell r="I898">
            <v>292499.22836000001</v>
          </cell>
          <cell r="O898" t="str">
            <v>32006 8130</v>
          </cell>
        </row>
        <row r="899">
          <cell r="I899">
            <v>31519.780040000001</v>
          </cell>
          <cell r="O899" t="str">
            <v>32006 8130</v>
          </cell>
        </row>
        <row r="900">
          <cell r="I900">
            <v>4264.2521399999996</v>
          </cell>
          <cell r="O900" t="str">
            <v>32006 8130</v>
          </cell>
        </row>
        <row r="901">
          <cell r="I901">
            <v>141279.6654</v>
          </cell>
          <cell r="O901" t="str">
            <v>32006 8130</v>
          </cell>
        </row>
        <row r="902">
          <cell r="I902">
            <v>1495679.9224400001</v>
          </cell>
          <cell r="O902" t="str">
            <v>32006 8130</v>
          </cell>
        </row>
        <row r="903">
          <cell r="I903">
            <v>-78963.84534</v>
          </cell>
          <cell r="O903" t="str">
            <v>32006 8130</v>
          </cell>
        </row>
        <row r="904">
          <cell r="I904">
            <v>143657.38191999999</v>
          </cell>
          <cell r="O904" t="str">
            <v>32006 8130</v>
          </cell>
        </row>
        <row r="905">
          <cell r="I905">
            <v>1255085.48388</v>
          </cell>
          <cell r="O905" t="str">
            <v>32006 8130</v>
          </cell>
        </row>
        <row r="906">
          <cell r="I906">
            <v>574400.97820000001</v>
          </cell>
          <cell r="O906" t="str">
            <v>32006 8130</v>
          </cell>
        </row>
        <row r="907">
          <cell r="I907">
            <v>6000.4262600000002</v>
          </cell>
          <cell r="O907" t="str">
            <v>32006 8130</v>
          </cell>
        </row>
        <row r="908">
          <cell r="I908">
            <v>36000.552739999999</v>
          </cell>
          <cell r="O908" t="str">
            <v>32006 8130</v>
          </cell>
        </row>
        <row r="909">
          <cell r="I909">
            <v>12000.85252</v>
          </cell>
          <cell r="O909" t="str">
            <v>32006 8130</v>
          </cell>
        </row>
        <row r="910">
          <cell r="I910">
            <v>13999.65806</v>
          </cell>
          <cell r="O910" t="str">
            <v>32006 8130</v>
          </cell>
        </row>
        <row r="911">
          <cell r="I911">
            <v>145000.61132</v>
          </cell>
          <cell r="O911" t="str">
            <v>32006 8130</v>
          </cell>
        </row>
        <row r="912">
          <cell r="I912">
            <v>60000.252959999991</v>
          </cell>
          <cell r="O912" t="str">
            <v>32006 8130</v>
          </cell>
        </row>
        <row r="913">
          <cell r="I913">
            <v>229876.67083999998</v>
          </cell>
          <cell r="O913" t="str">
            <v>32006 8130</v>
          </cell>
        </row>
        <row r="914">
          <cell r="I914">
            <v>2265298.2433199999</v>
          </cell>
          <cell r="O914" t="str">
            <v>32006 8130</v>
          </cell>
        </row>
        <row r="915">
          <cell r="I915">
            <v>87999.569080000001</v>
          </cell>
          <cell r="O915" t="str">
            <v>32006 8130</v>
          </cell>
        </row>
        <row r="916">
          <cell r="I916">
            <v>85445.428400000004</v>
          </cell>
          <cell r="O916" t="str">
            <v>32006 8130</v>
          </cell>
        </row>
        <row r="917">
          <cell r="I917">
            <v>84230.50748</v>
          </cell>
          <cell r="O917" t="str">
            <v>32006 8130</v>
          </cell>
        </row>
        <row r="918">
          <cell r="I918">
            <v>77839.141319999995</v>
          </cell>
          <cell r="O918" t="str">
            <v>32006 8130</v>
          </cell>
        </row>
        <row r="919">
          <cell r="I919">
            <v>8094083.8438400002</v>
          </cell>
          <cell r="O919" t="str">
            <v>32006 8130</v>
          </cell>
        </row>
        <row r="920">
          <cell r="I920">
            <v>2893634.8939799997</v>
          </cell>
          <cell r="O920" t="str">
            <v>32006 8130</v>
          </cell>
        </row>
        <row r="921">
          <cell r="I921">
            <v>2585658.4552199999</v>
          </cell>
          <cell r="O921" t="str">
            <v>32006 8130</v>
          </cell>
        </row>
        <row r="922">
          <cell r="I922">
            <v>187436.63626</v>
          </cell>
          <cell r="O922" t="str">
            <v>32006 8130</v>
          </cell>
        </row>
        <row r="923">
          <cell r="I923">
            <v>1564619.66778</v>
          </cell>
          <cell r="O923" t="str">
            <v>32006 8130</v>
          </cell>
        </row>
        <row r="924">
          <cell r="I924">
            <v>46120.884100000003</v>
          </cell>
          <cell r="O924" t="str">
            <v>32006 8130</v>
          </cell>
        </row>
        <row r="925">
          <cell r="I925">
            <v>304.73264</v>
          </cell>
          <cell r="O925" t="str">
            <v>32006 8130</v>
          </cell>
        </row>
        <row r="926">
          <cell r="I926">
            <v>198.47718</v>
          </cell>
          <cell r="O926" t="str">
            <v>32006 8130</v>
          </cell>
        </row>
        <row r="927">
          <cell r="I927">
            <v>390.93989999999997</v>
          </cell>
          <cell r="O927" t="str">
            <v>32006 8130</v>
          </cell>
        </row>
        <row r="928">
          <cell r="I928">
            <v>593.42672000000005</v>
          </cell>
          <cell r="O928" t="str">
            <v>32006 8130</v>
          </cell>
        </row>
        <row r="929">
          <cell r="I929">
            <v>623.49901999999997</v>
          </cell>
          <cell r="O929" t="str">
            <v>32006 8130</v>
          </cell>
        </row>
        <row r="930">
          <cell r="I930">
            <v>1567.7692400000001</v>
          </cell>
          <cell r="O930" t="str">
            <v>32006 8130</v>
          </cell>
        </row>
        <row r="931">
          <cell r="I931">
            <v>6523.6842799999995</v>
          </cell>
          <cell r="O931" t="str">
            <v>32006 8130</v>
          </cell>
        </row>
        <row r="932">
          <cell r="I932">
            <v>3520.4639199999997</v>
          </cell>
          <cell r="O932" t="str">
            <v>32006 8130</v>
          </cell>
        </row>
        <row r="933">
          <cell r="I933">
            <v>9326.4226400000007</v>
          </cell>
          <cell r="O933" t="str">
            <v>32006 8130</v>
          </cell>
        </row>
        <row r="934">
          <cell r="I934">
            <v>4392.5606200000002</v>
          </cell>
          <cell r="O934" t="str">
            <v>32006 8130</v>
          </cell>
        </row>
        <row r="935">
          <cell r="I935">
            <v>78963.84534</v>
          </cell>
          <cell r="O935" t="str">
            <v>32006 8130</v>
          </cell>
        </row>
        <row r="936">
          <cell r="I936">
            <v>8668.8416799999995</v>
          </cell>
          <cell r="O936" t="str">
            <v>32006 8130</v>
          </cell>
        </row>
        <row r="937">
          <cell r="I937">
            <v>8999.6369799999993</v>
          </cell>
          <cell r="O937" t="str">
            <v>32006 8130</v>
          </cell>
        </row>
        <row r="938">
          <cell r="I938">
            <v>13299.97588</v>
          </cell>
          <cell r="O938" t="str">
            <v>32006 8130</v>
          </cell>
        </row>
        <row r="939">
          <cell r="I939">
            <v>12000.85252</v>
          </cell>
          <cell r="O939" t="str">
            <v>32006 8130</v>
          </cell>
        </row>
        <row r="940">
          <cell r="I940">
            <v>4005.6303600000001</v>
          </cell>
          <cell r="O940" t="str">
            <v>32006 8130</v>
          </cell>
        </row>
        <row r="941">
          <cell r="I941">
            <v>281667.18589999998</v>
          </cell>
          <cell r="O941" t="str">
            <v>32006 8130</v>
          </cell>
        </row>
        <row r="942">
          <cell r="I942">
            <v>1853219.5212399999</v>
          </cell>
          <cell r="O942" t="str">
            <v>32006 8130</v>
          </cell>
        </row>
        <row r="943">
          <cell r="I943">
            <v>114000.07966</v>
          </cell>
          <cell r="O943" t="str">
            <v>32006 8130</v>
          </cell>
        </row>
        <row r="944">
          <cell r="I944">
            <v>299878.97077999997</v>
          </cell>
          <cell r="O944" t="str">
            <v>32006 8130</v>
          </cell>
        </row>
        <row r="945">
          <cell r="I945">
            <v>97500.411059999999</v>
          </cell>
          <cell r="O945" t="str">
            <v>32006 8130</v>
          </cell>
        </row>
        <row r="946">
          <cell r="I946">
            <v>185999.18031999998</v>
          </cell>
          <cell r="O946" t="str">
            <v>32006 8130</v>
          </cell>
        </row>
        <row r="947">
          <cell r="I947">
            <v>23999.700219999999</v>
          </cell>
          <cell r="O947" t="str">
            <v>32006 8130</v>
          </cell>
        </row>
        <row r="948">
          <cell r="I948">
            <v>40000.168640000004</v>
          </cell>
          <cell r="O948" t="str">
            <v>32006 8130</v>
          </cell>
        </row>
        <row r="949">
          <cell r="I949">
            <v>10000.042160000001</v>
          </cell>
          <cell r="O949" t="str">
            <v>32006 8130</v>
          </cell>
        </row>
        <row r="950">
          <cell r="I950">
            <v>72943.370879999988</v>
          </cell>
          <cell r="O950" t="str">
            <v>32006 8130</v>
          </cell>
        </row>
        <row r="951">
          <cell r="I951">
            <v>90000.379440000004</v>
          </cell>
          <cell r="O951" t="str">
            <v>32006 8130</v>
          </cell>
        </row>
        <row r="952">
          <cell r="I952">
            <v>697.67736000000002</v>
          </cell>
          <cell r="O952" t="str">
            <v>32006 8130</v>
          </cell>
        </row>
        <row r="953">
          <cell r="I953">
            <v>637069.64658000006</v>
          </cell>
          <cell r="O953" t="str">
            <v>32006 8130</v>
          </cell>
        </row>
        <row r="954">
          <cell r="I954">
            <v>37855.01124</v>
          </cell>
          <cell r="O954" t="str">
            <v>32006 8130</v>
          </cell>
        </row>
        <row r="955">
          <cell r="I955">
            <v>18999.67914</v>
          </cell>
          <cell r="O955" t="str">
            <v>32006 8130</v>
          </cell>
        </row>
        <row r="956">
          <cell r="I956">
            <v>2666.4106000000002</v>
          </cell>
          <cell r="O956" t="str">
            <v>32006 8130</v>
          </cell>
        </row>
        <row r="957">
          <cell r="I957">
            <v>35090.364459999997</v>
          </cell>
          <cell r="O957" t="str">
            <v>32006 8130</v>
          </cell>
        </row>
        <row r="958">
          <cell r="I958">
            <v>113416.67704000001</v>
          </cell>
          <cell r="O958" t="str">
            <v>32006 8130</v>
          </cell>
        </row>
        <row r="959">
          <cell r="I959">
            <v>2995.2010799999998</v>
          </cell>
          <cell r="O959" t="str">
            <v>32006 8130</v>
          </cell>
        </row>
        <row r="960">
          <cell r="I960">
            <v>12808.794980000001</v>
          </cell>
          <cell r="O960" t="str">
            <v>32006 8130</v>
          </cell>
        </row>
        <row r="961">
          <cell r="I961">
            <v>1973454.5910999998</v>
          </cell>
          <cell r="O961" t="str">
            <v>32006 8130</v>
          </cell>
        </row>
        <row r="962">
          <cell r="I962">
            <v>781.87979999999993</v>
          </cell>
          <cell r="O962" t="str">
            <v>32006 8130</v>
          </cell>
        </row>
        <row r="963">
          <cell r="I963">
            <v>2666.4106000000002</v>
          </cell>
          <cell r="O963" t="str">
            <v>32006 8130</v>
          </cell>
        </row>
        <row r="964">
          <cell r="I964">
            <v>49400.769619999999</v>
          </cell>
          <cell r="O964" t="str">
            <v>32006 8130</v>
          </cell>
        </row>
        <row r="965">
          <cell r="I965">
            <v>322521.40785999998</v>
          </cell>
          <cell r="O965" t="str">
            <v>32006 8130</v>
          </cell>
        </row>
        <row r="966">
          <cell r="I966">
            <v>3025.2733800000001</v>
          </cell>
          <cell r="O966" t="str">
            <v>32006 8130</v>
          </cell>
        </row>
        <row r="967">
          <cell r="I967">
            <v>3815.1724600000002</v>
          </cell>
          <cell r="O967" t="str">
            <v>32006 8130</v>
          </cell>
        </row>
        <row r="968">
          <cell r="I968">
            <v>1050.52568</v>
          </cell>
          <cell r="O968" t="str">
            <v>32006 8130</v>
          </cell>
        </row>
        <row r="969">
          <cell r="I969">
            <v>2666.4106000000002</v>
          </cell>
          <cell r="O969" t="str">
            <v>32006 8130</v>
          </cell>
        </row>
        <row r="970">
          <cell r="I970">
            <v>6834.4313800000009</v>
          </cell>
          <cell r="O970" t="str">
            <v>32006 8130</v>
          </cell>
        </row>
        <row r="971">
          <cell r="I971">
            <v>1329.1956599999999</v>
          </cell>
          <cell r="O971" t="str">
            <v>32006 8130</v>
          </cell>
        </row>
        <row r="972">
          <cell r="I972">
            <v>2666.4106000000002</v>
          </cell>
          <cell r="O972" t="str">
            <v>32006 8130</v>
          </cell>
        </row>
        <row r="973">
          <cell r="I973">
            <v>84024.011020000005</v>
          </cell>
          <cell r="O973" t="str">
            <v>32006 8130</v>
          </cell>
        </row>
        <row r="974">
          <cell r="I974">
            <v>56016.675620000002</v>
          </cell>
          <cell r="O974" t="str">
            <v>32006 8130</v>
          </cell>
        </row>
        <row r="975">
          <cell r="I975">
            <v>2668.4154200000003</v>
          </cell>
          <cell r="O975" t="str">
            <v>32006 8130</v>
          </cell>
        </row>
        <row r="976">
          <cell r="I976">
            <v>15000.063239999998</v>
          </cell>
          <cell r="O976" t="str">
            <v>32006 8130</v>
          </cell>
        </row>
        <row r="977">
          <cell r="I977">
            <v>59675.472120000006</v>
          </cell>
          <cell r="O977" t="str">
            <v>32006 8130</v>
          </cell>
        </row>
        <row r="978">
          <cell r="I978">
            <v>1333.2053000000001</v>
          </cell>
          <cell r="O978" t="str">
            <v>32006 8130</v>
          </cell>
        </row>
        <row r="979">
          <cell r="I979">
            <v>19372.575659999999</v>
          </cell>
          <cell r="O979" t="str">
            <v>32006 8130</v>
          </cell>
        </row>
        <row r="980">
          <cell r="I980">
            <v>28007.335399999996</v>
          </cell>
          <cell r="O980" t="str">
            <v>32006 8130</v>
          </cell>
        </row>
        <row r="981">
          <cell r="I981">
            <v>60000.252959999991</v>
          </cell>
          <cell r="O981" t="str">
            <v>32006 8130</v>
          </cell>
        </row>
        <row r="982">
          <cell r="I982">
            <v>27000.91576</v>
          </cell>
          <cell r="O982" t="str">
            <v>32006 8130</v>
          </cell>
        </row>
        <row r="983">
          <cell r="I983">
            <v>10000.042160000001</v>
          </cell>
          <cell r="O983" t="str">
            <v>32006 8130</v>
          </cell>
        </row>
        <row r="984">
          <cell r="I984">
            <v>52500.221340000004</v>
          </cell>
          <cell r="O984" t="str">
            <v>32006 8130</v>
          </cell>
        </row>
        <row r="985">
          <cell r="I985">
            <v>3253.8228600000002</v>
          </cell>
          <cell r="O985" t="str">
            <v>32006 8130</v>
          </cell>
        </row>
        <row r="986">
          <cell r="I986">
            <v>2666.4106000000002</v>
          </cell>
          <cell r="O986" t="str">
            <v>32006 8130</v>
          </cell>
        </row>
        <row r="987">
          <cell r="I987">
            <v>60000.252959999991</v>
          </cell>
          <cell r="O987" t="str">
            <v>32006 8130</v>
          </cell>
        </row>
        <row r="988">
          <cell r="I988">
            <v>36638.085500000001</v>
          </cell>
          <cell r="O988" t="str">
            <v>32006 8130</v>
          </cell>
        </row>
        <row r="989">
          <cell r="I989">
            <v>60000.252959999991</v>
          </cell>
          <cell r="O989" t="str">
            <v>32006 8130</v>
          </cell>
        </row>
        <row r="990">
          <cell r="I990">
            <v>2666.4106000000002</v>
          </cell>
          <cell r="O990" t="str">
            <v>32006 8130</v>
          </cell>
        </row>
        <row r="991">
          <cell r="I991">
            <v>12000.85252</v>
          </cell>
          <cell r="O991" t="str">
            <v>32006 8130</v>
          </cell>
        </row>
        <row r="992">
          <cell r="I992">
            <v>645046.82536000002</v>
          </cell>
          <cell r="O992" t="str">
            <v>32006 8130</v>
          </cell>
        </row>
        <row r="993">
          <cell r="I993">
            <v>499.20018000000005</v>
          </cell>
          <cell r="O993" t="str">
            <v>32006 8130</v>
          </cell>
        </row>
        <row r="994">
          <cell r="I994">
            <v>1599.84636</v>
          </cell>
          <cell r="O994" t="str">
            <v>32006 8130</v>
          </cell>
        </row>
        <row r="995">
          <cell r="I995">
            <v>80000.337280000007</v>
          </cell>
          <cell r="O995" t="str">
            <v>32006 8130</v>
          </cell>
        </row>
        <row r="996">
          <cell r="I996">
            <v>1319999.5506599999</v>
          </cell>
          <cell r="O996" t="str">
            <v>32006 8130</v>
          </cell>
        </row>
        <row r="997">
          <cell r="I997">
            <v>368806.68719999999</v>
          </cell>
          <cell r="O997" t="str">
            <v>32006 8130</v>
          </cell>
        </row>
        <row r="998">
          <cell r="I998">
            <v>248968.57169999997</v>
          </cell>
          <cell r="O998" t="str">
            <v>32006 8130</v>
          </cell>
        </row>
        <row r="999">
          <cell r="I999">
            <v>105754.255</v>
          </cell>
          <cell r="O999" t="str">
            <v>32006 8130</v>
          </cell>
        </row>
        <row r="1000">
          <cell r="I1000">
            <v>140000.59024000002</v>
          </cell>
          <cell r="O1000" t="str">
            <v>32006 8130</v>
          </cell>
        </row>
        <row r="1001">
          <cell r="I1001">
            <v>7999.2317999999996</v>
          </cell>
          <cell r="O1001" t="str">
            <v>32006 8130</v>
          </cell>
        </row>
        <row r="1002">
          <cell r="I1002">
            <v>1960.7139599999998</v>
          </cell>
          <cell r="O1002" t="str">
            <v>32006 8130</v>
          </cell>
        </row>
        <row r="1003">
          <cell r="I1003">
            <v>22810.841960000002</v>
          </cell>
          <cell r="O1003" t="str">
            <v>32006 8130</v>
          </cell>
        </row>
        <row r="1004">
          <cell r="I1004">
            <v>50954.505120000002</v>
          </cell>
          <cell r="O1004" t="str">
            <v>32006 8130</v>
          </cell>
        </row>
        <row r="1005">
          <cell r="I1005">
            <v>95802.328519999995</v>
          </cell>
          <cell r="O1005" t="str">
            <v>32006 8130</v>
          </cell>
        </row>
        <row r="1006">
          <cell r="I1006">
            <v>26750.313260000003</v>
          </cell>
          <cell r="O1006" t="str">
            <v>32006 8130</v>
          </cell>
        </row>
        <row r="1007">
          <cell r="I1007">
            <v>80250.939780000001</v>
          </cell>
          <cell r="O1007" t="str">
            <v>32006 8130</v>
          </cell>
        </row>
        <row r="1008">
          <cell r="I1008">
            <v>9717.3625400000001</v>
          </cell>
          <cell r="O1008" t="str">
            <v>32006 8130</v>
          </cell>
        </row>
        <row r="1009">
          <cell r="I1009">
            <v>59142.19</v>
          </cell>
          <cell r="O1009" t="str">
            <v>32006 8130</v>
          </cell>
        </row>
        <row r="1010">
          <cell r="I1010">
            <v>57600.483419999997</v>
          </cell>
          <cell r="O1010" t="str">
            <v>32006 8130</v>
          </cell>
        </row>
        <row r="1011">
          <cell r="I1011">
            <v>2203.29718</v>
          </cell>
          <cell r="O1011" t="str">
            <v>32006 8130</v>
          </cell>
        </row>
        <row r="1012">
          <cell r="I1012">
            <v>9344.4660199999998</v>
          </cell>
          <cell r="O1012" t="str">
            <v>32006 8130</v>
          </cell>
        </row>
        <row r="1013">
          <cell r="I1013">
            <v>-2375.7116999999998</v>
          </cell>
          <cell r="O1013" t="str">
            <v>32006 8130</v>
          </cell>
        </row>
        <row r="1014">
          <cell r="I1014">
            <v>1335.21012</v>
          </cell>
          <cell r="O1014" t="str">
            <v>32006 8130</v>
          </cell>
        </row>
        <row r="1015">
          <cell r="I1015">
            <v>256739.25401999999</v>
          </cell>
          <cell r="O1015" t="str">
            <v>32006 8130</v>
          </cell>
        </row>
        <row r="1016">
          <cell r="I1016">
            <v>28007.335399999996</v>
          </cell>
          <cell r="O1016" t="str">
            <v>32006 8130</v>
          </cell>
        </row>
        <row r="1017">
          <cell r="I1017">
            <v>1082.6028000000001</v>
          </cell>
          <cell r="O1017" t="str">
            <v>32006 8130</v>
          </cell>
        </row>
        <row r="1018">
          <cell r="I1018">
            <v>2682.4491600000001</v>
          </cell>
          <cell r="O1018" t="str">
            <v>32006 8130</v>
          </cell>
        </row>
        <row r="1019">
          <cell r="I1019">
            <v>1517.6487400000001</v>
          </cell>
          <cell r="O1019" t="str">
            <v>32006 8130</v>
          </cell>
        </row>
        <row r="1020">
          <cell r="I1020">
            <v>2666.4106000000002</v>
          </cell>
          <cell r="O1020" t="str">
            <v>32006 8130</v>
          </cell>
        </row>
        <row r="1021">
          <cell r="I1021">
            <v>280079.36845999997</v>
          </cell>
          <cell r="O1021" t="str">
            <v>32006 8130</v>
          </cell>
        </row>
        <row r="1022">
          <cell r="I1022">
            <v>148484.98848</v>
          </cell>
          <cell r="O1022" t="str">
            <v>32006 8130</v>
          </cell>
        </row>
        <row r="1023">
          <cell r="I1023">
            <v>138899.94406000001</v>
          </cell>
          <cell r="O1023" t="str">
            <v>32006 8130</v>
          </cell>
        </row>
        <row r="1024">
          <cell r="I1024">
            <v>57766.883479999997</v>
          </cell>
          <cell r="O1024" t="str">
            <v>32006 8130</v>
          </cell>
        </row>
        <row r="1025">
          <cell r="I1025">
            <v>4587.0281599999998</v>
          </cell>
          <cell r="O1025" t="str">
            <v>32006 8130</v>
          </cell>
        </row>
        <row r="1026">
          <cell r="I1026">
            <v>256739.25401999999</v>
          </cell>
          <cell r="O1026" t="str">
            <v>32006 8130</v>
          </cell>
        </row>
        <row r="1027">
          <cell r="I1027">
            <v>2666.4106000000002</v>
          </cell>
          <cell r="O1027" t="str">
            <v>32006 8130</v>
          </cell>
        </row>
        <row r="1028">
          <cell r="I1028">
            <v>45000.189720000002</v>
          </cell>
          <cell r="O1028" t="str">
            <v>32006 8130</v>
          </cell>
        </row>
        <row r="1029">
          <cell r="I1029">
            <v>-109781.93838000001</v>
          </cell>
          <cell r="O1029" t="str">
            <v>32007 8010</v>
          </cell>
        </row>
        <row r="1030">
          <cell r="I1030">
            <v>4398923.9186800001</v>
          </cell>
          <cell r="O1030" t="str">
            <v>32007 8010</v>
          </cell>
        </row>
        <row r="1031">
          <cell r="I1031">
            <v>206528.53712000002</v>
          </cell>
          <cell r="O1031" t="str">
            <v>32007 8010</v>
          </cell>
        </row>
        <row r="1032">
          <cell r="I1032">
            <v>383794.72151999996</v>
          </cell>
          <cell r="O1032" t="str">
            <v>32007 8010</v>
          </cell>
        </row>
        <row r="1033">
          <cell r="I1033">
            <v>383794.72151999996</v>
          </cell>
          <cell r="O1033" t="str">
            <v>32007 8010</v>
          </cell>
        </row>
        <row r="1034">
          <cell r="I1034">
            <v>44077.972520000003</v>
          </cell>
          <cell r="O1034" t="str">
            <v>32007 8010</v>
          </cell>
        </row>
        <row r="1035">
          <cell r="I1035">
            <v>309780.77676000004</v>
          </cell>
          <cell r="O1035" t="str">
            <v>32007 8010</v>
          </cell>
        </row>
        <row r="1036">
          <cell r="I1036">
            <v>44661.375140000004</v>
          </cell>
          <cell r="O1036" t="str">
            <v>32007 8010</v>
          </cell>
        </row>
        <row r="1037">
          <cell r="I1037">
            <v>310739.08072000003</v>
          </cell>
          <cell r="O1037" t="str">
            <v>32007 8010</v>
          </cell>
        </row>
        <row r="1038">
          <cell r="I1038">
            <v>74657.491979999992</v>
          </cell>
          <cell r="O1038" t="str">
            <v>32007 8010</v>
          </cell>
        </row>
        <row r="1039">
          <cell r="I1039">
            <v>1393811.0086000001</v>
          </cell>
          <cell r="O1039" t="str">
            <v>32007 8030</v>
          </cell>
        </row>
        <row r="1040">
          <cell r="I1040">
            <v>2362078.9240000001</v>
          </cell>
          <cell r="O1040" t="str">
            <v>32007 8030</v>
          </cell>
        </row>
        <row r="1041">
          <cell r="I1041">
            <v>3330.0060199999998</v>
          </cell>
          <cell r="O1041" t="str">
            <v>32007 8050</v>
          </cell>
        </row>
        <row r="1042">
          <cell r="I1042">
            <v>579.39298000000008</v>
          </cell>
          <cell r="O1042" t="str">
            <v>32007 8050</v>
          </cell>
        </row>
        <row r="1043">
          <cell r="I1043">
            <v>5840.0406599999997</v>
          </cell>
          <cell r="O1043" t="str">
            <v>32007 8050</v>
          </cell>
        </row>
        <row r="1044">
          <cell r="I1044">
            <v>14470.790760000002</v>
          </cell>
          <cell r="O1044" t="str">
            <v>32007 8070</v>
          </cell>
        </row>
        <row r="1045">
          <cell r="I1045">
            <v>12006.866980000001</v>
          </cell>
          <cell r="O1045" t="str">
            <v>32007 8070</v>
          </cell>
        </row>
        <row r="1046">
          <cell r="I1046">
            <v>200.482</v>
          </cell>
          <cell r="O1046" t="str">
            <v>32007 8070</v>
          </cell>
        </row>
        <row r="1047">
          <cell r="I1047">
            <v>5539.3176599999997</v>
          </cell>
          <cell r="O1047" t="str">
            <v>32007 8070</v>
          </cell>
        </row>
        <row r="1048">
          <cell r="I1048">
            <v>150.36150000000001</v>
          </cell>
          <cell r="O1048" t="str">
            <v>32007 8070</v>
          </cell>
        </row>
        <row r="1049">
          <cell r="I1049">
            <v>52720.751540000005</v>
          </cell>
          <cell r="O1049" t="str">
            <v>32007 8080</v>
          </cell>
        </row>
        <row r="1050">
          <cell r="I1050">
            <v>753669.97777999996</v>
          </cell>
          <cell r="O1050" t="str">
            <v>32007 8112</v>
          </cell>
        </row>
        <row r="1051">
          <cell r="I1051">
            <v>13839134.127419999</v>
          </cell>
          <cell r="O1051" t="str">
            <v>32007 8112</v>
          </cell>
        </row>
        <row r="1052">
          <cell r="I1052">
            <v>286.68925999999999</v>
          </cell>
          <cell r="O1052" t="str">
            <v>32007 8123</v>
          </cell>
        </row>
        <row r="1053">
          <cell r="I1053">
            <v>130.3133</v>
          </cell>
          <cell r="O1053" t="str">
            <v>32007 8123</v>
          </cell>
        </row>
        <row r="1054">
          <cell r="I1054">
            <v>1429.4366600000001</v>
          </cell>
          <cell r="O1054" t="str">
            <v>32007 8124</v>
          </cell>
        </row>
        <row r="1055">
          <cell r="I1055">
            <v>1575.7885200000001</v>
          </cell>
          <cell r="O1055" t="str">
            <v>32007 8124</v>
          </cell>
        </row>
        <row r="1056">
          <cell r="I1056">
            <v>2175.2296999999999</v>
          </cell>
          <cell r="O1056" t="str">
            <v>32007 8124</v>
          </cell>
        </row>
        <row r="1057">
          <cell r="I1057">
            <v>1449.48486</v>
          </cell>
          <cell r="O1057" t="str">
            <v>32007 8124</v>
          </cell>
        </row>
        <row r="1058">
          <cell r="I1058">
            <v>834.00512000000003</v>
          </cell>
          <cell r="O1058" t="str">
            <v>32007 8124</v>
          </cell>
        </row>
        <row r="1059">
          <cell r="I1059">
            <v>11459.55112</v>
          </cell>
          <cell r="O1059" t="str">
            <v>32007 8124</v>
          </cell>
        </row>
        <row r="1060">
          <cell r="I1060">
            <v>21000.4895</v>
          </cell>
          <cell r="O1060" t="str">
            <v>32007 8124</v>
          </cell>
        </row>
        <row r="1061">
          <cell r="I1061">
            <v>1299.12336</v>
          </cell>
          <cell r="O1061" t="str">
            <v>32007 8124</v>
          </cell>
        </row>
        <row r="1062">
          <cell r="I1062">
            <v>5954.3153999999995</v>
          </cell>
          <cell r="O1062" t="str">
            <v>32007 8125</v>
          </cell>
        </row>
        <row r="1063">
          <cell r="I1063">
            <v>739.77858000000003</v>
          </cell>
          <cell r="O1063" t="str">
            <v>32007 8125</v>
          </cell>
        </row>
        <row r="1064">
          <cell r="I1064">
            <v>1024.4630200000001</v>
          </cell>
          <cell r="O1064" t="str">
            <v>32007 8125</v>
          </cell>
        </row>
        <row r="1065">
          <cell r="I1065">
            <v>525.26283999999998</v>
          </cell>
          <cell r="O1065" t="str">
            <v>32007 8125</v>
          </cell>
        </row>
        <row r="1066">
          <cell r="I1066">
            <v>8937.4875599999996</v>
          </cell>
          <cell r="O1066" t="str">
            <v>32007 8125</v>
          </cell>
        </row>
        <row r="1067">
          <cell r="I1067">
            <v>1244702.5211</v>
          </cell>
          <cell r="O1067" t="str">
            <v>32007 8113</v>
          </cell>
        </row>
        <row r="1068">
          <cell r="I1068">
            <v>394.94954000000001</v>
          </cell>
          <cell r="O1068" t="str">
            <v>32007 8125</v>
          </cell>
        </row>
        <row r="1069">
          <cell r="I1069">
            <v>246.59286</v>
          </cell>
          <cell r="O1069" t="str">
            <v>32007 8125</v>
          </cell>
        </row>
        <row r="1070">
          <cell r="I1070">
            <v>1056.5401399999998</v>
          </cell>
          <cell r="O1070" t="str">
            <v>32007 8125</v>
          </cell>
        </row>
        <row r="1071">
          <cell r="I1071">
            <v>1140999.1969599999</v>
          </cell>
          <cell r="O1071" t="str">
            <v>32007 8113</v>
          </cell>
        </row>
        <row r="1072">
          <cell r="I1072">
            <v>5116.3006399999995</v>
          </cell>
          <cell r="O1072" t="str">
            <v>32007 8125</v>
          </cell>
        </row>
        <row r="1073">
          <cell r="I1073">
            <v>1523.6632</v>
          </cell>
          <cell r="O1073" t="str">
            <v>32007 8125</v>
          </cell>
        </row>
        <row r="1074">
          <cell r="I1074">
            <v>1151420.25132</v>
          </cell>
          <cell r="O1074" t="str">
            <v>32007 8113</v>
          </cell>
        </row>
        <row r="1075">
          <cell r="I1075">
            <v>9133675.2355599999</v>
          </cell>
          <cell r="O1075" t="str">
            <v>32501 8010</v>
          </cell>
        </row>
        <row r="1076">
          <cell r="I1076">
            <v>-60280.927759999999</v>
          </cell>
          <cell r="O1076" t="str">
            <v>32501 8010</v>
          </cell>
        </row>
        <row r="1077">
          <cell r="I1077">
            <v>120122.79994</v>
          </cell>
          <cell r="O1077" t="str">
            <v>32501 8010</v>
          </cell>
        </row>
        <row r="1078">
          <cell r="I1078">
            <v>762958.30883999995</v>
          </cell>
          <cell r="O1078" t="str">
            <v>32501 8010</v>
          </cell>
        </row>
        <row r="1079">
          <cell r="I1079">
            <v>759417.79671999998</v>
          </cell>
          <cell r="O1079" t="str">
            <v>32501 8010</v>
          </cell>
        </row>
        <row r="1080">
          <cell r="I1080">
            <v>44298.502720000004</v>
          </cell>
          <cell r="O1080" t="str">
            <v>32501 8010</v>
          </cell>
        </row>
        <row r="1081">
          <cell r="I1081">
            <v>3546.5265800000002</v>
          </cell>
          <cell r="O1081" t="str">
            <v>32501 8010</v>
          </cell>
        </row>
        <row r="1082">
          <cell r="I1082">
            <v>-207871.76651999998</v>
          </cell>
          <cell r="O1082" t="str">
            <v>32501 8020</v>
          </cell>
        </row>
        <row r="1083">
          <cell r="I1083">
            <v>207871.76651999998</v>
          </cell>
          <cell r="O1083" t="str">
            <v>32501 8020</v>
          </cell>
        </row>
        <row r="1084">
          <cell r="I1084">
            <v>243210.72866000002</v>
          </cell>
          <cell r="O1084" t="str">
            <v>32501 8020</v>
          </cell>
        </row>
        <row r="1085">
          <cell r="I1085">
            <v>-243210.72866000002</v>
          </cell>
          <cell r="O1085" t="str">
            <v>32501 8020</v>
          </cell>
        </row>
        <row r="1086">
          <cell r="I1086">
            <v>207871.76651999998</v>
          </cell>
          <cell r="O1086" t="str">
            <v>32501 8020</v>
          </cell>
        </row>
        <row r="1087">
          <cell r="I1087">
            <v>197751.43515999999</v>
          </cell>
          <cell r="O1087" t="str">
            <v>32501 8020</v>
          </cell>
        </row>
        <row r="1088">
          <cell r="I1088">
            <v>2367086.9643600001</v>
          </cell>
          <cell r="O1088" t="str">
            <v>32501 8030</v>
          </cell>
        </row>
        <row r="1089">
          <cell r="I1089">
            <v>16383.38904</v>
          </cell>
          <cell r="O1089" t="str">
            <v>32501 8030</v>
          </cell>
        </row>
        <row r="1090">
          <cell r="I1090">
            <v>4304148.0580000002</v>
          </cell>
          <cell r="O1090" t="str">
            <v>32501 8030</v>
          </cell>
        </row>
        <row r="1091">
          <cell r="I1091">
            <v>8600.6777999999995</v>
          </cell>
          <cell r="O1091" t="str">
            <v>32501 8050</v>
          </cell>
        </row>
        <row r="1092">
          <cell r="I1092">
            <v>84170.362880000001</v>
          </cell>
          <cell r="O1092" t="str">
            <v>32501 8050</v>
          </cell>
        </row>
        <row r="1093">
          <cell r="I1093">
            <v>499.20018000000005</v>
          </cell>
          <cell r="O1093" t="str">
            <v>32501 8050</v>
          </cell>
        </row>
        <row r="1094">
          <cell r="I1094">
            <v>270600.57949999999</v>
          </cell>
          <cell r="O1094" t="str">
            <v>32501 8050</v>
          </cell>
        </row>
        <row r="1095">
          <cell r="I1095">
            <v>234150.94708000001</v>
          </cell>
          <cell r="O1095" t="str">
            <v>32501 8050</v>
          </cell>
        </row>
        <row r="1096">
          <cell r="I1096">
            <v>-234150.94708000001</v>
          </cell>
          <cell r="O1096" t="str">
            <v>32501 8050</v>
          </cell>
        </row>
        <row r="1097">
          <cell r="I1097">
            <v>1307.1426399999998</v>
          </cell>
          <cell r="O1097" t="str">
            <v>32501 8050</v>
          </cell>
        </row>
        <row r="1098">
          <cell r="I1098">
            <v>9025.6996400000007</v>
          </cell>
          <cell r="O1098" t="str">
            <v>32501 8050</v>
          </cell>
        </row>
        <row r="1099">
          <cell r="I1099">
            <v>215822.88264</v>
          </cell>
          <cell r="O1099" t="str">
            <v>32501 8050</v>
          </cell>
        </row>
        <row r="1100">
          <cell r="I1100">
            <v>193398.97094</v>
          </cell>
          <cell r="O1100" t="str">
            <v>32501 8050</v>
          </cell>
        </row>
        <row r="1101">
          <cell r="I1101">
            <v>9027.7044600000008</v>
          </cell>
          <cell r="O1101" t="str">
            <v>32501 8050</v>
          </cell>
        </row>
        <row r="1102">
          <cell r="I1102">
            <v>234150.94708000001</v>
          </cell>
          <cell r="O1102" t="str">
            <v>32501 8050</v>
          </cell>
        </row>
        <row r="1103">
          <cell r="I1103">
            <v>4208.1171799999993</v>
          </cell>
          <cell r="O1103" t="str">
            <v>32501 8050</v>
          </cell>
        </row>
        <row r="1104">
          <cell r="I1104">
            <v>21172.904019999998</v>
          </cell>
          <cell r="O1104" t="str">
            <v>32501 8050</v>
          </cell>
        </row>
        <row r="1105">
          <cell r="I1105">
            <v>-234150.94708000001</v>
          </cell>
          <cell r="O1105" t="str">
            <v>32501 8050</v>
          </cell>
        </row>
        <row r="1106">
          <cell r="I1106">
            <v>234150.94708000001</v>
          </cell>
          <cell r="O1106" t="str">
            <v>32501 8050</v>
          </cell>
        </row>
        <row r="1107">
          <cell r="I1107">
            <v>76000.721379999988</v>
          </cell>
          <cell r="O1107" t="str">
            <v>32501 8060</v>
          </cell>
        </row>
        <row r="1108">
          <cell r="I1108">
            <v>5062.1705000000002</v>
          </cell>
          <cell r="O1108" t="str">
            <v>32501 8070</v>
          </cell>
        </row>
        <row r="1109">
          <cell r="I1109">
            <v>1014839.884</v>
          </cell>
          <cell r="O1109" t="str">
            <v>32501 8070</v>
          </cell>
        </row>
        <row r="1110">
          <cell r="I1110">
            <v>28193.783659999997</v>
          </cell>
          <cell r="O1110" t="str">
            <v>32501 8070</v>
          </cell>
        </row>
        <row r="1111">
          <cell r="I1111">
            <v>-1014839.884</v>
          </cell>
          <cell r="O1111" t="str">
            <v>32501 8070</v>
          </cell>
        </row>
        <row r="1112">
          <cell r="I1112">
            <v>268148.68463999999</v>
          </cell>
          <cell r="O1112" t="str">
            <v>32501 8070</v>
          </cell>
        </row>
        <row r="1113">
          <cell r="I1113">
            <v>51656.192120000007</v>
          </cell>
          <cell r="O1113" t="str">
            <v>32501 8070</v>
          </cell>
        </row>
        <row r="1114">
          <cell r="I1114">
            <v>619.48937999999998</v>
          </cell>
          <cell r="O1114" t="str">
            <v>32501 8070</v>
          </cell>
        </row>
        <row r="1115">
          <cell r="I1115">
            <v>5581.4188800000002</v>
          </cell>
          <cell r="O1115" t="str">
            <v>32501 8070</v>
          </cell>
        </row>
        <row r="1116">
          <cell r="I1116">
            <v>330.7953</v>
          </cell>
          <cell r="O1116" t="str">
            <v>32501 8070</v>
          </cell>
        </row>
        <row r="1117">
          <cell r="I1117">
            <v>83999.953179999997</v>
          </cell>
          <cell r="O1117" t="str">
            <v>32501 8123</v>
          </cell>
        </row>
        <row r="1118">
          <cell r="I1118">
            <v>4143.9629400000003</v>
          </cell>
          <cell r="O1118" t="str">
            <v>32501 8123</v>
          </cell>
        </row>
        <row r="1119">
          <cell r="I1119">
            <v>53472.559040000007</v>
          </cell>
          <cell r="O1119" t="str">
            <v>32501 8123</v>
          </cell>
        </row>
        <row r="1120">
          <cell r="I1120">
            <v>53474.563860000002</v>
          </cell>
          <cell r="O1120" t="str">
            <v>32501 8123</v>
          </cell>
        </row>
        <row r="1121">
          <cell r="I1121">
            <v>-53474.563860000002</v>
          </cell>
          <cell r="O1121" t="str">
            <v>32501 8123</v>
          </cell>
        </row>
        <row r="1122">
          <cell r="I1122">
            <v>33725.082040000001</v>
          </cell>
          <cell r="O1122" t="str">
            <v>32501 8123</v>
          </cell>
        </row>
        <row r="1123">
          <cell r="I1123">
            <v>53472.559040000007</v>
          </cell>
          <cell r="O1123" t="str">
            <v>32501 8123</v>
          </cell>
        </row>
        <row r="1124">
          <cell r="I1124">
            <v>-53472.559040000007</v>
          </cell>
          <cell r="O1124" t="str">
            <v>32501 8123</v>
          </cell>
        </row>
        <row r="1125">
          <cell r="I1125">
            <v>7349.6701199999989</v>
          </cell>
          <cell r="O1125" t="str">
            <v>32501 8124</v>
          </cell>
        </row>
        <row r="1126">
          <cell r="I1126">
            <v>17097.104960000001</v>
          </cell>
          <cell r="O1126" t="str">
            <v>32501 8261</v>
          </cell>
        </row>
        <row r="1127">
          <cell r="I1127">
            <v>672789.52451999998</v>
          </cell>
          <cell r="O1127" t="str">
            <v>32501 8261</v>
          </cell>
        </row>
        <row r="1128">
          <cell r="I1128">
            <v>36822.528939999997</v>
          </cell>
          <cell r="O1128" t="str">
            <v>32501 8261</v>
          </cell>
        </row>
        <row r="1129">
          <cell r="I1129">
            <v>-242.58321999999998</v>
          </cell>
          <cell r="O1129" t="str">
            <v>32501 8261</v>
          </cell>
        </row>
        <row r="1130">
          <cell r="I1130">
            <v>242.58321999999998</v>
          </cell>
          <cell r="O1130" t="str">
            <v>32501 8261</v>
          </cell>
        </row>
        <row r="1131">
          <cell r="I1131">
            <v>64200.350860000006</v>
          </cell>
          <cell r="O1131" t="str">
            <v>32501 8261</v>
          </cell>
        </row>
        <row r="1132">
          <cell r="I1132">
            <v>-1900.5693600000002</v>
          </cell>
          <cell r="O1132" t="str">
            <v>32501 8240</v>
          </cell>
        </row>
        <row r="1133">
          <cell r="I1133">
            <v>260849.13501999999</v>
          </cell>
          <cell r="O1133" t="str">
            <v>32501 8262</v>
          </cell>
        </row>
        <row r="1134">
          <cell r="I1134">
            <v>-225600.38978</v>
          </cell>
          <cell r="O1134" t="str">
            <v>32501 8262</v>
          </cell>
        </row>
        <row r="1135">
          <cell r="I1135">
            <v>25272.760920000001</v>
          </cell>
          <cell r="O1135" t="str">
            <v>32501 8265</v>
          </cell>
        </row>
        <row r="1136">
          <cell r="I1136">
            <v>4141.9581200000002</v>
          </cell>
          <cell r="O1136" t="str">
            <v>32501 8265</v>
          </cell>
        </row>
        <row r="1137">
          <cell r="I1137">
            <v>5390.9609799999998</v>
          </cell>
          <cell r="O1137" t="str">
            <v>32501 8265</v>
          </cell>
        </row>
        <row r="1138">
          <cell r="I1138">
            <v>4879.7318800000003</v>
          </cell>
          <cell r="O1138" t="str">
            <v>32501 8265</v>
          </cell>
        </row>
        <row r="1139">
          <cell r="I1139">
            <v>11533.72946</v>
          </cell>
          <cell r="O1139" t="str">
            <v>32501 8265</v>
          </cell>
        </row>
        <row r="1140">
          <cell r="I1140">
            <v>20000.084320000002</v>
          </cell>
          <cell r="O1140" t="str">
            <v>32501 8265</v>
          </cell>
        </row>
        <row r="1141">
          <cell r="I1141">
            <v>2233.3694800000003</v>
          </cell>
          <cell r="O1141" t="str">
            <v>32501 8265</v>
          </cell>
        </row>
        <row r="1142">
          <cell r="I1142">
            <v>6000.4262600000002</v>
          </cell>
          <cell r="O1142" t="str">
            <v>32501 8265</v>
          </cell>
        </row>
        <row r="1143">
          <cell r="I1143">
            <v>26399.46976</v>
          </cell>
          <cell r="O1143" t="str">
            <v>32501 8265</v>
          </cell>
        </row>
        <row r="1144">
          <cell r="I1144">
            <v>8999.6369799999993</v>
          </cell>
          <cell r="O1144" t="str">
            <v>32501 8265</v>
          </cell>
        </row>
        <row r="1145">
          <cell r="I1145">
            <v>6599.86744</v>
          </cell>
          <cell r="O1145" t="str">
            <v>32501 8265</v>
          </cell>
        </row>
        <row r="1146">
          <cell r="I1146">
            <v>4392.5606200000002</v>
          </cell>
          <cell r="O1146" t="str">
            <v>32501 8265</v>
          </cell>
        </row>
        <row r="1147">
          <cell r="I1147">
            <v>3827.20138</v>
          </cell>
          <cell r="O1147" t="str">
            <v>32501 8265</v>
          </cell>
        </row>
        <row r="1148">
          <cell r="I1148">
            <v>49920.017999999996</v>
          </cell>
          <cell r="O1148" t="str">
            <v>32501 8265</v>
          </cell>
        </row>
        <row r="1149">
          <cell r="I1149">
            <v>1666.0054200000002</v>
          </cell>
          <cell r="O1149" t="str">
            <v>32501 8265</v>
          </cell>
        </row>
        <row r="1150">
          <cell r="I1150">
            <v>35529.420039999997</v>
          </cell>
          <cell r="O1150" t="str">
            <v>32501 8265</v>
          </cell>
        </row>
        <row r="1151">
          <cell r="I1151">
            <v>619.48937999999998</v>
          </cell>
          <cell r="O1151" t="str">
            <v>32501 8310</v>
          </cell>
        </row>
        <row r="1152">
          <cell r="I1152">
            <v>13600.69888</v>
          </cell>
          <cell r="O1152" t="str">
            <v>32501 8310</v>
          </cell>
        </row>
        <row r="1153">
          <cell r="I1153">
            <v>-109380.97438</v>
          </cell>
          <cell r="O1153" t="str">
            <v>32501 8401</v>
          </cell>
        </row>
        <row r="1154">
          <cell r="I1154">
            <v>39238.337039999999</v>
          </cell>
          <cell r="O1154" t="str">
            <v>32501 8401</v>
          </cell>
        </row>
        <row r="1155">
          <cell r="I1155">
            <v>12409.835799999999</v>
          </cell>
          <cell r="O1155" t="str">
            <v>32501 8401</v>
          </cell>
        </row>
        <row r="1156">
          <cell r="I1156">
            <v>-188443.05590000001</v>
          </cell>
          <cell r="O1156" t="str">
            <v>32501 8401</v>
          </cell>
        </row>
        <row r="1157">
          <cell r="I1157">
            <v>1606145.50444</v>
          </cell>
          <cell r="O1157" t="str">
            <v>32502 8218</v>
          </cell>
        </row>
        <row r="1158">
          <cell r="I1158">
            <v>2326094.4098200002</v>
          </cell>
          <cell r="O1158" t="str">
            <v>33001 8010</v>
          </cell>
        </row>
        <row r="1159">
          <cell r="I1159">
            <v>18466.39702</v>
          </cell>
          <cell r="O1159" t="str">
            <v>33001 8010</v>
          </cell>
        </row>
        <row r="1160">
          <cell r="I1160">
            <v>195383.74274000002</v>
          </cell>
          <cell r="O1160" t="str">
            <v>33001 8010</v>
          </cell>
        </row>
        <row r="1161">
          <cell r="I1161">
            <v>195383.74274000002</v>
          </cell>
          <cell r="O1161" t="str">
            <v>33001 8010</v>
          </cell>
        </row>
        <row r="1162">
          <cell r="I1162">
            <v>649641.87280000001</v>
          </cell>
          <cell r="O1162" t="str">
            <v>33001 8030</v>
          </cell>
        </row>
        <row r="1163">
          <cell r="I1163">
            <v>1095032.6839999999</v>
          </cell>
          <cell r="O1163" t="str">
            <v>33001 8030</v>
          </cell>
        </row>
        <row r="1164">
          <cell r="I1164">
            <v>8099.4727999999996</v>
          </cell>
          <cell r="O1164" t="str">
            <v>33001 8050</v>
          </cell>
        </row>
        <row r="1165">
          <cell r="I1165">
            <v>2999.21072</v>
          </cell>
          <cell r="O1165" t="str">
            <v>33001 8050</v>
          </cell>
        </row>
        <row r="1166">
          <cell r="I1166">
            <v>7056.9664000000002</v>
          </cell>
          <cell r="O1166" t="str">
            <v>33001 8050</v>
          </cell>
        </row>
        <row r="1167">
          <cell r="I1167">
            <v>688607.55432</v>
          </cell>
          <cell r="O1167" t="str">
            <v>33001 8050</v>
          </cell>
        </row>
        <row r="1168">
          <cell r="I1168">
            <v>688607.55432</v>
          </cell>
          <cell r="O1168" t="str">
            <v>33001 8050</v>
          </cell>
        </row>
        <row r="1169">
          <cell r="I1169">
            <v>-688607.55432</v>
          </cell>
          <cell r="O1169" t="str">
            <v>33001 8050</v>
          </cell>
        </row>
        <row r="1170">
          <cell r="I1170">
            <v>5358.8838599999999</v>
          </cell>
          <cell r="O1170" t="str">
            <v>33001 8050</v>
          </cell>
        </row>
        <row r="1171">
          <cell r="I1171">
            <v>5066.1801399999995</v>
          </cell>
          <cell r="O1171" t="str">
            <v>33001 8050</v>
          </cell>
        </row>
        <row r="1172">
          <cell r="I1172">
            <v>21172.904019999998</v>
          </cell>
          <cell r="O1172" t="str">
            <v>33001 8050</v>
          </cell>
        </row>
        <row r="1173">
          <cell r="I1173">
            <v>688607.55432</v>
          </cell>
          <cell r="O1173" t="str">
            <v>33001 8050</v>
          </cell>
        </row>
        <row r="1174">
          <cell r="I1174">
            <v>-688607.55432</v>
          </cell>
          <cell r="O1174" t="str">
            <v>33001 8050</v>
          </cell>
        </row>
        <row r="1175">
          <cell r="I1175">
            <v>272344.77289999998</v>
          </cell>
          <cell r="O1175" t="str">
            <v>33001 8050</v>
          </cell>
        </row>
        <row r="1176">
          <cell r="I1176">
            <v>19216.199699999997</v>
          </cell>
          <cell r="O1176" t="str">
            <v>33001 8070</v>
          </cell>
        </row>
        <row r="1177">
          <cell r="I1177">
            <v>87201.650719999991</v>
          </cell>
          <cell r="O1177" t="str">
            <v>33001 8070</v>
          </cell>
        </row>
        <row r="1178">
          <cell r="I1178">
            <v>699.68218000000002</v>
          </cell>
          <cell r="O1178" t="str">
            <v>33001 8070</v>
          </cell>
        </row>
        <row r="1179">
          <cell r="I1179">
            <v>16613.943340000002</v>
          </cell>
          <cell r="O1179" t="str">
            <v>33001 8070</v>
          </cell>
        </row>
        <row r="1180">
          <cell r="I1180">
            <v>12500.0527</v>
          </cell>
          <cell r="O1180" t="str">
            <v>33001 8070</v>
          </cell>
        </row>
        <row r="1181">
          <cell r="I1181">
            <v>930.23647999999991</v>
          </cell>
          <cell r="O1181" t="str">
            <v>33001 8070</v>
          </cell>
        </row>
        <row r="1182">
          <cell r="I1182">
            <v>2030.8826600000002</v>
          </cell>
          <cell r="O1182" t="str">
            <v>33001 8070</v>
          </cell>
        </row>
        <row r="1183">
          <cell r="I1183">
            <v>2040.9067599999998</v>
          </cell>
          <cell r="O1183" t="str">
            <v>33001 8070</v>
          </cell>
        </row>
        <row r="1184">
          <cell r="I1184">
            <v>2606.2660000000001</v>
          </cell>
          <cell r="O1184" t="str">
            <v>33001 8262</v>
          </cell>
        </row>
        <row r="1185">
          <cell r="I1185">
            <v>1184.84862</v>
          </cell>
          <cell r="O1185" t="str">
            <v>33001 8401</v>
          </cell>
        </row>
        <row r="1186">
          <cell r="I1186">
            <v>35252.75488</v>
          </cell>
          <cell r="O1186" t="str">
            <v>33001 8401</v>
          </cell>
        </row>
        <row r="1187">
          <cell r="I1187">
            <v>7473750.4346200004</v>
          </cell>
          <cell r="O1187" t="str">
            <v>33501 8010</v>
          </cell>
        </row>
        <row r="1188">
          <cell r="I1188">
            <v>622819.38601999998</v>
          </cell>
          <cell r="O1188" t="str">
            <v>33501 8010</v>
          </cell>
        </row>
        <row r="1189">
          <cell r="I1189">
            <v>622819.38601999998</v>
          </cell>
          <cell r="O1189" t="str">
            <v>33501 8010</v>
          </cell>
        </row>
        <row r="1190">
          <cell r="I1190">
            <v>215488.07769999999</v>
          </cell>
          <cell r="O1190" t="str">
            <v>33501 8020</v>
          </cell>
        </row>
        <row r="1191">
          <cell r="I1191">
            <v>149936.47816</v>
          </cell>
          <cell r="O1191" t="str">
            <v>33501 8020</v>
          </cell>
        </row>
        <row r="1192">
          <cell r="I1192">
            <v>1892291.4582199999</v>
          </cell>
          <cell r="O1192" t="str">
            <v>33501 8030</v>
          </cell>
        </row>
        <row r="1193">
          <cell r="I1193">
            <v>3486181.4980000001</v>
          </cell>
          <cell r="O1193" t="str">
            <v>33501 8030</v>
          </cell>
        </row>
        <row r="1194">
          <cell r="I1194">
            <v>330504.60109999997</v>
          </cell>
          <cell r="O1194" t="str">
            <v>33501 8040</v>
          </cell>
        </row>
        <row r="1195">
          <cell r="I1195">
            <v>315249.92572</v>
          </cell>
          <cell r="O1195" t="str">
            <v>33501 8040</v>
          </cell>
        </row>
        <row r="1196">
          <cell r="I1196">
            <v>1720.1355599999999</v>
          </cell>
          <cell r="O1196" t="str">
            <v>33501 8050</v>
          </cell>
        </row>
        <row r="1197">
          <cell r="I1197">
            <v>12369.7394</v>
          </cell>
          <cell r="O1197" t="str">
            <v>33501 8050</v>
          </cell>
        </row>
        <row r="1198">
          <cell r="I1198">
            <v>215822.88264</v>
          </cell>
          <cell r="O1198" t="str">
            <v>33501 8050</v>
          </cell>
        </row>
        <row r="1199">
          <cell r="I1199">
            <v>386693.69124000001</v>
          </cell>
          <cell r="O1199" t="str">
            <v>33501 8050</v>
          </cell>
        </row>
        <row r="1200">
          <cell r="I1200">
            <v>9025.6996400000007</v>
          </cell>
          <cell r="O1200" t="str">
            <v>33501 8050</v>
          </cell>
        </row>
        <row r="1201">
          <cell r="I1201">
            <v>158964.18262000001</v>
          </cell>
          <cell r="O1201" t="str">
            <v>33501 8050</v>
          </cell>
        </row>
        <row r="1202">
          <cell r="I1202">
            <v>4643.1631200000002</v>
          </cell>
          <cell r="O1202" t="str">
            <v>33501 8050</v>
          </cell>
        </row>
        <row r="1203">
          <cell r="I1203">
            <v>15368.95012</v>
          </cell>
          <cell r="O1203" t="str">
            <v>33501 8050</v>
          </cell>
        </row>
        <row r="1204">
          <cell r="I1204">
            <v>386693.69124000001</v>
          </cell>
          <cell r="O1204" t="str">
            <v>33501 8050</v>
          </cell>
        </row>
        <row r="1205">
          <cell r="I1205">
            <v>48488.576520000002</v>
          </cell>
          <cell r="O1205" t="str">
            <v>33501 8050</v>
          </cell>
        </row>
        <row r="1206">
          <cell r="I1206">
            <v>-386693.69124000001</v>
          </cell>
          <cell r="O1206" t="str">
            <v>33501 8050</v>
          </cell>
        </row>
        <row r="1207">
          <cell r="I1207">
            <v>21098.72568</v>
          </cell>
          <cell r="O1207" t="str">
            <v>33501 8050</v>
          </cell>
        </row>
        <row r="1208">
          <cell r="I1208">
            <v>547.31586000000004</v>
          </cell>
          <cell r="O1208" t="str">
            <v>33501 8050</v>
          </cell>
        </row>
        <row r="1209">
          <cell r="I1209">
            <v>1200.8871799999999</v>
          </cell>
          <cell r="O1209" t="str">
            <v>33501 8050</v>
          </cell>
        </row>
        <row r="1210">
          <cell r="I1210">
            <v>78615.006659999999</v>
          </cell>
          <cell r="O1210" t="str">
            <v>33501 8070</v>
          </cell>
        </row>
        <row r="1211">
          <cell r="I1211">
            <v>257035.96737999999</v>
          </cell>
          <cell r="O1211" t="str">
            <v>33501 8070</v>
          </cell>
        </row>
        <row r="1212">
          <cell r="I1212">
            <v>990.38108000000011</v>
          </cell>
          <cell r="O1212" t="str">
            <v>33501 8070</v>
          </cell>
        </row>
        <row r="1213">
          <cell r="I1213">
            <v>46331.390200000002</v>
          </cell>
          <cell r="O1213" t="str">
            <v>33501 8070</v>
          </cell>
        </row>
        <row r="1214">
          <cell r="I1214">
            <v>4919.8282799999997</v>
          </cell>
          <cell r="O1214" t="str">
            <v>33501 8070</v>
          </cell>
        </row>
        <row r="1215">
          <cell r="I1215">
            <v>1649.96686</v>
          </cell>
          <cell r="O1215" t="str">
            <v>33501 8070</v>
          </cell>
        </row>
        <row r="1216">
          <cell r="I1216">
            <v>8989.6128800000006</v>
          </cell>
          <cell r="O1216" t="str">
            <v>33501 8070</v>
          </cell>
        </row>
        <row r="1217">
          <cell r="I1217">
            <v>9408.6202599999997</v>
          </cell>
          <cell r="O1217" t="str">
            <v>33501 8123</v>
          </cell>
        </row>
        <row r="1218">
          <cell r="I1218">
            <v>1473.5427</v>
          </cell>
          <cell r="O1218" t="str">
            <v>33501 8261</v>
          </cell>
        </row>
        <row r="1219">
          <cell r="I1219">
            <v>497.19535999999999</v>
          </cell>
          <cell r="O1219" t="str">
            <v>33501 8261</v>
          </cell>
        </row>
        <row r="1220">
          <cell r="I1220">
            <v>24168.105100000001</v>
          </cell>
          <cell r="O1220" t="str">
            <v>33501 8261</v>
          </cell>
        </row>
        <row r="1221">
          <cell r="I1221">
            <v>1820.3765599999999</v>
          </cell>
          <cell r="O1221" t="str">
            <v>33501 8240</v>
          </cell>
        </row>
        <row r="1222">
          <cell r="I1222">
            <v>3263.8469600000003</v>
          </cell>
          <cell r="O1222" t="str">
            <v>33501 8262</v>
          </cell>
        </row>
        <row r="1223">
          <cell r="I1223">
            <v>16152.834739999998</v>
          </cell>
          <cell r="O1223" t="str">
            <v>33501 8262</v>
          </cell>
        </row>
        <row r="1224">
          <cell r="I1224">
            <v>3207.712</v>
          </cell>
          <cell r="O1224" t="str">
            <v>36001 8030</v>
          </cell>
        </row>
        <row r="1225">
          <cell r="I1225">
            <v>1947945.2614199999</v>
          </cell>
          <cell r="O1225" t="str">
            <v>36002 8010</v>
          </cell>
        </row>
        <row r="1226">
          <cell r="I1226">
            <v>68574.868100000007</v>
          </cell>
          <cell r="O1226" t="str">
            <v>36002 8010</v>
          </cell>
        </row>
        <row r="1227">
          <cell r="I1227">
            <v>168048.02204000001</v>
          </cell>
          <cell r="O1227" t="str">
            <v>36002 8010</v>
          </cell>
        </row>
        <row r="1228">
          <cell r="I1228">
            <v>168048.02204000001</v>
          </cell>
          <cell r="O1228" t="str">
            <v>36002 8010</v>
          </cell>
        </row>
        <row r="1229">
          <cell r="I1229">
            <v>184034.45672000002</v>
          </cell>
          <cell r="O1229" t="str">
            <v>36002 8010</v>
          </cell>
        </row>
        <row r="1230">
          <cell r="I1230">
            <v>141265.63165999998</v>
          </cell>
          <cell r="O1230" t="str">
            <v>36002 8010</v>
          </cell>
        </row>
        <row r="1231">
          <cell r="I1231">
            <v>23546.6109</v>
          </cell>
          <cell r="O1231" t="str">
            <v>36002 8010</v>
          </cell>
        </row>
        <row r="1232">
          <cell r="I1232">
            <v>27586.323199999999</v>
          </cell>
          <cell r="O1232" t="str">
            <v>36002 8020</v>
          </cell>
        </row>
        <row r="1233">
          <cell r="I1233">
            <v>27586.323199999999</v>
          </cell>
          <cell r="O1233" t="str">
            <v>36002 8020</v>
          </cell>
        </row>
        <row r="1234">
          <cell r="I1234">
            <v>82187.5959</v>
          </cell>
          <cell r="O1234" t="str">
            <v>36002 8020</v>
          </cell>
        </row>
        <row r="1235">
          <cell r="I1235">
            <v>193114.28649999999</v>
          </cell>
          <cell r="O1235" t="str">
            <v>36002 8020</v>
          </cell>
        </row>
        <row r="1236">
          <cell r="I1236">
            <v>187895.74004</v>
          </cell>
          <cell r="O1236" t="str">
            <v>36002 8020</v>
          </cell>
        </row>
        <row r="1237">
          <cell r="I1237">
            <v>-27586.323199999999</v>
          </cell>
          <cell r="O1237" t="str">
            <v>36002 8020</v>
          </cell>
        </row>
        <row r="1238">
          <cell r="I1238">
            <v>-82187.5959</v>
          </cell>
          <cell r="O1238" t="str">
            <v>36002 8020</v>
          </cell>
        </row>
        <row r="1239">
          <cell r="I1239">
            <v>646301.84268</v>
          </cell>
          <cell r="O1239" t="str">
            <v>36002 8030</v>
          </cell>
        </row>
        <row r="1240">
          <cell r="I1240">
            <v>1081199.426</v>
          </cell>
          <cell r="O1240" t="str">
            <v>36002 8030</v>
          </cell>
        </row>
        <row r="1241">
          <cell r="I1241">
            <v>16617.952980000002</v>
          </cell>
          <cell r="O1241" t="str">
            <v>36002 8070</v>
          </cell>
        </row>
        <row r="1242">
          <cell r="I1242">
            <v>70106.550579999996</v>
          </cell>
          <cell r="O1242" t="str">
            <v>36002 8070</v>
          </cell>
        </row>
        <row r="1243">
          <cell r="I1243">
            <v>18199.755959999999</v>
          </cell>
          <cell r="O1243" t="str">
            <v>36002 8070</v>
          </cell>
        </row>
        <row r="1244">
          <cell r="I1244">
            <v>7600.2726199999997</v>
          </cell>
          <cell r="O1244" t="str">
            <v>36002 8080</v>
          </cell>
        </row>
        <row r="1245">
          <cell r="I1245">
            <v>41539.8704</v>
          </cell>
          <cell r="O1245" t="str">
            <v>36002 8080</v>
          </cell>
        </row>
        <row r="1246">
          <cell r="I1246">
            <v>6100.6672600000002</v>
          </cell>
          <cell r="O1246" t="str">
            <v>36002 8123</v>
          </cell>
        </row>
        <row r="1247">
          <cell r="I1247">
            <v>8999.6369799999993</v>
          </cell>
          <cell r="O1247" t="str">
            <v>36002 8123</v>
          </cell>
        </row>
        <row r="1248">
          <cell r="I1248">
            <v>41499.773999999998</v>
          </cell>
          <cell r="O1248" t="str">
            <v>36002 8123</v>
          </cell>
        </row>
        <row r="1249">
          <cell r="I1249">
            <v>38999.763460000002</v>
          </cell>
          <cell r="O1249" t="str">
            <v>36002 8123</v>
          </cell>
        </row>
        <row r="1250">
          <cell r="I1250">
            <v>7000.8314399999999</v>
          </cell>
          <cell r="O1250" t="str">
            <v>36002 8123</v>
          </cell>
        </row>
        <row r="1251">
          <cell r="I1251">
            <v>63999.868860000002</v>
          </cell>
          <cell r="O1251" t="str">
            <v>36002 8123</v>
          </cell>
        </row>
        <row r="1252">
          <cell r="I1252">
            <v>63999.868860000002</v>
          </cell>
          <cell r="O1252" t="str">
            <v>36002 8123</v>
          </cell>
        </row>
        <row r="1253">
          <cell r="I1253">
            <v>85800.281540000011</v>
          </cell>
          <cell r="O1253" t="str">
            <v>36002 8123</v>
          </cell>
        </row>
        <row r="1254">
          <cell r="I1254">
            <v>1200.8871799999999</v>
          </cell>
          <cell r="O1254" t="str">
            <v>36002 8123</v>
          </cell>
        </row>
        <row r="1255">
          <cell r="I1255">
            <v>197400.59166000001</v>
          </cell>
          <cell r="O1255" t="str">
            <v>36002 8123</v>
          </cell>
        </row>
        <row r="1256">
          <cell r="I1256">
            <v>47999.400439999998</v>
          </cell>
          <cell r="O1256" t="str">
            <v>36002 8123</v>
          </cell>
        </row>
        <row r="1257">
          <cell r="I1257">
            <v>48999.805619999999</v>
          </cell>
          <cell r="O1257" t="str">
            <v>36002 8123</v>
          </cell>
        </row>
        <row r="1258">
          <cell r="I1258">
            <v>18299.99696</v>
          </cell>
          <cell r="O1258" t="str">
            <v>36002 8123</v>
          </cell>
        </row>
        <row r="1259">
          <cell r="I1259">
            <v>45000.189720000002</v>
          </cell>
          <cell r="O1259" t="str">
            <v>36002 8123</v>
          </cell>
        </row>
        <row r="1260">
          <cell r="I1260">
            <v>181999.56441999998</v>
          </cell>
          <cell r="O1260" t="str">
            <v>36002 8123</v>
          </cell>
        </row>
        <row r="1261">
          <cell r="I1261">
            <v>105000.44268000001</v>
          </cell>
          <cell r="O1261" t="str">
            <v>36002 8123</v>
          </cell>
        </row>
        <row r="1262">
          <cell r="I1262">
            <v>41499.773999999998</v>
          </cell>
          <cell r="O1262" t="str">
            <v>36002 8123</v>
          </cell>
        </row>
        <row r="1263">
          <cell r="I1263">
            <v>232500.98022</v>
          </cell>
          <cell r="O1263" t="str">
            <v>36002 8123</v>
          </cell>
        </row>
        <row r="1264">
          <cell r="I1264">
            <v>77500.326740000004</v>
          </cell>
          <cell r="O1264" t="str">
            <v>36002 8123</v>
          </cell>
        </row>
        <row r="1265">
          <cell r="I1265">
            <v>631.51829999999995</v>
          </cell>
          <cell r="O1265" t="str">
            <v>36002 8123</v>
          </cell>
        </row>
        <row r="1266">
          <cell r="I1266">
            <v>413834.94439999998</v>
          </cell>
          <cell r="O1266" t="str">
            <v>36002 8123</v>
          </cell>
        </row>
        <row r="1267">
          <cell r="I1267">
            <v>15000.063239999998</v>
          </cell>
          <cell r="O1267" t="str">
            <v>36002 8123</v>
          </cell>
        </row>
        <row r="1268">
          <cell r="I1268">
            <v>7500.0316199999988</v>
          </cell>
          <cell r="O1268" t="str">
            <v>36002 8123</v>
          </cell>
        </row>
        <row r="1269">
          <cell r="I1269">
            <v>12999.25288</v>
          </cell>
          <cell r="O1269" t="str">
            <v>36002 8123</v>
          </cell>
        </row>
        <row r="1270">
          <cell r="I1270">
            <v>9500.8419799999992</v>
          </cell>
          <cell r="O1270" t="str">
            <v>36002 8123</v>
          </cell>
        </row>
        <row r="1271">
          <cell r="I1271">
            <v>3799.1338999999998</v>
          </cell>
          <cell r="O1271" t="str">
            <v>36002 8123</v>
          </cell>
        </row>
        <row r="1272">
          <cell r="I1272">
            <v>30000.126479999995</v>
          </cell>
          <cell r="O1272" t="str">
            <v>36002 8123</v>
          </cell>
        </row>
        <row r="1273">
          <cell r="I1273">
            <v>15000.063239999998</v>
          </cell>
          <cell r="O1273" t="str">
            <v>36002 8123</v>
          </cell>
        </row>
        <row r="1274">
          <cell r="I1274">
            <v>7600.2726199999997</v>
          </cell>
          <cell r="O1274" t="str">
            <v>36002 8123</v>
          </cell>
        </row>
        <row r="1275">
          <cell r="I1275">
            <v>12999.25288</v>
          </cell>
          <cell r="O1275" t="str">
            <v>36002 8123</v>
          </cell>
        </row>
        <row r="1276">
          <cell r="I1276">
            <v>12999.25288</v>
          </cell>
          <cell r="O1276" t="str">
            <v>36002 8123</v>
          </cell>
        </row>
        <row r="1277">
          <cell r="I1277">
            <v>3799.1338999999998</v>
          </cell>
          <cell r="O1277" t="str">
            <v>36002 8123</v>
          </cell>
        </row>
        <row r="1278">
          <cell r="I1278">
            <v>83929.784480000002</v>
          </cell>
          <cell r="O1278" t="str">
            <v>36002 8123</v>
          </cell>
        </row>
        <row r="1279">
          <cell r="I1279">
            <v>5499.2212600000003</v>
          </cell>
          <cell r="O1279" t="str">
            <v>36002 8123</v>
          </cell>
        </row>
        <row r="1280">
          <cell r="I1280">
            <v>88999.974260000003</v>
          </cell>
          <cell r="O1280" t="str">
            <v>36002 8123</v>
          </cell>
        </row>
        <row r="1281">
          <cell r="I1281">
            <v>88999.974260000003</v>
          </cell>
          <cell r="O1281" t="str">
            <v>36002 8123</v>
          </cell>
        </row>
        <row r="1282">
          <cell r="I1282">
            <v>57199.519419999997</v>
          </cell>
          <cell r="O1282" t="str">
            <v>36002 8123</v>
          </cell>
        </row>
        <row r="1283">
          <cell r="I1283">
            <v>88999.974260000003</v>
          </cell>
          <cell r="O1283" t="str">
            <v>36002 8123</v>
          </cell>
        </row>
        <row r="1284">
          <cell r="I1284">
            <v>171600.56308000002</v>
          </cell>
          <cell r="O1284" t="str">
            <v>36002 8123</v>
          </cell>
        </row>
        <row r="1285">
          <cell r="I1285">
            <v>19180.112939999999</v>
          </cell>
          <cell r="O1285" t="str">
            <v>36002 8125</v>
          </cell>
        </row>
        <row r="1286">
          <cell r="I1286">
            <v>12586.259959999999</v>
          </cell>
          <cell r="O1286" t="str">
            <v>36002 8125</v>
          </cell>
        </row>
        <row r="1287">
          <cell r="I1287">
            <v>246.59286</v>
          </cell>
          <cell r="O1287" t="str">
            <v>36002 8125</v>
          </cell>
        </row>
        <row r="1288">
          <cell r="I1288">
            <v>23995.690579999999</v>
          </cell>
          <cell r="O1288" t="str">
            <v>36002 8262</v>
          </cell>
        </row>
        <row r="1289">
          <cell r="I1289">
            <v>1112.6750999999999</v>
          </cell>
          <cell r="O1289" t="str">
            <v>36002 8266</v>
          </cell>
        </row>
        <row r="1290">
          <cell r="I1290">
            <v>5761668.2365600001</v>
          </cell>
          <cell r="O1290" t="str">
            <v>37001 8010</v>
          </cell>
        </row>
        <row r="1291">
          <cell r="I1291">
            <v>168745.69940000001</v>
          </cell>
          <cell r="O1291" t="str">
            <v>37001 8010</v>
          </cell>
        </row>
        <row r="1292">
          <cell r="I1292">
            <v>494208.17819999997</v>
          </cell>
          <cell r="O1292" t="str">
            <v>37001 8010</v>
          </cell>
        </row>
        <row r="1293">
          <cell r="I1293">
            <v>494208.17819999997</v>
          </cell>
          <cell r="O1293" t="str">
            <v>37001 8010</v>
          </cell>
        </row>
        <row r="1294">
          <cell r="I1294">
            <v>150578.02056</v>
          </cell>
          <cell r="O1294" t="str">
            <v>37001 8010</v>
          </cell>
        </row>
        <row r="1295">
          <cell r="I1295">
            <v>243886.353</v>
          </cell>
          <cell r="O1295" t="str">
            <v>37001 8010</v>
          </cell>
        </row>
        <row r="1296">
          <cell r="I1296">
            <v>9067.8008599999994</v>
          </cell>
          <cell r="O1296" t="str">
            <v>37001 8010</v>
          </cell>
        </row>
        <row r="1297">
          <cell r="I1297">
            <v>233667.78545999998</v>
          </cell>
          <cell r="O1297" t="str">
            <v>37001 8010</v>
          </cell>
        </row>
        <row r="1298">
          <cell r="I1298">
            <v>38947.638140000003</v>
          </cell>
          <cell r="O1298" t="str">
            <v>37001 8010</v>
          </cell>
        </row>
        <row r="1299">
          <cell r="I1299">
            <v>9707.3384399999995</v>
          </cell>
          <cell r="O1299" t="str">
            <v>37001 8020</v>
          </cell>
        </row>
        <row r="1300">
          <cell r="I1300">
            <v>8907.4152599999998</v>
          </cell>
          <cell r="O1300" t="str">
            <v>37001 8020</v>
          </cell>
        </row>
        <row r="1301">
          <cell r="I1301">
            <v>1807690.05904</v>
          </cell>
          <cell r="O1301" t="str">
            <v>37001 8030</v>
          </cell>
        </row>
        <row r="1302">
          <cell r="I1302">
            <v>3050333.63</v>
          </cell>
          <cell r="O1302" t="str">
            <v>37001 8030</v>
          </cell>
        </row>
        <row r="1303">
          <cell r="I1303">
            <v>13149.614380000001</v>
          </cell>
          <cell r="O1303" t="str">
            <v>37001 8050</v>
          </cell>
        </row>
        <row r="1304">
          <cell r="I1304">
            <v>200546.15424</v>
          </cell>
          <cell r="O1304" t="str">
            <v>37001 8050</v>
          </cell>
        </row>
        <row r="1305">
          <cell r="I1305">
            <v>9803.5697999999993</v>
          </cell>
          <cell r="O1305" t="str">
            <v>37001 8070</v>
          </cell>
        </row>
        <row r="1306">
          <cell r="I1306">
            <v>13103.50352</v>
          </cell>
          <cell r="O1306" t="str">
            <v>37001 8070</v>
          </cell>
        </row>
        <row r="1307">
          <cell r="I1307">
            <v>103859.70009999999</v>
          </cell>
          <cell r="O1307" t="str">
            <v>37001 8070</v>
          </cell>
        </row>
        <row r="1308">
          <cell r="I1308">
            <v>15443.12846</v>
          </cell>
          <cell r="O1308" t="str">
            <v>37001 8070</v>
          </cell>
        </row>
        <row r="1309">
          <cell r="I1309">
            <v>13670.86758</v>
          </cell>
          <cell r="O1309" t="str">
            <v>37001 8070</v>
          </cell>
        </row>
        <row r="1310">
          <cell r="I1310">
            <v>150.36150000000001</v>
          </cell>
          <cell r="O1310" t="str">
            <v>37001 8070</v>
          </cell>
        </row>
        <row r="1311">
          <cell r="I1311">
            <v>150.36150000000001</v>
          </cell>
          <cell r="O1311" t="str">
            <v>37001 8070</v>
          </cell>
        </row>
        <row r="1312">
          <cell r="I1312">
            <v>5930.25756</v>
          </cell>
          <cell r="O1312" t="str">
            <v>37001 8070</v>
          </cell>
        </row>
        <row r="1313">
          <cell r="I1313">
            <v>50419.218180000003</v>
          </cell>
          <cell r="O1313" t="str">
            <v>37001 8080</v>
          </cell>
        </row>
        <row r="1314">
          <cell r="I1314">
            <v>857311.15249999997</v>
          </cell>
          <cell r="O1314" t="str">
            <v>37001 8090</v>
          </cell>
        </row>
        <row r="1315">
          <cell r="I1315">
            <v>191636.73415999999</v>
          </cell>
          <cell r="O1315" t="str">
            <v>37001 8090</v>
          </cell>
        </row>
        <row r="1316">
          <cell r="I1316">
            <v>988412.3467600001</v>
          </cell>
          <cell r="O1316" t="str">
            <v>37001 8090</v>
          </cell>
        </row>
        <row r="1317">
          <cell r="I1317">
            <v>9988.0132400000002</v>
          </cell>
          <cell r="O1317" t="str">
            <v>37001 8090</v>
          </cell>
        </row>
        <row r="1318">
          <cell r="I1318">
            <v>195586.22956000001</v>
          </cell>
          <cell r="O1318" t="str">
            <v>37001 8090</v>
          </cell>
        </row>
        <row r="1319">
          <cell r="I1319">
            <v>253713.98063999999</v>
          </cell>
          <cell r="O1319" t="str">
            <v>37001 8100</v>
          </cell>
        </row>
        <row r="1320">
          <cell r="I1320">
            <v>253713.98063999999</v>
          </cell>
          <cell r="O1320" t="str">
            <v>37001 8100</v>
          </cell>
        </row>
        <row r="1321">
          <cell r="I1321">
            <v>30290.825380000002</v>
          </cell>
          <cell r="O1321" t="str">
            <v>37001 8100</v>
          </cell>
        </row>
        <row r="1322">
          <cell r="I1322">
            <v>30290.825380000002</v>
          </cell>
          <cell r="O1322" t="str">
            <v>37001 8100</v>
          </cell>
        </row>
        <row r="1323">
          <cell r="I1323">
            <v>111083.06656000001</v>
          </cell>
          <cell r="O1323" t="str">
            <v>37001 8100</v>
          </cell>
        </row>
        <row r="1324">
          <cell r="I1324">
            <v>14396.612420000001</v>
          </cell>
          <cell r="O1324" t="str">
            <v>37001 8124</v>
          </cell>
        </row>
        <row r="1325">
          <cell r="I1325">
            <v>6952.71576</v>
          </cell>
          <cell r="O1325" t="str">
            <v>37001 8125</v>
          </cell>
        </row>
        <row r="1326">
          <cell r="I1326">
            <v>26225.05042</v>
          </cell>
          <cell r="O1326" t="str">
            <v>37001 8125</v>
          </cell>
        </row>
        <row r="1327">
          <cell r="I1327">
            <v>50000.210800000001</v>
          </cell>
          <cell r="O1327" t="str">
            <v>37001 8190</v>
          </cell>
        </row>
        <row r="1328">
          <cell r="I1328">
            <v>50000.210800000001</v>
          </cell>
          <cell r="O1328" t="str">
            <v>37001 8190</v>
          </cell>
        </row>
        <row r="1329">
          <cell r="I1329">
            <v>50000.210800000001</v>
          </cell>
          <cell r="O1329" t="str">
            <v>37001 8190</v>
          </cell>
        </row>
        <row r="1330">
          <cell r="I1330">
            <v>6906715.1651000008</v>
          </cell>
          <cell r="O1330" t="str">
            <v>37001 8410</v>
          </cell>
        </row>
        <row r="1331">
          <cell r="I1331">
            <v>4892095.60494</v>
          </cell>
          <cell r="O1331" t="str">
            <v>37001 8410</v>
          </cell>
        </row>
        <row r="1332">
          <cell r="I1332">
            <v>228280.83412000001</v>
          </cell>
          <cell r="O1332" t="str">
            <v>37002 8010</v>
          </cell>
        </row>
        <row r="1333">
          <cell r="I1333">
            <v>19023.736980000001</v>
          </cell>
          <cell r="O1333" t="str">
            <v>37002 8010</v>
          </cell>
        </row>
        <row r="1334">
          <cell r="I1334">
            <v>19023.736980000001</v>
          </cell>
          <cell r="O1334" t="str">
            <v>37002 8010</v>
          </cell>
        </row>
        <row r="1335">
          <cell r="I1335">
            <v>44954.078859999994</v>
          </cell>
          <cell r="O1335" t="str">
            <v>37002 8010</v>
          </cell>
        </row>
        <row r="1336">
          <cell r="I1336">
            <v>77404.095379999999</v>
          </cell>
          <cell r="O1336" t="str">
            <v>37002 8030</v>
          </cell>
        </row>
        <row r="1337">
          <cell r="I1337">
            <v>132919.56599999999</v>
          </cell>
          <cell r="O1337" t="str">
            <v>37002 8030</v>
          </cell>
        </row>
        <row r="1338">
          <cell r="I1338">
            <v>34500.947379999998</v>
          </cell>
          <cell r="O1338" t="str">
            <v>37002 8050</v>
          </cell>
        </row>
        <row r="1339">
          <cell r="I1339">
            <v>6900.5904399999999</v>
          </cell>
          <cell r="O1339" t="str">
            <v>37002 8050</v>
          </cell>
        </row>
        <row r="1340">
          <cell r="I1340">
            <v>20699.766500000002</v>
          </cell>
          <cell r="O1340" t="str">
            <v>37002 8050</v>
          </cell>
        </row>
        <row r="1341">
          <cell r="I1341">
            <v>34500.947379999998</v>
          </cell>
          <cell r="O1341" t="str">
            <v>37002 8050</v>
          </cell>
        </row>
        <row r="1342">
          <cell r="I1342">
            <v>44204.276180000001</v>
          </cell>
          <cell r="O1342" t="str">
            <v>37002 8070</v>
          </cell>
        </row>
        <row r="1343">
          <cell r="I1343">
            <v>73909.69412</v>
          </cell>
          <cell r="O1343" t="str">
            <v>37002 8070</v>
          </cell>
        </row>
        <row r="1344">
          <cell r="I1344">
            <v>4119.9050999999999</v>
          </cell>
          <cell r="O1344" t="str">
            <v>37002 8070</v>
          </cell>
        </row>
        <row r="1345">
          <cell r="I1345">
            <v>35100.388559999999</v>
          </cell>
          <cell r="O1345" t="str">
            <v>37002 8080</v>
          </cell>
        </row>
        <row r="1346">
          <cell r="I1346">
            <v>477481.96494000003</v>
          </cell>
          <cell r="O1346" t="str">
            <v>37002 8090</v>
          </cell>
        </row>
        <row r="1347">
          <cell r="I1347">
            <v>438309.78696000006</v>
          </cell>
          <cell r="O1347" t="str">
            <v>37002 8090</v>
          </cell>
        </row>
        <row r="1348">
          <cell r="I1348">
            <v>138448.85956000001</v>
          </cell>
          <cell r="O1348" t="str">
            <v>37002 8090</v>
          </cell>
        </row>
        <row r="1349">
          <cell r="I1349">
            <v>102694.89968</v>
          </cell>
          <cell r="O1349" t="str">
            <v>37002 8100</v>
          </cell>
        </row>
        <row r="1350">
          <cell r="I1350">
            <v>102694.89968</v>
          </cell>
          <cell r="O1350" t="str">
            <v>37002 8100</v>
          </cell>
        </row>
        <row r="1351">
          <cell r="I1351">
            <v>3646.7675800000002</v>
          </cell>
          <cell r="O1351" t="str">
            <v>37002 8100</v>
          </cell>
        </row>
        <row r="1352">
          <cell r="I1352">
            <v>12558.19248</v>
          </cell>
          <cell r="O1352" t="str">
            <v>37002 8100</v>
          </cell>
        </row>
        <row r="1353">
          <cell r="I1353">
            <v>3646.7675800000002</v>
          </cell>
          <cell r="O1353" t="str">
            <v>37002 8100</v>
          </cell>
        </row>
        <row r="1354">
          <cell r="I1354">
            <v>12558.19248</v>
          </cell>
          <cell r="O1354" t="str">
            <v>37002 8100</v>
          </cell>
        </row>
        <row r="1355">
          <cell r="I1355">
            <v>129876.24924</v>
          </cell>
          <cell r="O1355" t="str">
            <v>37002 8100</v>
          </cell>
        </row>
        <row r="1356">
          <cell r="I1356">
            <v>18801.201959999999</v>
          </cell>
          <cell r="O1356" t="str">
            <v>37002 8112</v>
          </cell>
        </row>
        <row r="1357">
          <cell r="I1357">
            <v>187851.63399999999</v>
          </cell>
          <cell r="O1357" t="str">
            <v>37002 8112</v>
          </cell>
        </row>
        <row r="1358">
          <cell r="I1358">
            <v>-100940.68218</v>
          </cell>
          <cell r="O1358" t="str">
            <v>37002 8140</v>
          </cell>
        </row>
        <row r="1359">
          <cell r="I1359">
            <v>100940.68218</v>
          </cell>
          <cell r="O1359" t="str">
            <v>37002 8140</v>
          </cell>
        </row>
        <row r="1360">
          <cell r="I1360">
            <v>100940.68218</v>
          </cell>
          <cell r="O1360" t="str">
            <v>37002 8140</v>
          </cell>
        </row>
        <row r="1361">
          <cell r="I1361">
            <v>100940.68218</v>
          </cell>
          <cell r="O1361" t="str">
            <v>37002 8140</v>
          </cell>
        </row>
        <row r="1362">
          <cell r="I1362">
            <v>1858163.4073599998</v>
          </cell>
          <cell r="O1362" t="str">
            <v>37002 8410</v>
          </cell>
        </row>
        <row r="1363">
          <cell r="I1363">
            <v>1940850.2034400001</v>
          </cell>
          <cell r="O1363" t="str">
            <v>39101 8010</v>
          </cell>
        </row>
        <row r="1364">
          <cell r="I1364">
            <v>189156.77181999999</v>
          </cell>
          <cell r="O1364" t="str">
            <v>39101 8010</v>
          </cell>
        </row>
        <row r="1365">
          <cell r="I1365">
            <v>143280.47576</v>
          </cell>
          <cell r="O1365" t="str">
            <v>39101 8010</v>
          </cell>
        </row>
        <row r="1366">
          <cell r="I1366">
            <v>539908.05009999999</v>
          </cell>
          <cell r="O1366" t="str">
            <v>39101 8030</v>
          </cell>
        </row>
        <row r="1367">
          <cell r="I1367">
            <v>31752.33916</v>
          </cell>
          <cell r="O1367" t="str">
            <v>39101 8030</v>
          </cell>
        </row>
        <row r="1368">
          <cell r="I1368">
            <v>35501.352559999999</v>
          </cell>
          <cell r="O1368" t="str">
            <v>39101 8030</v>
          </cell>
        </row>
        <row r="1369">
          <cell r="I1369">
            <v>60300.975959999996</v>
          </cell>
          <cell r="O1369" t="str">
            <v>39101 8030</v>
          </cell>
        </row>
        <row r="1370">
          <cell r="I1370">
            <v>16080.661219999998</v>
          </cell>
          <cell r="O1370" t="str">
            <v>39101 8030</v>
          </cell>
        </row>
        <row r="1371">
          <cell r="I1371">
            <v>285767.0428</v>
          </cell>
          <cell r="O1371" t="str">
            <v>39101 8030</v>
          </cell>
        </row>
        <row r="1372">
          <cell r="I1372">
            <v>254016.70845999999</v>
          </cell>
          <cell r="O1372" t="str">
            <v>39101 8030</v>
          </cell>
        </row>
        <row r="1373">
          <cell r="I1373">
            <v>55800.155059999997</v>
          </cell>
          <cell r="O1373" t="str">
            <v>39101 8030</v>
          </cell>
        </row>
        <row r="1374">
          <cell r="I1374">
            <v>126600.37336</v>
          </cell>
          <cell r="O1374" t="str">
            <v>39101 8030</v>
          </cell>
        </row>
        <row r="1375">
          <cell r="I1375">
            <v>59039.944179999999</v>
          </cell>
          <cell r="O1375" t="str">
            <v>39101 8030</v>
          </cell>
        </row>
        <row r="1376">
          <cell r="I1376">
            <v>102029.29944</v>
          </cell>
          <cell r="O1376" t="str">
            <v>39101 8030</v>
          </cell>
        </row>
        <row r="1377">
          <cell r="I1377">
            <v>14879.77404</v>
          </cell>
          <cell r="O1377" t="str">
            <v>39101 8030</v>
          </cell>
        </row>
        <row r="1378">
          <cell r="I1378">
            <v>911591.65399999998</v>
          </cell>
          <cell r="O1378" t="str">
            <v>39101 8030</v>
          </cell>
        </row>
        <row r="1379">
          <cell r="I1379">
            <v>332499.397</v>
          </cell>
          <cell r="O1379" t="str">
            <v>39101 8040</v>
          </cell>
        </row>
        <row r="1380">
          <cell r="I1380">
            <v>284999.19673999998</v>
          </cell>
          <cell r="O1380" t="str">
            <v>39101 8040</v>
          </cell>
        </row>
        <row r="1381">
          <cell r="I1381">
            <v>153599.2843</v>
          </cell>
          <cell r="O1381" t="str">
            <v>39101 8040</v>
          </cell>
        </row>
        <row r="1382">
          <cell r="I1382">
            <v>77175.545899999997</v>
          </cell>
          <cell r="O1382" t="str">
            <v>39101 8040</v>
          </cell>
        </row>
        <row r="1383">
          <cell r="I1383">
            <v>77175.545899999997</v>
          </cell>
          <cell r="O1383" t="str">
            <v>39101 8040</v>
          </cell>
        </row>
        <row r="1384">
          <cell r="I1384">
            <v>77175.545899999997</v>
          </cell>
          <cell r="O1384" t="str">
            <v>39101 8040</v>
          </cell>
        </row>
        <row r="1385">
          <cell r="I1385">
            <v>102400.19114</v>
          </cell>
          <cell r="O1385" t="str">
            <v>39101 8040</v>
          </cell>
        </row>
        <row r="1386">
          <cell r="I1386">
            <v>46124.89374</v>
          </cell>
          <cell r="O1386" t="str">
            <v>39101 8040</v>
          </cell>
        </row>
        <row r="1387">
          <cell r="I1387">
            <v>487201.33230000001</v>
          </cell>
          <cell r="O1387" t="str">
            <v>39101 8040</v>
          </cell>
        </row>
        <row r="1388">
          <cell r="I1388">
            <v>8801.1597999999994</v>
          </cell>
          <cell r="O1388" t="str">
            <v>39101 8070</v>
          </cell>
        </row>
        <row r="1389">
          <cell r="I1389">
            <v>110716.1845</v>
          </cell>
          <cell r="O1389" t="str">
            <v>39101 8070</v>
          </cell>
        </row>
        <row r="1390">
          <cell r="I1390">
            <v>15443.12846</v>
          </cell>
          <cell r="O1390" t="str">
            <v>39101 8070</v>
          </cell>
        </row>
        <row r="1391">
          <cell r="I1391">
            <v>6469.5541400000002</v>
          </cell>
          <cell r="O1391" t="str">
            <v>39101 8070</v>
          </cell>
        </row>
        <row r="1392">
          <cell r="I1392">
            <v>4534580.0639800001</v>
          </cell>
          <cell r="O1392" t="str">
            <v>39301 8010</v>
          </cell>
        </row>
        <row r="1393">
          <cell r="I1393">
            <v>16065438.621740002</v>
          </cell>
          <cell r="O1393" t="str">
            <v>39301 8010</v>
          </cell>
        </row>
        <row r="1394">
          <cell r="I1394">
            <v>-429436.45364000002</v>
          </cell>
          <cell r="O1394" t="str">
            <v>39301 8010</v>
          </cell>
        </row>
        <row r="1395">
          <cell r="I1395">
            <v>111856.92708000001</v>
          </cell>
          <cell r="O1395" t="str">
            <v>39301 8010</v>
          </cell>
        </row>
        <row r="1396">
          <cell r="I1396">
            <v>780727.02850000001</v>
          </cell>
          <cell r="O1396" t="str">
            <v>39301 8010</v>
          </cell>
        </row>
        <row r="1397">
          <cell r="I1397">
            <v>52099.257340000004</v>
          </cell>
          <cell r="O1397" t="str">
            <v>39301 8010</v>
          </cell>
        </row>
        <row r="1398">
          <cell r="I1398">
            <v>413464.0527</v>
          </cell>
          <cell r="O1398" t="str">
            <v>39301 8010</v>
          </cell>
        </row>
        <row r="1399">
          <cell r="I1399">
            <v>1425026.0560000001</v>
          </cell>
          <cell r="O1399" t="str">
            <v>39301 8010</v>
          </cell>
        </row>
        <row r="1400">
          <cell r="I1400">
            <v>391553.37491999997</v>
          </cell>
          <cell r="O1400" t="str">
            <v>39301 8010</v>
          </cell>
        </row>
        <row r="1401">
          <cell r="I1401">
            <v>21289.183580000001</v>
          </cell>
          <cell r="O1401" t="str">
            <v>39301 8010</v>
          </cell>
        </row>
        <row r="1402">
          <cell r="I1402">
            <v>391553.37491999997</v>
          </cell>
          <cell r="O1402" t="str">
            <v>39301 8010</v>
          </cell>
        </row>
        <row r="1403">
          <cell r="I1403">
            <v>1397920.8896000001</v>
          </cell>
          <cell r="O1403" t="str">
            <v>39301 8010</v>
          </cell>
        </row>
        <row r="1404">
          <cell r="I1404">
            <v>34791.646280000001</v>
          </cell>
          <cell r="O1404" t="str">
            <v>39301 8010</v>
          </cell>
        </row>
        <row r="1405">
          <cell r="I1405">
            <v>20062.23374</v>
          </cell>
          <cell r="O1405" t="str">
            <v>39301 8010</v>
          </cell>
        </row>
        <row r="1406">
          <cell r="I1406">
            <v>2731944.1561599998</v>
          </cell>
          <cell r="O1406" t="str">
            <v>39301 8010</v>
          </cell>
        </row>
        <row r="1407">
          <cell r="I1407">
            <v>105457.54164</v>
          </cell>
          <cell r="O1407" t="str">
            <v>39301 8010</v>
          </cell>
        </row>
        <row r="1408">
          <cell r="I1408">
            <v>2099.0465400000003</v>
          </cell>
          <cell r="O1408" t="str">
            <v>39301 8010</v>
          </cell>
        </row>
        <row r="1409">
          <cell r="I1409">
            <v>548801.43161999993</v>
          </cell>
          <cell r="O1409" t="str">
            <v>39301 8010</v>
          </cell>
        </row>
        <row r="1410">
          <cell r="I1410">
            <v>437367.52155999996</v>
          </cell>
          <cell r="O1410" t="str">
            <v>39301 8010</v>
          </cell>
        </row>
        <row r="1411">
          <cell r="I1411">
            <v>70299.013299999991</v>
          </cell>
          <cell r="O1411" t="str">
            <v>39301 8010</v>
          </cell>
        </row>
        <row r="1412">
          <cell r="I1412">
            <v>180892.90377999999</v>
          </cell>
          <cell r="O1412" t="str">
            <v>39301 8010</v>
          </cell>
        </row>
        <row r="1413">
          <cell r="I1413">
            <v>-1218537.61528</v>
          </cell>
          <cell r="O1413" t="str">
            <v>39301 8010</v>
          </cell>
        </row>
        <row r="1414">
          <cell r="I1414">
            <v>1218537.61528</v>
          </cell>
          <cell r="O1414" t="str">
            <v>39301 8010</v>
          </cell>
        </row>
        <row r="1415">
          <cell r="I1415">
            <v>1218537.61528</v>
          </cell>
          <cell r="O1415" t="str">
            <v>39301 8010</v>
          </cell>
        </row>
        <row r="1416">
          <cell r="I1416">
            <v>43304.112000000001</v>
          </cell>
          <cell r="O1416" t="str">
            <v>39301 8010</v>
          </cell>
        </row>
        <row r="1417">
          <cell r="I1417">
            <v>212538.98748000001</v>
          </cell>
          <cell r="O1417" t="str">
            <v>39301 8010</v>
          </cell>
        </row>
        <row r="1418">
          <cell r="I1418">
            <v>1287892.35836</v>
          </cell>
          <cell r="O1418" t="str">
            <v>39301 8030</v>
          </cell>
        </row>
        <row r="1419">
          <cell r="I1419">
            <v>5972308.6595000001</v>
          </cell>
          <cell r="O1419" t="str">
            <v>39301 8030</v>
          </cell>
        </row>
        <row r="1420">
          <cell r="I1420">
            <v>280865.25790000003</v>
          </cell>
          <cell r="O1420" t="str">
            <v>39301 8030</v>
          </cell>
        </row>
        <row r="1421">
          <cell r="I1421">
            <v>12014485.296</v>
          </cell>
          <cell r="O1421" t="str">
            <v>39301 8030</v>
          </cell>
        </row>
        <row r="1422">
          <cell r="I1422">
            <v>9825350.1644800007</v>
          </cell>
          <cell r="O1422" t="str">
            <v>39301 8030</v>
          </cell>
        </row>
        <row r="1423">
          <cell r="I1423">
            <v>54601.272700000001</v>
          </cell>
          <cell r="O1423" t="str">
            <v>39301 8050</v>
          </cell>
        </row>
        <row r="1424">
          <cell r="I1424">
            <v>7800.7546199999997</v>
          </cell>
          <cell r="O1424" t="str">
            <v>39301 8050</v>
          </cell>
        </row>
        <row r="1425">
          <cell r="I1425">
            <v>9560.9865799999989</v>
          </cell>
          <cell r="O1425" t="str">
            <v>39301 8050</v>
          </cell>
        </row>
        <row r="1426">
          <cell r="I1426">
            <v>9025.6996400000007</v>
          </cell>
          <cell r="O1426" t="str">
            <v>39301 8050</v>
          </cell>
        </row>
        <row r="1427">
          <cell r="I1427">
            <v>193348.85043999998</v>
          </cell>
          <cell r="O1427" t="str">
            <v>39301 8050</v>
          </cell>
        </row>
        <row r="1428">
          <cell r="I1428">
            <v>2391.7502599999998</v>
          </cell>
          <cell r="O1428" t="str">
            <v>39301 8050</v>
          </cell>
        </row>
        <row r="1429">
          <cell r="I1429">
            <v>374885.30144000001</v>
          </cell>
          <cell r="O1429" t="str">
            <v>39301 8050</v>
          </cell>
        </row>
        <row r="1430">
          <cell r="I1430">
            <v>4382.5365199999997</v>
          </cell>
          <cell r="O1430" t="str">
            <v>39301 8050</v>
          </cell>
        </row>
        <row r="1431">
          <cell r="I1431">
            <v>-193348.85043999998</v>
          </cell>
          <cell r="O1431" t="str">
            <v>39301 8050</v>
          </cell>
        </row>
        <row r="1432">
          <cell r="I1432">
            <v>193348.85043999998</v>
          </cell>
          <cell r="O1432" t="str">
            <v>39301 8050</v>
          </cell>
        </row>
        <row r="1433">
          <cell r="I1433">
            <v>23167.699919999999</v>
          </cell>
          <cell r="O1433" t="str">
            <v>39301 8050</v>
          </cell>
        </row>
        <row r="1434">
          <cell r="I1434">
            <v>1082.6028000000001</v>
          </cell>
          <cell r="O1434" t="str">
            <v>39301 8050</v>
          </cell>
        </row>
        <row r="1435">
          <cell r="I1435">
            <v>22397.849040000001</v>
          </cell>
          <cell r="O1435" t="str">
            <v>39301 8070</v>
          </cell>
        </row>
        <row r="1436">
          <cell r="I1436">
            <v>408929.14986</v>
          </cell>
          <cell r="O1436" t="str">
            <v>39301 8070</v>
          </cell>
        </row>
        <row r="1437">
          <cell r="I1437">
            <v>103859.70009999999</v>
          </cell>
          <cell r="O1437" t="str">
            <v>39301 8070</v>
          </cell>
        </row>
        <row r="1438">
          <cell r="I1438">
            <v>718597.65669999993</v>
          </cell>
          <cell r="O1438" t="str">
            <v>39301 8070</v>
          </cell>
        </row>
        <row r="1439">
          <cell r="I1439">
            <v>15443.12846</v>
          </cell>
          <cell r="O1439" t="str">
            <v>39301 8070</v>
          </cell>
        </row>
        <row r="1440">
          <cell r="I1440">
            <v>262611.37180000002</v>
          </cell>
          <cell r="O1440" t="str">
            <v>39301 8070</v>
          </cell>
        </row>
        <row r="1441">
          <cell r="I1441">
            <v>7720.5618199999999</v>
          </cell>
          <cell r="O1441" t="str">
            <v>39301 8070</v>
          </cell>
        </row>
        <row r="1442">
          <cell r="I1442">
            <v>36812.504840000001</v>
          </cell>
          <cell r="O1442" t="str">
            <v>39301 8070</v>
          </cell>
        </row>
        <row r="1443">
          <cell r="I1443">
            <v>78703.218739999997</v>
          </cell>
          <cell r="O1443" t="str">
            <v>39301 8070</v>
          </cell>
        </row>
        <row r="1444">
          <cell r="I1444">
            <v>36140.890140000003</v>
          </cell>
          <cell r="O1444" t="str">
            <v>39301 8080</v>
          </cell>
        </row>
        <row r="1445">
          <cell r="I1445">
            <v>380139.93466000003</v>
          </cell>
          <cell r="O1445" t="str">
            <v>39301 8080</v>
          </cell>
        </row>
        <row r="1446">
          <cell r="I1446">
            <v>811.95209999999997</v>
          </cell>
          <cell r="O1446" t="str">
            <v>39301 8115</v>
          </cell>
        </row>
        <row r="1447">
          <cell r="I1447">
            <v>2590800.8185200002</v>
          </cell>
          <cell r="O1447" t="str">
            <v>39301 8123</v>
          </cell>
        </row>
        <row r="1448">
          <cell r="I1448">
            <v>57680.676219999994</v>
          </cell>
          <cell r="O1448" t="str">
            <v>39301 8123</v>
          </cell>
        </row>
        <row r="1449">
          <cell r="I1449">
            <v>33468.465080000002</v>
          </cell>
          <cell r="O1449" t="str">
            <v>39301 8123</v>
          </cell>
        </row>
        <row r="1450">
          <cell r="I1450">
            <v>33468.465080000002</v>
          </cell>
          <cell r="O1450" t="str">
            <v>39301 8123</v>
          </cell>
        </row>
        <row r="1451">
          <cell r="I1451">
            <v>21215.005239999999</v>
          </cell>
          <cell r="O1451" t="str">
            <v>39301 8123</v>
          </cell>
        </row>
        <row r="1452">
          <cell r="I1452">
            <v>43001.384180000001</v>
          </cell>
          <cell r="O1452" t="str">
            <v>39301 8123</v>
          </cell>
        </row>
        <row r="1453">
          <cell r="I1453">
            <v>9845.6710199999998</v>
          </cell>
          <cell r="O1453" t="str">
            <v>39301 8123</v>
          </cell>
        </row>
        <row r="1454">
          <cell r="I1454">
            <v>497000.89246000006</v>
          </cell>
          <cell r="O1454" t="str">
            <v>39301 8123</v>
          </cell>
        </row>
        <row r="1455">
          <cell r="I1455">
            <v>33468.465080000002</v>
          </cell>
          <cell r="O1455" t="str">
            <v>39301 8123</v>
          </cell>
        </row>
        <row r="1456">
          <cell r="I1456">
            <v>43001.384180000001</v>
          </cell>
          <cell r="O1456" t="str">
            <v>39301 8123</v>
          </cell>
        </row>
        <row r="1457">
          <cell r="I1457">
            <v>83999.953179999997</v>
          </cell>
          <cell r="O1457" t="str">
            <v>39301 8123</v>
          </cell>
        </row>
        <row r="1458">
          <cell r="I1458">
            <v>5075534.6301199999</v>
          </cell>
          <cell r="O1458" t="str">
            <v>39301 8123</v>
          </cell>
        </row>
        <row r="1459">
          <cell r="I1459">
            <v>-200.482</v>
          </cell>
          <cell r="O1459" t="str">
            <v>39301 8123</v>
          </cell>
        </row>
        <row r="1460">
          <cell r="I1460">
            <v>9759.4637600000005</v>
          </cell>
          <cell r="O1460" t="str">
            <v>39301 8124</v>
          </cell>
        </row>
        <row r="1461">
          <cell r="I1461">
            <v>148587.23429999998</v>
          </cell>
          <cell r="O1461" t="str">
            <v>39301 8124</v>
          </cell>
        </row>
        <row r="1462">
          <cell r="I1462">
            <v>4751.4233999999997</v>
          </cell>
          <cell r="O1462" t="str">
            <v>39301 8125</v>
          </cell>
        </row>
        <row r="1463">
          <cell r="I1463">
            <v>1489.5812599999999</v>
          </cell>
          <cell r="O1463" t="str">
            <v>39301 8125</v>
          </cell>
        </row>
        <row r="1464">
          <cell r="I1464">
            <v>1092.6269</v>
          </cell>
          <cell r="O1464" t="str">
            <v>39301 8125</v>
          </cell>
        </row>
        <row r="1465">
          <cell r="I1465">
            <v>25320.8766</v>
          </cell>
          <cell r="O1465" t="str">
            <v>39301 8125</v>
          </cell>
        </row>
        <row r="1466">
          <cell r="I1466">
            <v>250325.83483999997</v>
          </cell>
          <cell r="O1466" t="str">
            <v>39301 8240</v>
          </cell>
        </row>
        <row r="1467">
          <cell r="I1467">
            <v>1974.7476999999999</v>
          </cell>
          <cell r="O1467" t="str">
            <v>39301 8240</v>
          </cell>
        </row>
        <row r="1468">
          <cell r="I1468">
            <v>-199966.76126</v>
          </cell>
          <cell r="O1468" t="str">
            <v>39301 8240</v>
          </cell>
        </row>
        <row r="1469">
          <cell r="I1469">
            <v>1974.7476999999999</v>
          </cell>
          <cell r="O1469" t="str">
            <v>39301 8240</v>
          </cell>
        </row>
        <row r="1470">
          <cell r="I1470">
            <v>250325.83483999997</v>
          </cell>
          <cell r="O1470" t="str">
            <v>39301 8262</v>
          </cell>
        </row>
        <row r="1471">
          <cell r="I1471">
            <v>17085.07604</v>
          </cell>
          <cell r="O1471" t="str">
            <v>39301 8262</v>
          </cell>
        </row>
        <row r="1472">
          <cell r="I1472">
            <v>9815.59872</v>
          </cell>
          <cell r="O1472" t="str">
            <v>39301 8262</v>
          </cell>
        </row>
        <row r="1473">
          <cell r="I1473">
            <v>272100.18485999998</v>
          </cell>
          <cell r="O1473" t="str">
            <v>39301 8262</v>
          </cell>
        </row>
        <row r="1474">
          <cell r="I1474">
            <v>2900.9745400000002</v>
          </cell>
          <cell r="O1474" t="str">
            <v>39301 8310</v>
          </cell>
        </row>
        <row r="1475">
          <cell r="I1475">
            <v>3540.5121199999999</v>
          </cell>
          <cell r="O1475" t="str">
            <v>39301 8350</v>
          </cell>
        </row>
        <row r="1476">
          <cell r="I1476">
            <v>1198.8823600000001</v>
          </cell>
          <cell r="O1476" t="str">
            <v>39301 8350</v>
          </cell>
        </row>
        <row r="1477">
          <cell r="I1477">
            <v>6198.90344</v>
          </cell>
          <cell r="O1477" t="str">
            <v>39301 8350</v>
          </cell>
        </row>
        <row r="1478">
          <cell r="I1478">
            <v>10799.965339999999</v>
          </cell>
          <cell r="O1478" t="str">
            <v>39301 8350</v>
          </cell>
        </row>
        <row r="1479">
          <cell r="I1479">
            <v>53473928.332060002</v>
          </cell>
          <cell r="O1479" t="str">
            <v>39301 8350</v>
          </cell>
        </row>
        <row r="1480">
          <cell r="I1480">
            <v>3540.5121199999999</v>
          </cell>
          <cell r="O1480" t="str">
            <v>39301 8350</v>
          </cell>
        </row>
        <row r="1481">
          <cell r="I1481">
            <v>4749.4185800000005</v>
          </cell>
          <cell r="O1481" t="str">
            <v>39301 8350</v>
          </cell>
        </row>
        <row r="1482">
          <cell r="I1482">
            <v>3540.5121199999999</v>
          </cell>
          <cell r="O1482" t="str">
            <v>39301 8350</v>
          </cell>
        </row>
        <row r="1483">
          <cell r="I1483">
            <v>4751.4233999999997</v>
          </cell>
          <cell r="O1483" t="str">
            <v>39301 8350</v>
          </cell>
        </row>
        <row r="1484">
          <cell r="I1484">
            <v>4268.2617799999998</v>
          </cell>
          <cell r="O1484" t="str">
            <v>39301 8350</v>
          </cell>
        </row>
        <row r="1485">
          <cell r="I1485">
            <v>3540.5121199999999</v>
          </cell>
          <cell r="O1485" t="str">
            <v>39301 8350</v>
          </cell>
        </row>
        <row r="1486">
          <cell r="I1486">
            <v>3540.5121199999999</v>
          </cell>
          <cell r="O1486" t="str">
            <v>39301 8350</v>
          </cell>
        </row>
        <row r="1487">
          <cell r="I1487">
            <v>36000.552739999999</v>
          </cell>
          <cell r="O1487" t="str">
            <v>39301 8350</v>
          </cell>
        </row>
        <row r="1488">
          <cell r="I1488">
            <v>3540.5121199999999</v>
          </cell>
          <cell r="O1488" t="str">
            <v>39301 8350</v>
          </cell>
        </row>
        <row r="1489">
          <cell r="I1489">
            <v>3540.5121199999999</v>
          </cell>
          <cell r="O1489" t="str">
            <v>39301 8350</v>
          </cell>
        </row>
        <row r="1490">
          <cell r="I1490">
            <v>7081.0242399999997</v>
          </cell>
          <cell r="O1490" t="str">
            <v>39301 8350</v>
          </cell>
        </row>
        <row r="1491">
          <cell r="I1491">
            <v>3540.5121199999999</v>
          </cell>
          <cell r="O1491" t="str">
            <v>39301 8350</v>
          </cell>
        </row>
        <row r="1492">
          <cell r="I1492">
            <v>220000.92751999997</v>
          </cell>
          <cell r="O1492" t="str">
            <v>39301 8350</v>
          </cell>
        </row>
        <row r="1493">
          <cell r="I1493">
            <v>3540.5121199999999</v>
          </cell>
          <cell r="O1493" t="str">
            <v>39301 8350</v>
          </cell>
        </row>
        <row r="1494">
          <cell r="I1494">
            <v>3540.5121199999999</v>
          </cell>
          <cell r="O1494" t="str">
            <v>39301 8350</v>
          </cell>
        </row>
        <row r="1495">
          <cell r="I1495">
            <v>451.08449999999999</v>
          </cell>
          <cell r="O1495" t="str">
            <v>39301 8350</v>
          </cell>
        </row>
        <row r="1496">
          <cell r="I1496">
            <v>10621.53636</v>
          </cell>
          <cell r="O1496" t="str">
            <v>39301 8350</v>
          </cell>
        </row>
        <row r="1497">
          <cell r="I1497">
            <v>7081.0242399999997</v>
          </cell>
          <cell r="O1497" t="str">
            <v>39301 8350</v>
          </cell>
        </row>
        <row r="1498">
          <cell r="I1498">
            <v>5232900.9711999996</v>
          </cell>
          <cell r="O1498" t="str">
            <v>39301 8350</v>
          </cell>
        </row>
        <row r="1499">
          <cell r="I1499">
            <v>724900.81077999994</v>
          </cell>
          <cell r="O1499" t="str">
            <v>39301 8350</v>
          </cell>
        </row>
        <row r="1500">
          <cell r="I1500">
            <v>6198.90344</v>
          </cell>
          <cell r="O1500" t="str">
            <v>39301 8350</v>
          </cell>
        </row>
        <row r="1501">
          <cell r="I1501">
            <v>3540.5121199999999</v>
          </cell>
          <cell r="O1501" t="str">
            <v>39301 8350</v>
          </cell>
        </row>
        <row r="1502">
          <cell r="I1502">
            <v>7081.0242399999997</v>
          </cell>
          <cell r="O1502" t="str">
            <v>39301 8350</v>
          </cell>
        </row>
        <row r="1503">
          <cell r="I1503">
            <v>5421.0332799999996</v>
          </cell>
          <cell r="O1503" t="str">
            <v>39301 8350</v>
          </cell>
        </row>
        <row r="1504">
          <cell r="I1504">
            <v>4749.4185800000005</v>
          </cell>
          <cell r="O1504" t="str">
            <v>39301 8350</v>
          </cell>
        </row>
        <row r="1505">
          <cell r="I1505">
            <v>4749.4185800000005</v>
          </cell>
          <cell r="O1505" t="str">
            <v>39301 8350</v>
          </cell>
        </row>
        <row r="1506">
          <cell r="I1506">
            <v>3540.5121199999999</v>
          </cell>
          <cell r="O1506" t="str">
            <v>39301 8350</v>
          </cell>
        </row>
        <row r="1507">
          <cell r="I1507">
            <v>3540.5121199999999</v>
          </cell>
          <cell r="O1507" t="str">
            <v>39301 8350</v>
          </cell>
        </row>
        <row r="1508">
          <cell r="I1508">
            <v>6499.62644</v>
          </cell>
          <cell r="O1508" t="str">
            <v>39301 8350</v>
          </cell>
        </row>
        <row r="1509">
          <cell r="I1509">
            <v>3540.5121199999999</v>
          </cell>
          <cell r="O1509" t="str">
            <v>39301 8350</v>
          </cell>
        </row>
        <row r="1510">
          <cell r="I1510">
            <v>3540.5121199999999</v>
          </cell>
          <cell r="O1510" t="str">
            <v>39301 8350</v>
          </cell>
        </row>
        <row r="1511">
          <cell r="I1511">
            <v>3540.5121199999999</v>
          </cell>
          <cell r="O1511" t="str">
            <v>39301 8350</v>
          </cell>
        </row>
        <row r="1512">
          <cell r="I1512">
            <v>3540.5121199999999</v>
          </cell>
          <cell r="O1512" t="str">
            <v>39301 8350</v>
          </cell>
        </row>
        <row r="1513">
          <cell r="I1513">
            <v>3540.5121199999999</v>
          </cell>
          <cell r="O1513" t="str">
            <v>39301 8350</v>
          </cell>
        </row>
        <row r="1514">
          <cell r="I1514">
            <v>4268.2617799999998</v>
          </cell>
          <cell r="O1514" t="str">
            <v>39301 8350</v>
          </cell>
        </row>
        <row r="1515">
          <cell r="I1515">
            <v>3540.5121199999999</v>
          </cell>
          <cell r="O1515" t="str">
            <v>39301 8350</v>
          </cell>
        </row>
        <row r="1516">
          <cell r="I1516">
            <v>3540.5121199999999</v>
          </cell>
          <cell r="O1516" t="str">
            <v>39301 8350</v>
          </cell>
        </row>
        <row r="1517">
          <cell r="I1517">
            <v>645750.51717999997</v>
          </cell>
          <cell r="O1517" t="str">
            <v>39301 8350</v>
          </cell>
        </row>
        <row r="1518">
          <cell r="I1518">
            <v>3540.5121199999999</v>
          </cell>
          <cell r="O1518" t="str">
            <v>39301 8350</v>
          </cell>
        </row>
        <row r="1519">
          <cell r="I1519">
            <v>4749.4185800000005</v>
          </cell>
          <cell r="O1519" t="str">
            <v>39301 8350</v>
          </cell>
        </row>
        <row r="1520">
          <cell r="I1520">
            <v>3540.5121199999999</v>
          </cell>
          <cell r="O1520" t="str">
            <v>39301 8350</v>
          </cell>
        </row>
        <row r="1521">
          <cell r="I1521">
            <v>899999.78476000007</v>
          </cell>
          <cell r="O1521" t="str">
            <v>39301 8350</v>
          </cell>
        </row>
        <row r="1522">
          <cell r="I1522">
            <v>3540.5121199999999</v>
          </cell>
          <cell r="O1522" t="str">
            <v>39301 8350</v>
          </cell>
        </row>
        <row r="1523">
          <cell r="I1523">
            <v>3540.5121199999999</v>
          </cell>
          <cell r="O1523" t="str">
            <v>39301 8350</v>
          </cell>
        </row>
        <row r="1524">
          <cell r="I1524">
            <v>3540.5121199999999</v>
          </cell>
          <cell r="O1524" t="str">
            <v>39301 8350</v>
          </cell>
        </row>
        <row r="1525">
          <cell r="I1525">
            <v>56000.637059999994</v>
          </cell>
          <cell r="O1525" t="str">
            <v>39301 8350</v>
          </cell>
        </row>
        <row r="1526">
          <cell r="I1526">
            <v>292950.31286000001</v>
          </cell>
          <cell r="O1526" t="str">
            <v>39301 8350</v>
          </cell>
        </row>
        <row r="1527">
          <cell r="I1527">
            <v>1000.4051800000001</v>
          </cell>
          <cell r="O1527" t="str">
            <v>39301 8350</v>
          </cell>
        </row>
        <row r="1528">
          <cell r="I1528">
            <v>8959.540579999999</v>
          </cell>
          <cell r="O1528" t="str">
            <v>39301 8350</v>
          </cell>
        </row>
        <row r="1529">
          <cell r="I1529">
            <v>6299.14444</v>
          </cell>
          <cell r="O1529" t="str">
            <v>39301 8350</v>
          </cell>
        </row>
        <row r="1530">
          <cell r="I1530">
            <v>1093240.3749200001</v>
          </cell>
          <cell r="O1530" t="str">
            <v>39301 8350</v>
          </cell>
        </row>
        <row r="1531">
          <cell r="I1531">
            <v>70000.29512000001</v>
          </cell>
          <cell r="O1531" t="str">
            <v>39301 8350</v>
          </cell>
        </row>
        <row r="1532">
          <cell r="I1532">
            <v>14063.812300000001</v>
          </cell>
          <cell r="O1532" t="str">
            <v>39301 8350</v>
          </cell>
        </row>
        <row r="1533">
          <cell r="I1533">
            <v>67913079.022819996</v>
          </cell>
          <cell r="O1533" t="str">
            <v>G&amp;A Recharge</v>
          </cell>
        </row>
        <row r="1534">
          <cell r="I1534">
            <v>1178866.2371199999</v>
          </cell>
          <cell r="O1534" t="str">
            <v>G&amp;A Recharge</v>
          </cell>
        </row>
        <row r="1535">
          <cell r="I1535">
            <v>67913079.022819996</v>
          </cell>
          <cell r="O1535" t="str">
            <v>G&amp;A Recharge</v>
          </cell>
        </row>
        <row r="1536">
          <cell r="I1536">
            <v>-1178866.2371199999</v>
          </cell>
          <cell r="O1536" t="str">
            <v>G&amp;A Recharge</v>
          </cell>
        </row>
        <row r="1537">
          <cell r="I1537">
            <v>-1178866.2371199999</v>
          </cell>
          <cell r="O1537" t="str">
            <v>G&amp;A Recharge</v>
          </cell>
        </row>
        <row r="1538">
          <cell r="I1538">
            <v>-1178866.2371199999</v>
          </cell>
          <cell r="O1538" t="str">
            <v>G&amp;A Recharge</v>
          </cell>
        </row>
        <row r="1539">
          <cell r="I1539">
            <v>-67913079.022819996</v>
          </cell>
          <cell r="O1539" t="str">
            <v>G&amp;A Recharge</v>
          </cell>
        </row>
        <row r="1540">
          <cell r="I1540">
            <v>-67913079.022819996</v>
          </cell>
          <cell r="O1540" t="str">
            <v>G&amp;A Recharge</v>
          </cell>
        </row>
        <row r="1541">
          <cell r="I1541">
            <v>1178866.2371199999</v>
          </cell>
          <cell r="O1541" t="str">
            <v>G&amp;A Recharge</v>
          </cell>
        </row>
        <row r="1542">
          <cell r="I1542">
            <v>-67913079.022819996</v>
          </cell>
          <cell r="O1542" t="str">
            <v>G&amp;A Recharge</v>
          </cell>
        </row>
        <row r="1543">
          <cell r="I1543">
            <v>-80858845.310039997</v>
          </cell>
          <cell r="O1543" t="str">
            <v>G&amp;A Recharge</v>
          </cell>
        </row>
        <row r="1544">
          <cell r="I1544">
            <v>40429422.655019999</v>
          </cell>
          <cell r="O1544" t="str">
            <v>G&amp;A Recharge</v>
          </cell>
        </row>
        <row r="1545">
          <cell r="I1545">
            <v>1549002.11998</v>
          </cell>
          <cell r="O1545" t="str">
            <v>39501 8010</v>
          </cell>
        </row>
        <row r="1546">
          <cell r="I1546">
            <v>104988.41376</v>
          </cell>
          <cell r="O1546" t="str">
            <v>39501 8010</v>
          </cell>
        </row>
        <row r="1547">
          <cell r="I1547">
            <v>137835.38464</v>
          </cell>
          <cell r="O1547" t="str">
            <v>39501 8010</v>
          </cell>
        </row>
        <row r="1548">
          <cell r="I1548">
            <v>137835.38464</v>
          </cell>
          <cell r="O1548" t="str">
            <v>39501 8010</v>
          </cell>
        </row>
        <row r="1549">
          <cell r="I1549">
            <v>40094.39518</v>
          </cell>
          <cell r="O1549" t="str">
            <v>39501 8010</v>
          </cell>
        </row>
        <row r="1550">
          <cell r="I1550">
            <v>13366.13494</v>
          </cell>
          <cell r="O1550" t="str">
            <v>39501 8010</v>
          </cell>
        </row>
        <row r="1551">
          <cell r="I1551">
            <v>479274.27402000001</v>
          </cell>
          <cell r="O1551" t="str">
            <v>39501 8030</v>
          </cell>
        </row>
        <row r="1552">
          <cell r="I1552">
            <v>793106.79200000002</v>
          </cell>
          <cell r="O1552" t="str">
            <v>39501 8030</v>
          </cell>
        </row>
        <row r="1553">
          <cell r="I1553">
            <v>89022.027280000009</v>
          </cell>
          <cell r="O1553" t="str">
            <v>39501 8080</v>
          </cell>
        </row>
        <row r="1554">
          <cell r="I1554">
            <v>1005000.22744</v>
          </cell>
          <cell r="O1554" t="str">
            <v>39501 8123</v>
          </cell>
        </row>
        <row r="1555">
          <cell r="I1555">
            <v>1005000.22744</v>
          </cell>
          <cell r="O1555" t="str">
            <v>39501 8123</v>
          </cell>
        </row>
        <row r="1556">
          <cell r="I1556">
            <v>25699.78758</v>
          </cell>
          <cell r="O1556" t="str">
            <v>39501 8123</v>
          </cell>
        </row>
        <row r="1557">
          <cell r="I1557">
            <v>-8529779.3455200009</v>
          </cell>
          <cell r="O1557" t="str">
            <v>39501 8140</v>
          </cell>
        </row>
        <row r="1558">
          <cell r="I1558">
            <v>22000.894679999998</v>
          </cell>
          <cell r="O1558" t="str">
            <v>39501 8140</v>
          </cell>
        </row>
        <row r="1559">
          <cell r="I1559">
            <v>484176.05891999998</v>
          </cell>
          <cell r="O1559" t="str">
            <v>39501 8140</v>
          </cell>
        </row>
        <row r="1560">
          <cell r="I1560">
            <v>8529779.3455200009</v>
          </cell>
          <cell r="O1560" t="str">
            <v>39501 8140</v>
          </cell>
        </row>
        <row r="1561">
          <cell r="I1561">
            <v>187099.8265</v>
          </cell>
          <cell r="O1561" t="str">
            <v>39501 8140</v>
          </cell>
        </row>
        <row r="1562">
          <cell r="I1562">
            <v>8529779.3455200009</v>
          </cell>
          <cell r="O1562" t="str">
            <v>39501 8140</v>
          </cell>
        </row>
        <row r="1563">
          <cell r="I1563">
            <v>8529779.3455200009</v>
          </cell>
          <cell r="O1563" t="str">
            <v>39501 8140</v>
          </cell>
        </row>
        <row r="1564">
          <cell r="I1564">
            <v>671999.62543999997</v>
          </cell>
          <cell r="O1564" t="str">
            <v>39501 8140</v>
          </cell>
        </row>
        <row r="1565">
          <cell r="I1565">
            <v>96000.805699999997</v>
          </cell>
          <cell r="O1565" t="str">
            <v>39501 8140</v>
          </cell>
        </row>
        <row r="1566">
          <cell r="I1566">
            <v>3398.1698999999999</v>
          </cell>
          <cell r="O1566" t="str">
            <v>39501 8140</v>
          </cell>
        </row>
        <row r="1567">
          <cell r="I1567">
            <v>171129.43038000001</v>
          </cell>
          <cell r="O1567" t="str">
            <v>39501 8140</v>
          </cell>
        </row>
        <row r="1568">
          <cell r="I1568">
            <v>155908.83693999998</v>
          </cell>
          <cell r="O1568" t="str">
            <v>39501 8140</v>
          </cell>
        </row>
        <row r="1569">
          <cell r="I1569">
            <v>202719.37912</v>
          </cell>
          <cell r="O1569" t="str">
            <v>39501 8140</v>
          </cell>
        </row>
        <row r="1570">
          <cell r="I1570">
            <v>668000.00954</v>
          </cell>
          <cell r="O1570" t="str">
            <v>39501 8140</v>
          </cell>
        </row>
        <row r="1571">
          <cell r="I1571">
            <v>120000.50591999998</v>
          </cell>
          <cell r="O1571" t="str">
            <v>39501 8140</v>
          </cell>
        </row>
        <row r="1572">
          <cell r="I1572">
            <v>2085361.6386799999</v>
          </cell>
          <cell r="O1572" t="str">
            <v>39501 8240</v>
          </cell>
        </row>
        <row r="1573">
          <cell r="I1573">
            <v>29565.080539999999</v>
          </cell>
          <cell r="O1573" t="str">
            <v>39501 8240</v>
          </cell>
        </row>
        <row r="1574">
          <cell r="I1574">
            <v>55800.155059999997</v>
          </cell>
          <cell r="O1574" t="str">
            <v>39501 8262</v>
          </cell>
        </row>
        <row r="1575">
          <cell r="I1575">
            <v>71985.066919999997</v>
          </cell>
          <cell r="O1575" t="str">
            <v>39501 8262</v>
          </cell>
        </row>
        <row r="1576">
          <cell r="I1576">
            <v>140000.59024000002</v>
          </cell>
          <cell r="O1576" t="str">
            <v>39501 8262</v>
          </cell>
        </row>
        <row r="1577">
          <cell r="I1577">
            <v>282850.02969999996</v>
          </cell>
          <cell r="O1577" t="str">
            <v>39501 8262</v>
          </cell>
        </row>
        <row r="1578">
          <cell r="I1578">
            <v>5850.0647600000002</v>
          </cell>
          <cell r="O1578" t="str">
            <v>39501 8262</v>
          </cell>
        </row>
        <row r="1579">
          <cell r="I1579">
            <v>1798.3235400000001</v>
          </cell>
          <cell r="O1579" t="str">
            <v>39501 8300</v>
          </cell>
        </row>
        <row r="1580">
          <cell r="I1580">
            <v>54190.284599999999</v>
          </cell>
          <cell r="O1580" t="str">
            <v>39501 8300</v>
          </cell>
        </row>
        <row r="1581">
          <cell r="I1581">
            <v>56130.950360000003</v>
          </cell>
          <cell r="O1581" t="str">
            <v>39501 8300</v>
          </cell>
        </row>
        <row r="1582">
          <cell r="I1582">
            <v>1798.3235400000001</v>
          </cell>
          <cell r="O1582" t="str">
            <v>39501 8300</v>
          </cell>
        </row>
        <row r="1583">
          <cell r="I1583">
            <v>19494.86968</v>
          </cell>
          <cell r="O1583" t="str">
            <v>39501 8300</v>
          </cell>
        </row>
        <row r="1584">
          <cell r="I1584">
            <v>15635.591179999999</v>
          </cell>
          <cell r="O1584" t="str">
            <v>39501 8300</v>
          </cell>
        </row>
        <row r="1585">
          <cell r="I1585">
            <v>4682018.5364199998</v>
          </cell>
          <cell r="O1585" t="str">
            <v>39502 8211</v>
          </cell>
        </row>
        <row r="1586">
          <cell r="I1586">
            <v>4682018.5364199998</v>
          </cell>
          <cell r="O1586" t="str">
            <v>39502 8211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s"/>
      <sheetName val="2002 OB"/>
      <sheetName val="BUDGET"/>
      <sheetName val="Allocation Key"/>
      <sheetName val="split by orig curr LE"/>
      <sheetName val="split by orig curr OB"/>
      <sheetName val="PRES"/>
      <sheetName val="X-rate scenario"/>
      <sheetName val="ATTACHMENT E (TOTAL_INVES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Contract Rates"/>
      <sheetName val="Contract Rates Schedule"/>
      <sheetName val="Discount Policy"/>
      <sheetName val="DOMES"/>
      <sheetName val="Print Dox"/>
      <sheetName val="Print WPX"/>
      <sheetName val="Zone &amp; Transit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Module11"/>
      <sheetName val="Module12"/>
      <sheetName val="Module13"/>
      <sheetName val="Module14"/>
      <sheetName val="Module15"/>
      <sheetName val="Module16"/>
      <sheetName val="Module17"/>
      <sheetName val="Module18"/>
      <sheetName val="Module19"/>
      <sheetName val="Module20"/>
      <sheetName val="Module21"/>
      <sheetName val="Module2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1"/>
      <sheetName val="Dashboard"/>
      <sheetName val="Graphs_Data"/>
      <sheetName val="Funnel"/>
      <sheetName val="KPIs (AC)"/>
      <sheetName val="KPIs (Budget)"/>
      <sheetName val="IMS"/>
      <sheetName val="Offtake"/>
      <sheetName val="due to's (working)"/>
    </sheetNames>
    <sheetDataSet>
      <sheetData sheetId="0">
        <row r="2">
          <cell r="C2" t="str">
            <v>Canada</v>
          </cell>
        </row>
        <row r="4">
          <cell r="C4">
            <v>2017</v>
          </cell>
        </row>
        <row r="6">
          <cell r="C6" t="str">
            <v>OB</v>
          </cell>
        </row>
      </sheetData>
      <sheetData sheetId="1" refreshError="1"/>
      <sheetData sheetId="2" refreshError="1"/>
      <sheetData sheetId="3">
        <row r="2">
          <cell r="B2" t="str">
            <v>Sep'16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1"/>
      <sheetName val="Dashboard"/>
      <sheetName val="Graphs_Data"/>
      <sheetName val="Funnel"/>
      <sheetName val="KPIs (AC)"/>
      <sheetName val="KPIs (Budget)"/>
      <sheetName val="IMS"/>
      <sheetName val="Offtake"/>
    </sheetNames>
    <sheetDataSet>
      <sheetData sheetId="0">
        <row r="6">
          <cell r="C6" t="str">
            <v>Italy</v>
          </cell>
        </row>
        <row r="8">
          <cell r="F8" t="str">
            <v>OB</v>
          </cell>
        </row>
      </sheetData>
      <sheetData sheetId="1" refreshError="1"/>
      <sheetData sheetId="2"/>
      <sheetData sheetId="3">
        <row r="2">
          <cell r="B2" t="str">
            <v>Sep'17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Instructions"/>
      <sheetName val="1-Volume Report - Cigarettes"/>
      <sheetName val="2.a- Comments vs Budget - Cig."/>
      <sheetName val="2.b- Comments vs PY - Cig"/>
      <sheetName val="3- Share Performance Cig"/>
      <sheetName val="4- Volume Report- OTP"/>
      <sheetName val="5.a- Comments vs Budget - OTP"/>
      <sheetName val="5.b- Comments vs PY - OTP"/>
      <sheetName val="Equivalences Sheet"/>
      <sheetName val="Input to cube"/>
      <sheetName val="EE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Methodology"/>
      <sheetName val="Weekly Offtake"/>
      <sheetName val="Slovenia W40"/>
    </sheetNames>
    <definedNames>
      <definedName name="Integ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Selection"/>
      <sheetName val="Summary"/>
      <sheetName val="Leaf"/>
      <sheetName val="FG"/>
      <sheetName val="FG Variance"/>
      <sheetName val="FG Forestalling"/>
      <sheetName val="WC"/>
      <sheetName val="LA Forestalling Value Evo"/>
      <sheetName val="NWC Value Evolution"/>
      <sheetName val="DM"/>
      <sheetName val="Tax  Stamp "/>
      <sheetName val="Summary RF"/>
      <sheetName val="Leaf RF"/>
      <sheetName val="FG RF"/>
      <sheetName val="FG Variance RF"/>
      <sheetName val="FG Forestalling RF"/>
      <sheetName val="WC RF"/>
      <sheetName val="DM RF"/>
      <sheetName val="Tax Stamp RF"/>
      <sheetName val="Forestalling Charts - OLD"/>
      <sheetName val="LA Forestalling Charts - OLD"/>
      <sheetName val="LA Chart Value"/>
      <sheetName val="LA Forestalling Charts"/>
      <sheetName val="NWC Charts"/>
      <sheetName val="FG Profit Elim RF"/>
      <sheetName val="Data BSVA"/>
      <sheetName val="Data Raw"/>
      <sheetName val="Acquisitions"/>
      <sheetName val="Data FG Raw"/>
      <sheetName val="Data IRVA"/>
      <sheetName val="Data Due To"/>
      <sheetName val="Data Forestalling Raw"/>
      <sheetName val="Rates"/>
      <sheetName val="Tables"/>
      <sheetName val="Clo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19">
          <cell r="A19" t="str">
            <v>2011 AC 001</v>
          </cell>
          <cell r="E19" t="str">
            <v>GMRB</v>
          </cell>
          <cell r="F19" t="str">
            <v>Monthly</v>
          </cell>
        </row>
        <row r="20">
          <cell r="A20" t="str">
            <v>2012 AC 001</v>
          </cell>
          <cell r="E20" t="str">
            <v>GMRB - Combination</v>
          </cell>
          <cell r="F20" t="str">
            <v>YTD</v>
          </cell>
        </row>
        <row r="21">
          <cell r="A21" t="str">
            <v>2012 OB 001</v>
          </cell>
          <cell r="E21" t="str">
            <v>Manual</v>
          </cell>
        </row>
        <row r="22">
          <cell r="A22" t="str">
            <v>2012 R1 004</v>
          </cell>
        </row>
        <row r="23">
          <cell r="A23" t="str">
            <v>2012 R1 007</v>
          </cell>
        </row>
        <row r="24">
          <cell r="A24" t="str">
            <v>2012 R1 011</v>
          </cell>
        </row>
        <row r="29">
          <cell r="D29" t="str">
            <v>BS / 2012AC001 - 2011AC001 / 001</v>
          </cell>
        </row>
        <row r="30">
          <cell r="D30" t="str">
            <v>BS / 2012OB001 - 2011AC001 / 001</v>
          </cell>
        </row>
        <row r="31">
          <cell r="D31" t="str">
            <v>BS / 2012AC001 - 2012AC001 / 001</v>
          </cell>
        </row>
        <row r="32">
          <cell r="D32" t="str">
            <v>BS / 2012R1004 - 2011AC001 / 001</v>
          </cell>
        </row>
        <row r="33">
          <cell r="D33" t="str">
            <v>BS / 2012R1004 - 2012OB001 / 001</v>
          </cell>
        </row>
      </sheetData>
      <sheetData sheetId="3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(Own)"/>
      <sheetName val="Users(Own)"/>
      <sheetName val="Calculation(Japan)"/>
      <sheetName val="Users(Japan)"/>
      <sheetName val="Recon"/>
      <sheetName val="Shippments"/>
      <sheetName val="IMS"/>
      <sheetName val="Stock Recon"/>
    </sheetNames>
    <sheetDataSet>
      <sheetData sheetId="0">
        <row r="28">
          <cell r="C28">
            <v>36000</v>
          </cell>
        </row>
        <row r="30">
          <cell r="C30">
            <v>0.1</v>
          </cell>
        </row>
        <row r="31">
          <cell r="C31">
            <v>16</v>
          </cell>
        </row>
        <row r="32">
          <cell r="C3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eview"/>
      <sheetName val="Swiss SOM"/>
      <sheetName val="P&amp;L - Switzerland"/>
      <sheetName val="2VarP&amp;L - Switzerland"/>
      <sheetName val="Commentary"/>
      <sheetName val="BGINCall - Swiss vs RF"/>
      <sheetName val="Net Pricing"/>
      <sheetName val="Price Structure"/>
      <sheetName val="DME_Mix - Switzerland"/>
      <sheetName val="IME_VAR - Switzerland"/>
      <sheetName val="IMS Market Budget Page"/>
      <sheetName val="Cover"/>
      <sheetName val="Selections"/>
      <sheetName val="MDX Queries"/>
      <sheetName val="Market_Review"/>
      <sheetName val="Swiss_SOM"/>
      <sheetName val="P&amp;L_-_Switzerland"/>
      <sheetName val="2VarP&amp;L_-_Switzerland"/>
      <sheetName val="BGINCall_-_Swiss_vs_RF"/>
      <sheetName val="Net_Pricing"/>
      <sheetName val="Price_Structure"/>
      <sheetName val="DME_Mix_-_Switzerland"/>
      <sheetName val="IME_VAR_-_Switzerland"/>
      <sheetName val="IMS_Market_Budget_Page"/>
      <sheetName val="Net BQ"/>
      <sheetName val="ICS Assumptions"/>
      <sheetName val="Menu"/>
    </sheetNames>
    <sheetDataSet>
      <sheetData sheetId="0" refreshError="1">
        <row r="10">
          <cell r="F10">
            <v>1.3422381721098262</v>
          </cell>
          <cell r="H10">
            <v>1.3168965517241378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ed Capacity"/>
      <sheetName val="Manned Capacity"/>
      <sheetName val="Formats"/>
      <sheetName val="Sheet3"/>
    </sheetNames>
    <sheetDataSet>
      <sheetData sheetId="0"/>
      <sheetData sheetId="1"/>
      <sheetData sheetId="2" refreshError="1">
        <row r="4">
          <cell r="B4" t="str">
            <v>FF</v>
          </cell>
        </row>
        <row r="5">
          <cell r="B5" t="str">
            <v>LTS</v>
          </cell>
        </row>
        <row r="6">
          <cell r="B6" t="str">
            <v>100's</v>
          </cell>
        </row>
        <row r="7">
          <cell r="B7" t="str">
            <v>Proj 3</v>
          </cell>
        </row>
      </sheetData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apacity DB"/>
      <sheetName val="Monthly Requirements DB"/>
      <sheetName val="Reference"/>
    </sheetNames>
    <sheetDataSet>
      <sheetData sheetId="0" refreshError="1"/>
      <sheetData sheetId="1" refreshError="1"/>
      <sheetData sheetId="2" refreshError="1">
        <row r="3">
          <cell r="C3">
            <v>67.3</v>
          </cell>
          <cell r="D3">
            <v>0</v>
          </cell>
          <cell r="E3" t="str">
            <v>BOX</v>
          </cell>
          <cell r="G3">
            <v>10</v>
          </cell>
        </row>
        <row r="4">
          <cell r="C4">
            <v>68</v>
          </cell>
          <cell r="D4">
            <v>13.5</v>
          </cell>
          <cell r="E4" t="str">
            <v>FLP</v>
          </cell>
          <cell r="G4">
            <v>14</v>
          </cell>
        </row>
        <row r="5">
          <cell r="C5">
            <v>69</v>
          </cell>
          <cell r="D5">
            <v>15</v>
          </cell>
          <cell r="E5" t="str">
            <v>RCO</v>
          </cell>
          <cell r="G5">
            <v>16</v>
          </cell>
        </row>
        <row r="6">
          <cell r="C6">
            <v>70</v>
          </cell>
          <cell r="D6">
            <v>17</v>
          </cell>
          <cell r="E6" t="str">
            <v>RCO Slims</v>
          </cell>
          <cell r="G6">
            <v>18</v>
          </cell>
        </row>
        <row r="7">
          <cell r="C7">
            <v>72</v>
          </cell>
          <cell r="D7">
            <v>17.3</v>
          </cell>
          <cell r="E7" t="str">
            <v>RCO/BOX</v>
          </cell>
          <cell r="G7">
            <v>19</v>
          </cell>
        </row>
        <row r="8">
          <cell r="C8">
            <v>74</v>
          </cell>
          <cell r="D8">
            <v>18</v>
          </cell>
          <cell r="E8" t="str">
            <v>RSP</v>
          </cell>
          <cell r="G8" t="str">
            <v>19/20</v>
          </cell>
        </row>
        <row r="9">
          <cell r="C9">
            <v>78.3</v>
          </cell>
          <cell r="D9">
            <v>20</v>
          </cell>
          <cell r="E9" t="str">
            <v>SBO</v>
          </cell>
          <cell r="G9">
            <v>20</v>
          </cell>
        </row>
        <row r="10">
          <cell r="C10">
            <v>79</v>
          </cell>
          <cell r="D10">
            <v>21</v>
          </cell>
          <cell r="E10" t="str">
            <v>SOF</v>
          </cell>
          <cell r="G10" t="str">
            <v>21/22</v>
          </cell>
        </row>
        <row r="11">
          <cell r="C11">
            <v>80</v>
          </cell>
          <cell r="D11">
            <v>21</v>
          </cell>
          <cell r="E11" t="str">
            <v>SOF S.Slims</v>
          </cell>
          <cell r="G11">
            <v>22</v>
          </cell>
        </row>
        <row r="12">
          <cell r="C12">
            <v>83</v>
          </cell>
          <cell r="D12">
            <v>25</v>
          </cell>
          <cell r="E12" t="str">
            <v>SOF Slims</v>
          </cell>
          <cell r="G12" t="str">
            <v>22/23</v>
          </cell>
        </row>
        <row r="13">
          <cell r="C13">
            <v>84</v>
          </cell>
          <cell r="D13">
            <v>26</v>
          </cell>
          <cell r="E13" t="str">
            <v>OVA</v>
          </cell>
          <cell r="G13">
            <v>24</v>
          </cell>
        </row>
        <row r="14">
          <cell r="C14">
            <v>97</v>
          </cell>
          <cell r="D14">
            <v>27</v>
          </cell>
          <cell r="E14" t="str">
            <v>OCT</v>
          </cell>
          <cell r="G14">
            <v>25</v>
          </cell>
        </row>
        <row r="15">
          <cell r="C15">
            <v>98</v>
          </cell>
          <cell r="D15">
            <v>30</v>
          </cell>
          <cell r="E15" t="str">
            <v>XBO</v>
          </cell>
          <cell r="G15" t="str">
            <v>24/25</v>
          </cell>
        </row>
        <row r="16">
          <cell r="C16">
            <v>98.5</v>
          </cell>
          <cell r="D16">
            <v>35</v>
          </cell>
          <cell r="G16">
            <v>30</v>
          </cell>
        </row>
        <row r="17">
          <cell r="C17">
            <v>99</v>
          </cell>
          <cell r="G17">
            <v>35</v>
          </cell>
        </row>
        <row r="18">
          <cell r="C18">
            <v>100</v>
          </cell>
          <cell r="G18">
            <v>40</v>
          </cell>
        </row>
        <row r="19">
          <cell r="C19">
            <v>120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YTD"/>
      <sheetName val="Summary RF"/>
      <sheetName val="RRP Performance Matrix"/>
      <sheetName val="RRP Performance Matrix QA"/>
      <sheetName val="OB Launch Plan"/>
      <sheetName val="RF Launch Plan"/>
      <sheetName val="OB Launch Plan P4"/>
      <sheetName val="RF Launch Plan P4 "/>
      <sheetName val="Definition"/>
      <sheetName val="Summary_YTD"/>
      <sheetName val="Summary_RF"/>
      <sheetName val="RRP_Performance_Matrix"/>
      <sheetName val="RRP_Performance_Matrix_QA"/>
      <sheetName val="OB_Launch_Plan"/>
      <sheetName val="RF_Launch_Plan"/>
      <sheetName val="OB_Launch_Plan_P4"/>
      <sheetName val="RF_Launch_Plan_P4_"/>
      <sheetName val="Summary_YTD2"/>
      <sheetName val="Summary_RF2"/>
      <sheetName val="RRP_Performance_Matrix2"/>
      <sheetName val="RRP_Performance_Matrix_QA2"/>
      <sheetName val="OB_Launch_Plan2"/>
      <sheetName val="RF_Launch_Plan2"/>
      <sheetName val="OB_Launch_Plan_P42"/>
      <sheetName val="RF_Launch_Plan_P4_2"/>
      <sheetName val="Summary_YTD1"/>
      <sheetName val="Summary_RF1"/>
      <sheetName val="RRP_Performance_Matrix1"/>
      <sheetName val="RRP_Performance_Matrix_QA1"/>
      <sheetName val="OB_Launch_Plan1"/>
      <sheetName val="RF_Launch_Plan1"/>
      <sheetName val="OB_Launch_Plan_P41"/>
      <sheetName val="RF_Launch_Plan_P4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E3" t="str">
            <v>January</v>
          </cell>
        </row>
        <row r="4">
          <cell r="E4" t="str">
            <v>February</v>
          </cell>
        </row>
        <row r="5">
          <cell r="E5" t="str">
            <v>March</v>
          </cell>
        </row>
        <row r="6">
          <cell r="E6" t="str">
            <v>April</v>
          </cell>
        </row>
        <row r="7">
          <cell r="E7" t="str">
            <v>May</v>
          </cell>
        </row>
        <row r="8">
          <cell r="B8" t="str">
            <v>RF003</v>
          </cell>
          <cell r="E8" t="str">
            <v>June</v>
          </cell>
        </row>
        <row r="9">
          <cell r="E9" t="str">
            <v>July</v>
          </cell>
        </row>
        <row r="10">
          <cell r="E10" t="str">
            <v>August</v>
          </cell>
        </row>
        <row r="11">
          <cell r="E11" t="str">
            <v>September</v>
          </cell>
        </row>
        <row r="12">
          <cell r="E12" t="str">
            <v xml:space="preserve">October </v>
          </cell>
        </row>
        <row r="13">
          <cell r="E13" t="str">
            <v xml:space="preserve">November </v>
          </cell>
        </row>
        <row r="14">
          <cell r="E14" t="str">
            <v>December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and Procedure"/>
      <sheetName val="Cover"/>
      <sheetName val="Users Overview"/>
      <sheetName val="Users Evolution"/>
      <sheetName val="Cost Per User_Incremental"/>
      <sheetName val="Cost Per User"/>
      <sheetName val="Cost Per User RF Details"/>
      <sheetName val="Shipments Overview"/>
      <sheetName val="IMS Overview"/>
      <sheetName val="IMS Evolution"/>
      <sheetName val="SoM Evolution"/>
      <sheetName val="SoM Overview"/>
      <sheetName val="Market Evolution"/>
      <sheetName val="Operating Cost Overview"/>
      <sheetName val="Data_Operating Cost"/>
      <sheetName val="Data - Users OB"/>
      <sheetName val="Data - Users RF"/>
      <sheetName val="Data - Users Prior RF"/>
      <sheetName val="Shipments_HTS"/>
      <sheetName val="Shipments_Kits"/>
      <sheetName val="IMS_HTS"/>
      <sheetName val="IMS_Kits"/>
      <sheetName val="Offtake_HTS"/>
      <sheetName val="Offtake_Kits"/>
      <sheetName val="Costs QTD CF Total"/>
      <sheetName val="Data - Shipments OB"/>
      <sheetName val="Data - Shipments RF"/>
      <sheetName val="Data - Shipments AC"/>
      <sheetName val="Data - Shipments Prior RF"/>
      <sheetName val="Data - IMS OB"/>
      <sheetName val="Data - IMS RF"/>
      <sheetName val="Data - IMS Prior RF"/>
      <sheetName val="Data - Total Market OB"/>
      <sheetName val="Data - Total Market RF"/>
      <sheetName val="Data - Total Market Prior RF"/>
      <sheetName val="List"/>
      <sheetName val="Cost Per User Variable"/>
      <sheetName val="Select_and_Procedure"/>
      <sheetName val="Users_Overview"/>
      <sheetName val="Users_Evolution"/>
      <sheetName val="Cost_Per_User_Incremental"/>
      <sheetName val="Cost_Per_User"/>
      <sheetName val="Cost_Per_User_RF_Details"/>
      <sheetName val="Shipments_Overview"/>
      <sheetName val="IMS_Overview"/>
      <sheetName val="IMS_Evolution"/>
      <sheetName val="SoM_Evolution"/>
      <sheetName val="SoM_Overview"/>
      <sheetName val="Market_Evolution"/>
      <sheetName val="Operating_Cost_Overview"/>
      <sheetName val="Data_Operating_Cost"/>
      <sheetName val="Data_-_Users_OB"/>
      <sheetName val="Data_-_Users_RF"/>
      <sheetName val="Data_-_Users_Prior_RF"/>
      <sheetName val="Costs_QTD_CF_Total"/>
      <sheetName val="Data_-_Shipments_OB"/>
      <sheetName val="Data_-_Shipments_RF"/>
      <sheetName val="Data_-_Shipments_AC"/>
      <sheetName val="Data_-_Shipments_Prior_RF"/>
      <sheetName val="Data_-_IMS_OB"/>
      <sheetName val="Data_-_IMS_RF"/>
      <sheetName val="Data_-_IMS_Prior_RF"/>
      <sheetName val="Data_-_Total_Market_OB"/>
      <sheetName val="Data_-_Total_Market_RF"/>
      <sheetName val="Data_-_Total_Market_Prior_RF"/>
      <sheetName val="Cost_Per_User_Variable"/>
      <sheetName val="Select_and_Procedure2"/>
      <sheetName val="Users_Overview2"/>
      <sheetName val="Users_Evolution2"/>
      <sheetName val="Cost_Per_User_Incremental2"/>
      <sheetName val="Cost_Per_User2"/>
      <sheetName val="Cost_Per_User_RF_Details2"/>
      <sheetName val="Shipments_Overview2"/>
      <sheetName val="IMS_Overview2"/>
      <sheetName val="IMS_Evolution2"/>
      <sheetName val="SoM_Evolution2"/>
      <sheetName val="SoM_Overview2"/>
      <sheetName val="Market_Evolution2"/>
      <sheetName val="Operating_Cost_Overview2"/>
      <sheetName val="Data_Operating_Cost2"/>
      <sheetName val="Data_-_Users_OB2"/>
      <sheetName val="Data_-_Users_RF2"/>
      <sheetName val="Data_-_Users_Prior_RF2"/>
      <sheetName val="Costs_QTD_CF_Total2"/>
      <sheetName val="Data_-_Shipments_OB2"/>
      <sheetName val="Data_-_Shipments_RF2"/>
      <sheetName val="Data_-_Shipments_AC2"/>
      <sheetName val="Data_-_Shipments_Prior_RF2"/>
      <sheetName val="Data_-_IMS_OB2"/>
      <sheetName val="Data_-_IMS_RF2"/>
      <sheetName val="Data_-_IMS_Prior_RF2"/>
      <sheetName val="Data_-_Total_Market_OB2"/>
      <sheetName val="Data_-_Total_Market_RF2"/>
      <sheetName val="Data_-_Total_Market_Prior_RF2"/>
      <sheetName val="Cost_Per_User_Variable2"/>
      <sheetName val="Select_and_Procedure1"/>
      <sheetName val="Users_Overview1"/>
      <sheetName val="Users_Evolution1"/>
      <sheetName val="Cost_Per_User_Incremental1"/>
      <sheetName val="Cost_Per_User1"/>
      <sheetName val="Cost_Per_User_RF_Details1"/>
      <sheetName val="Shipments_Overview1"/>
      <sheetName val="IMS_Overview1"/>
      <sheetName val="IMS_Evolution1"/>
      <sheetName val="SoM_Evolution1"/>
      <sheetName val="SoM_Overview1"/>
      <sheetName val="Market_Evolution1"/>
      <sheetName val="Operating_Cost_Overview1"/>
      <sheetName val="Data_Operating_Cost1"/>
      <sheetName val="Data_-_Users_OB1"/>
      <sheetName val="Data_-_Users_RF1"/>
      <sheetName val="Data_-_Users_Prior_RF1"/>
      <sheetName val="Costs_QTD_CF_Total1"/>
      <sheetName val="Data_-_Shipments_OB1"/>
      <sheetName val="Data_-_Shipments_RF1"/>
      <sheetName val="Data_-_Shipments_AC1"/>
      <sheetName val="Data_-_Shipments_Prior_RF1"/>
      <sheetName val="Data_-_IMS_OB1"/>
      <sheetName val="Data_-_IMS_RF1"/>
      <sheetName val="Data_-_IMS_Prior_RF1"/>
      <sheetName val="Data_-_Total_Market_OB1"/>
      <sheetName val="Data_-_Total_Market_RF1"/>
      <sheetName val="Data_-_Total_Market_Prior_RF1"/>
      <sheetName val="Cost_Per_User_Variable1"/>
    </sheetNames>
    <sheetDataSet>
      <sheetData sheetId="0">
        <row r="2">
          <cell r="F2" t="str">
            <v>Japan</v>
          </cell>
        </row>
        <row r="3">
          <cell r="B3" t="str">
            <v>RF6</v>
          </cell>
          <cell r="F3" t="str">
            <v>Italy</v>
          </cell>
        </row>
        <row r="4">
          <cell r="F4" t="str">
            <v>Switzerland</v>
          </cell>
        </row>
        <row r="5">
          <cell r="F5" t="str">
            <v>Russia</v>
          </cell>
        </row>
        <row r="6">
          <cell r="F6" t="str">
            <v>Portugal</v>
          </cell>
        </row>
        <row r="7">
          <cell r="B7">
            <v>2016</v>
          </cell>
          <cell r="F7" t="str">
            <v>Romania</v>
          </cell>
        </row>
        <row r="8">
          <cell r="F8" t="str">
            <v>Duty Free</v>
          </cell>
        </row>
        <row r="9">
          <cell r="F9" t="str">
            <v>Ukraine</v>
          </cell>
        </row>
        <row r="10">
          <cell r="F10" t="str">
            <v>Monaco</v>
          </cell>
        </row>
        <row r="11">
          <cell r="F11" t="str">
            <v>France</v>
          </cell>
        </row>
        <row r="12">
          <cell r="B12" t="str">
            <v>RF3</v>
          </cell>
          <cell r="F12" t="str">
            <v>Germany</v>
          </cell>
        </row>
        <row r="13">
          <cell r="F13" t="str">
            <v>Slovenia</v>
          </cell>
        </row>
        <row r="14">
          <cell r="F14" t="str">
            <v>Korea</v>
          </cell>
        </row>
        <row r="15">
          <cell r="F15" t="str">
            <v>Hong Kong</v>
          </cell>
        </row>
        <row r="16">
          <cell r="F16" t="str">
            <v>Poland</v>
          </cell>
        </row>
        <row r="17">
          <cell r="F17" t="str">
            <v>Denmark</v>
          </cell>
        </row>
        <row r="18">
          <cell r="F18" t="str">
            <v>Canada</v>
          </cell>
        </row>
        <row r="19">
          <cell r="F19" t="str">
            <v>Greece</v>
          </cell>
        </row>
        <row r="20">
          <cell r="F20" t="str">
            <v>Israel</v>
          </cell>
        </row>
        <row r="21">
          <cell r="F21" t="str">
            <v>Netherlands</v>
          </cell>
        </row>
        <row r="22">
          <cell r="F22" t="str">
            <v>Lithuania</v>
          </cell>
        </row>
        <row r="23">
          <cell r="F23" t="str">
            <v>UK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2">
          <cell r="F2" t="str">
            <v>Japan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">
          <cell r="F2" t="str">
            <v>Japan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2">
          <cell r="F2" t="str">
            <v>Japan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eview"/>
      <sheetName val="P&amp;L - Czech Republic"/>
      <sheetName val="2VarP&amp;L - Czech Republic"/>
      <sheetName val="BGINCall - Czech vs RF"/>
      <sheetName val="RSP - CZECH"/>
      <sheetName val="NXFP - Czech"/>
      <sheetName val="Price Structure"/>
      <sheetName val="DME_Mix - Czech Republic"/>
      <sheetName val="IME_VAR - Czech Republic"/>
      <sheetName val="COM_NOMINAL - Czech Republic"/>
      <sheetName val="Czech IMS"/>
      <sheetName val="IMS Market Budget Page"/>
      <sheetName val="Separator"/>
      <sheetName val="Lookup"/>
      <sheetName val="Market_Review"/>
      <sheetName val="P&amp;L_-_Czech_Republic"/>
      <sheetName val="2VarP&amp;L_-_Czech_Republic"/>
      <sheetName val="BGINCall_-_Czech_vs_RF"/>
      <sheetName val="RSP_-_CZECH"/>
      <sheetName val="NXFP_-_Czech"/>
      <sheetName val="Price_Structure"/>
      <sheetName val="DME_Mix_-_Czech_Republic"/>
      <sheetName val="IME_VAR_-_Czech_Republic"/>
      <sheetName val="COM_NOMINAL_-_Czech_Republic"/>
      <sheetName val="Czech_IMS"/>
      <sheetName val="IMS_Market_Budget_Page"/>
      <sheetName val="Base Data"/>
    </sheetNames>
    <sheetDataSet>
      <sheetData sheetId="0" refreshError="1">
        <row r="8">
          <cell r="D8">
            <v>28.188239738281482</v>
          </cell>
          <cell r="F8">
            <v>28.1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"/>
      <sheetName val="Total Units"/>
      <sheetName val="Total Duration"/>
      <sheetName val="Forestalling Units"/>
      <sheetName val="Forestalling Duration"/>
      <sheetName val="Regular Units"/>
      <sheetName val="Regular Duration"/>
      <sheetName val="Forestalling Excised Units"/>
      <sheetName val="Total Units Evolution"/>
      <sheetName val="Total Duration Evolution"/>
      <sheetName val="Regular Units Evolution"/>
      <sheetName val="Regular Duration Evolution"/>
      <sheetName val="Forestalling Units Evolution"/>
      <sheetName val="Chart Total"/>
      <sheetName val="Chart Regular"/>
      <sheetName val="Chart Forestalling"/>
      <sheetName val="Total Units RF"/>
      <sheetName val="Total Duration RF"/>
      <sheetName val="Regular Units RF"/>
      <sheetName val="Regular Duration RF"/>
      <sheetName val="Forestalling Units Excised RF"/>
      <sheetName val="EU Total Units"/>
      <sheetName val="EU Total Duration"/>
      <sheetName val="EU Forestalling Units"/>
      <sheetName val="EU Forestalling Duration"/>
      <sheetName val="EU Regular Units"/>
      <sheetName val="EU Regular Duration"/>
      <sheetName val="EU Forestalling Excised Units"/>
      <sheetName val="EU Total Units Evo"/>
      <sheetName val="EU Total Duration Evo"/>
      <sheetName val="EU Regular Units Evo"/>
      <sheetName val="EU Regular Duration Evo"/>
      <sheetName val="EU Forestalling Units Evo"/>
      <sheetName val="EU Chart Total"/>
      <sheetName val="EU Chart Regular"/>
      <sheetName val="EU Chart Forestalling"/>
      <sheetName val="EU Total Units RF"/>
      <sheetName val="EU Total Duration RF"/>
      <sheetName val="EU Regular Units RF"/>
      <sheetName val="EU Regular Duration RF"/>
      <sheetName val="EU Forestalling Units RF"/>
      <sheetName val="EU Forestalling Duration RF"/>
      <sheetName val="EU Forestalling Units Excised"/>
      <sheetName val="EEMA Total Units"/>
      <sheetName val="EEMA Total Duration"/>
      <sheetName val="EEMA Regular Units"/>
      <sheetName val="EEMA Regular Duration"/>
      <sheetName val="EEMA Forestalling Units"/>
      <sheetName val="EEMA Forestalling Duration"/>
      <sheetName val="EEMA Forestalling Excised Units"/>
      <sheetName val="EEMA Total Units Evo"/>
      <sheetName val="EEMA Total Duration Evo"/>
      <sheetName val="EEMA Regular Units Evo"/>
      <sheetName val="EEMA Regular Duration Evo"/>
      <sheetName val="EEMA Forestalling Units Evo"/>
      <sheetName val="EEMA Chart Total"/>
      <sheetName val="EEMA Chart Regular"/>
      <sheetName val="EEMA Chart Forestalling"/>
      <sheetName val="EEMA Total Units RF"/>
      <sheetName val="EEMA Total Duration RF"/>
      <sheetName val="EEMA Regular Units RF"/>
      <sheetName val="EEMA Regular Duration RF"/>
      <sheetName val="EEMA Forestalling Units Excised"/>
      <sheetName val="Asia Total Units"/>
      <sheetName val="Asia Total Duration"/>
      <sheetName val="Asia Forestalling Units"/>
      <sheetName val="Asia Forestalling Duration"/>
      <sheetName val="Asia Regular Units"/>
      <sheetName val="Asia Regular Duration"/>
      <sheetName val="Asia Forestalling Excised Units"/>
      <sheetName val="Asia Total Units Evo"/>
      <sheetName val="Asia Total Duration Evo"/>
      <sheetName val="Asia Regular Units Evo"/>
      <sheetName val="Asia Regular Duration Evo"/>
      <sheetName val="Asia Forestalling Units Evo"/>
      <sheetName val="Asia Chart Total"/>
      <sheetName val="Asia Chart Regular"/>
      <sheetName val="Asia Chart Forestalling"/>
      <sheetName val="Asia Total Units RF"/>
      <sheetName val="Asia Total Duration RF"/>
      <sheetName val="Asia Regular Units RF"/>
      <sheetName val="Asia Regular Duration RF"/>
      <sheetName val="Asia Forestalling Units RF"/>
      <sheetName val="Asia Forestalling Duration RF"/>
      <sheetName val="Asia Forestalling Units Excised"/>
      <sheetName val="LA Total Units"/>
      <sheetName val="LA Total Duration"/>
      <sheetName val="LA Regular Units"/>
      <sheetName val="LA Regular Duration"/>
      <sheetName val="LA Forestalling Units"/>
      <sheetName val="LA Forestalling Duration"/>
      <sheetName val="LA Forestalling Excised Units"/>
      <sheetName val="LA Chart Total"/>
      <sheetName val="LA Chart Regular"/>
      <sheetName val="LA Chart Forestalling"/>
      <sheetName val="LA Total Units Evolution"/>
      <sheetName val="LA Total Duration Evolution"/>
      <sheetName val="LA Regular Units Evolution"/>
      <sheetName val="LA Regular Duration Evolution"/>
      <sheetName val="LA Forestalling Units Evo Total"/>
      <sheetName val="LA Forestalling Units Evolution"/>
      <sheetName val="LA Total Units RF"/>
      <sheetName val="LA Total Duration RF"/>
      <sheetName val="LA Regular Units RF"/>
      <sheetName val="LA Regular Duration RF"/>
      <sheetName val="LA Forestalling Units RF"/>
      <sheetName val="LA Forestalling Duration RF"/>
      <sheetName val="LA Forestalling Units ExcisedRF"/>
      <sheetName val="Data Units All"/>
      <sheetName val="Data Duration Market"/>
      <sheetName val="Data Duration Region"/>
      <sheetName val="Data Duration PMI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19">
          <cell r="A19" t="str">
            <v>2011 AC 001</v>
          </cell>
        </row>
        <row r="20">
          <cell r="A20" t="str">
            <v>2012 AC 001</v>
          </cell>
        </row>
        <row r="21">
          <cell r="A21" t="str">
            <v>2012 OB 001</v>
          </cell>
        </row>
        <row r="22">
          <cell r="A22" t="str">
            <v>2012 R1 002</v>
          </cell>
        </row>
        <row r="23">
          <cell r="A23" t="str">
            <v>2012 R1 003</v>
          </cell>
        </row>
        <row r="24">
          <cell r="A24" t="str">
            <v>2012 R1 004</v>
          </cell>
        </row>
        <row r="25">
          <cell r="A25" t="str">
            <v>2012 R1 005</v>
          </cell>
        </row>
        <row r="26">
          <cell r="A26" t="str">
            <v>2012 R1 006</v>
          </cell>
        </row>
        <row r="27">
          <cell r="A27" t="str">
            <v>2012 R1 007</v>
          </cell>
        </row>
        <row r="28">
          <cell r="A28" t="str">
            <v>2012 R1 008</v>
          </cell>
        </row>
        <row r="29">
          <cell r="A29" t="str">
            <v>2012 R1 009</v>
          </cell>
        </row>
        <row r="30">
          <cell r="A30" t="str">
            <v>2012 R1 010</v>
          </cell>
        </row>
        <row r="31">
          <cell r="A31" t="str">
            <v>2012 R1 011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s"/>
      <sheetName val="New card vs old"/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  <sheetName val="Module6"/>
      <sheetName val="Module7"/>
      <sheetName val="Module8"/>
      <sheetName val="SGTRM98"/>
      <sheetName val="New_card_vs_old"/>
      <sheetName val="Current_Tariff"/>
      <sheetName val="Current_Costs"/>
      <sheetName val="Current_Cost_Card_$"/>
      <sheetName val="Current_Margin_card_%"/>
      <sheetName val="New_Tariff"/>
      <sheetName val="New_Costs"/>
      <sheetName val="New_Cost_Card_$"/>
      <sheetName val="New_Margin_card_%_"/>
      <sheetName val="Contract_Rates"/>
      <sheetName val="Contract_Rates_Schedule"/>
      <sheetName val="New_Margin_card_%"/>
      <sheetName val="Unit_Costs"/>
      <sheetName val="Shipment_costs"/>
    </sheetNames>
    <sheetDataSet>
      <sheetData sheetId="0" refreshError="1">
        <row r="3">
          <cell r="Q3" t="str">
            <v>Singapore</v>
          </cell>
        </row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</row>
      </sheetData>
      <sheetData sheetId="1" refreshError="1"/>
      <sheetData sheetId="2">
        <row r="3">
          <cell r="Q3" t="str">
            <v>Singapore</v>
          </cell>
        </row>
      </sheetData>
      <sheetData sheetId="3">
        <row r="1">
          <cell r="X1">
            <v>35983.681308680556</v>
          </cell>
        </row>
      </sheetData>
      <sheetData sheetId="4">
        <row r="3">
          <cell r="Q3" t="str">
            <v>Singapore</v>
          </cell>
        </row>
      </sheetData>
      <sheetData sheetId="5"/>
      <sheetData sheetId="6">
        <row r="3">
          <cell r="Q3" t="str">
            <v>Singapore</v>
          </cell>
        </row>
      </sheetData>
      <sheetData sheetId="7"/>
      <sheetData sheetId="8">
        <row r="3">
          <cell r="Q3" t="str">
            <v>Singapore</v>
          </cell>
        </row>
      </sheetData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>
        <row r="1">
          <cell r="X1">
            <v>35983.681308680556</v>
          </cell>
        </row>
      </sheetData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X1">
            <v>35983.681308680556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s"/>
      <sheetName val="Zones"/>
      <sheetName val="Current Tariff"/>
      <sheetName val="Main"/>
      <sheetName val="Unit Costs"/>
      <sheetName val="Shipment costs"/>
      <sheetName val="New Tariff"/>
      <sheetName val="Full Tariff Shipments"/>
      <sheetName val="Revenue Impact Details"/>
      <sheetName val="New card vs old"/>
      <sheetName val="Jumbo"/>
      <sheetName val="Proposed IB Tariff"/>
      <sheetName val="Rainbow"/>
      <sheetName val="Inbound ISRs"/>
      <sheetName val="OB Zone List"/>
      <sheetName val="0000000"/>
      <sheetName val="BLANK"/>
      <sheetName val="Conversion data"/>
      <sheetName val="doc"/>
      <sheetName val="nondoc"/>
      <sheetName val="WBs"/>
      <sheetName val="AU Cover Sheet"/>
      <sheetName val="VAS"/>
      <sheetName val="_OB_9.00"/>
      <sheetName val="_OB_12.00"/>
      <sheetName val="AU_OB_LCY"/>
      <sheetName val="AU_OB_Zone"/>
      <sheetName val="_IB_9.00"/>
      <sheetName val="_IB_12.00"/>
      <sheetName val="AU_IB_LCY"/>
      <sheetName val="AU_IB_Zone"/>
      <sheetName val="_DOM_9.00"/>
      <sheetName val="_DOM_12.00"/>
      <sheetName val="_DOM_LCY"/>
      <sheetName val="DOM_Zone"/>
      <sheetName val="_OB_ESI"/>
      <sheetName val="Export_ESI_Zone"/>
      <sheetName val="_IB_ESI"/>
      <sheetName val="Import_ESI_Zone"/>
      <sheetName val="_DOM_ESI"/>
      <sheetName val="Dom_ESI_Zone"/>
      <sheetName val="Terms and Conditions"/>
    </sheetNames>
    <sheetDataSet>
      <sheetData sheetId="0" refreshError="1">
        <row r="2">
          <cell r="A2" t="str">
            <v>Destination:</v>
          </cell>
        </row>
        <row r="12">
          <cell r="A12">
            <v>0.5</v>
          </cell>
          <cell r="I12">
            <v>-9.9999999999999978E-2</v>
          </cell>
        </row>
        <row r="13">
          <cell r="A13">
            <v>3</v>
          </cell>
          <cell r="I13">
            <v>-0.16666666666666663</v>
          </cell>
        </row>
        <row r="14">
          <cell r="A14">
            <v>5</v>
          </cell>
          <cell r="I14">
            <v>-0.20297029702970293</v>
          </cell>
        </row>
        <row r="15">
          <cell r="A15">
            <v>10</v>
          </cell>
          <cell r="I15">
            <v>-0.12913907284768211</v>
          </cell>
        </row>
        <row r="16">
          <cell r="A16">
            <v>15</v>
          </cell>
          <cell r="I16">
            <v>-6.2827225130890008E-2</v>
          </cell>
        </row>
        <row r="17">
          <cell r="A17">
            <v>20</v>
          </cell>
          <cell r="I17">
            <v>-5.6277056277056259E-2</v>
          </cell>
        </row>
        <row r="18">
          <cell r="A18">
            <v>25</v>
          </cell>
          <cell r="I18">
            <v>-0.12112676056338023</v>
          </cell>
        </row>
        <row r="19">
          <cell r="A19">
            <v>30</v>
          </cell>
          <cell r="I19">
            <v>-0.22065727699530513</v>
          </cell>
        </row>
        <row r="20">
          <cell r="A20">
            <v>50</v>
          </cell>
          <cell r="I20">
            <v>-0.21219512195121937</v>
          </cell>
        </row>
        <row r="21">
          <cell r="A21">
            <v>75</v>
          </cell>
          <cell r="I21">
            <v>-0.27154471544715442</v>
          </cell>
        </row>
        <row r="22">
          <cell r="A22">
            <v>100</v>
          </cell>
          <cell r="I22">
            <v>-0.19860139860139858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"/>
      <sheetName val="Recon"/>
      <sheetName val="Details PMI"/>
      <sheetName val="Detail Pivot"/>
      <sheetName val="PMI"/>
      <sheetName val="EU"/>
      <sheetName val="EEMA"/>
      <sheetName val="ASIA"/>
      <sheetName val="LA"/>
      <sheetName val="Input EU"/>
      <sheetName val="Input EEMA"/>
      <sheetName val="Input ASIA"/>
      <sheetName val="Input LA"/>
      <sheetName val="Input IR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f Expenses_Nov2000_a 1811200"/>
      <sheetName val="Reclassificação Nov 2000"/>
    </sheetNames>
    <sheetDataSet>
      <sheetData sheetId="0" refreshError="1">
        <row r="4">
          <cell r="F4">
            <v>209583.88280000002</v>
          </cell>
          <cell r="H4">
            <v>1045.4000000000001</v>
          </cell>
        </row>
        <row r="5">
          <cell r="F5">
            <v>209583.88280000002</v>
          </cell>
          <cell r="H5">
            <v>1045.4000000000001</v>
          </cell>
        </row>
        <row r="6">
          <cell r="F6">
            <v>168599.34754000002</v>
          </cell>
          <cell r="H6">
            <v>840.97</v>
          </cell>
        </row>
        <row r="7">
          <cell r="F7">
            <v>165000.69563999999</v>
          </cell>
          <cell r="H7">
            <v>823.02</v>
          </cell>
        </row>
        <row r="8">
          <cell r="F8">
            <v>168599.34754000002</v>
          </cell>
          <cell r="H8">
            <v>840.97</v>
          </cell>
        </row>
        <row r="9">
          <cell r="F9">
            <v>249940.9094</v>
          </cell>
          <cell r="H9">
            <v>1246.7</v>
          </cell>
        </row>
        <row r="10">
          <cell r="F10">
            <v>752140.30011999991</v>
          </cell>
          <cell r="H10">
            <v>3751.66</v>
          </cell>
        </row>
        <row r="11">
          <cell r="F11">
            <v>191999.60658000002</v>
          </cell>
          <cell r="H11">
            <v>957.69</v>
          </cell>
        </row>
        <row r="12">
          <cell r="F12">
            <v>191999.60658000002</v>
          </cell>
          <cell r="H12">
            <v>957.69</v>
          </cell>
        </row>
        <row r="13">
          <cell r="F13">
            <v>-94358.858120000004</v>
          </cell>
          <cell r="H13">
            <v>-470.66</v>
          </cell>
        </row>
        <row r="14">
          <cell r="F14">
            <v>-94358.858120000004</v>
          </cell>
          <cell r="H14">
            <v>-470.66</v>
          </cell>
        </row>
        <row r="15">
          <cell r="F15">
            <v>75200.798200000005</v>
          </cell>
          <cell r="H15">
            <v>375.1</v>
          </cell>
        </row>
        <row r="16">
          <cell r="F16">
            <v>75200.798200000005</v>
          </cell>
          <cell r="H16">
            <v>375.1</v>
          </cell>
        </row>
        <row r="17">
          <cell r="F17">
            <v>21700.171679999999</v>
          </cell>
          <cell r="G17" t="str">
            <v>D</v>
          </cell>
          <cell r="H17">
            <v>108.24</v>
          </cell>
        </row>
        <row r="18">
          <cell r="F18">
            <v>1724999.2533200001</v>
          </cell>
          <cell r="G18" t="str">
            <v>C</v>
          </cell>
          <cell r="H18">
            <v>8604.26</v>
          </cell>
        </row>
        <row r="19">
          <cell r="F19">
            <v>1746699.425</v>
          </cell>
          <cell r="H19">
            <v>8712.5</v>
          </cell>
        </row>
        <row r="20">
          <cell r="F20">
            <v>229636.09244000001</v>
          </cell>
          <cell r="H20">
            <v>1145.42</v>
          </cell>
        </row>
        <row r="21">
          <cell r="F21">
            <v>65100.515040000006</v>
          </cell>
          <cell r="H21">
            <v>324.72000000000003</v>
          </cell>
        </row>
        <row r="22">
          <cell r="F22">
            <v>452525.96558000002</v>
          </cell>
          <cell r="H22">
            <v>2257.19</v>
          </cell>
        </row>
        <row r="23">
          <cell r="F23">
            <v>65100.515040000006</v>
          </cell>
          <cell r="H23">
            <v>324.72000000000003</v>
          </cell>
        </row>
        <row r="24">
          <cell r="F24">
            <v>21700.171679999999</v>
          </cell>
          <cell r="H24">
            <v>108.24</v>
          </cell>
        </row>
        <row r="25">
          <cell r="F25">
            <v>-296.71336000000002</v>
          </cell>
          <cell r="H25">
            <v>-1.48</v>
          </cell>
        </row>
        <row r="26">
          <cell r="F26">
            <v>7650.3931199999997</v>
          </cell>
          <cell r="H26">
            <v>38.159999999999997</v>
          </cell>
        </row>
        <row r="27">
          <cell r="F27">
            <v>117975.63772000001</v>
          </cell>
          <cell r="H27">
            <v>588.46</v>
          </cell>
        </row>
        <row r="28">
          <cell r="F28">
            <v>43400.343359999999</v>
          </cell>
          <cell r="H28">
            <v>216.48</v>
          </cell>
        </row>
        <row r="29">
          <cell r="F29">
            <v>108500.85840000001</v>
          </cell>
          <cell r="H29">
            <v>541.20000000000005</v>
          </cell>
        </row>
        <row r="30">
          <cell r="F30">
            <v>561179.19030000002</v>
          </cell>
          <cell r="H30">
            <v>2799.15</v>
          </cell>
        </row>
        <row r="31">
          <cell r="F31">
            <v>108500.85840000001</v>
          </cell>
          <cell r="H31">
            <v>541.20000000000005</v>
          </cell>
        </row>
        <row r="32">
          <cell r="F32">
            <v>346320.62608000002</v>
          </cell>
          <cell r="H32">
            <v>1727.44</v>
          </cell>
        </row>
        <row r="33">
          <cell r="F33">
            <v>65100.515040000006</v>
          </cell>
          <cell r="H33">
            <v>324.72000000000003</v>
          </cell>
        </row>
        <row r="34">
          <cell r="F34">
            <v>229104.81513999999</v>
          </cell>
          <cell r="H34">
            <v>1142.77</v>
          </cell>
        </row>
        <row r="35">
          <cell r="F35">
            <v>151899.19693999999</v>
          </cell>
          <cell r="H35">
            <v>757.67</v>
          </cell>
        </row>
        <row r="36">
          <cell r="F36">
            <v>458207.62546000001</v>
          </cell>
          <cell r="H36">
            <v>2285.5300000000002</v>
          </cell>
        </row>
        <row r="37">
          <cell r="F37">
            <v>108500.85840000001</v>
          </cell>
          <cell r="H37">
            <v>541.20000000000005</v>
          </cell>
        </row>
        <row r="38">
          <cell r="F38">
            <v>347311.00716000004</v>
          </cell>
          <cell r="H38">
            <v>1732.38</v>
          </cell>
        </row>
        <row r="39">
          <cell r="F39">
            <v>21700.171679999999</v>
          </cell>
          <cell r="H39">
            <v>108.24</v>
          </cell>
        </row>
        <row r="40">
          <cell r="F40">
            <v>76367.603440000006</v>
          </cell>
          <cell r="H40">
            <v>380.92</v>
          </cell>
        </row>
        <row r="41">
          <cell r="F41">
            <v>65100.515040000006</v>
          </cell>
          <cell r="H41">
            <v>324.72000000000003</v>
          </cell>
        </row>
        <row r="42">
          <cell r="F42">
            <v>229104.81513999999</v>
          </cell>
          <cell r="H42">
            <v>1142.77</v>
          </cell>
        </row>
        <row r="43">
          <cell r="F43">
            <v>21700.171679999999</v>
          </cell>
          <cell r="H43">
            <v>108.24</v>
          </cell>
        </row>
        <row r="44">
          <cell r="F44">
            <v>12199.3297</v>
          </cell>
          <cell r="H44">
            <v>60.85</v>
          </cell>
        </row>
        <row r="45">
          <cell r="F45">
            <v>130199.02525999999</v>
          </cell>
          <cell r="H45">
            <v>649.42999999999995</v>
          </cell>
        </row>
        <row r="46">
          <cell r="F46">
            <v>329223.52111999999</v>
          </cell>
          <cell r="H46">
            <v>1642.16</v>
          </cell>
        </row>
        <row r="47">
          <cell r="F47">
            <v>60515.491700000006</v>
          </cell>
          <cell r="H47">
            <v>301.85000000000002</v>
          </cell>
        </row>
        <row r="48">
          <cell r="F48">
            <v>7650.3931199999997</v>
          </cell>
          <cell r="H48">
            <v>38.159999999999997</v>
          </cell>
        </row>
        <row r="49">
          <cell r="F49">
            <v>155213.16440000001</v>
          </cell>
          <cell r="H49">
            <v>774.2</v>
          </cell>
        </row>
        <row r="50">
          <cell r="F50">
            <v>7650.3931199999997</v>
          </cell>
          <cell r="H50">
            <v>38.159999999999997</v>
          </cell>
        </row>
        <row r="51">
          <cell r="F51">
            <v>173603.37826</v>
          </cell>
          <cell r="H51">
            <v>865.93</v>
          </cell>
        </row>
        <row r="52">
          <cell r="F52">
            <v>134679.79796</v>
          </cell>
          <cell r="H52">
            <v>671.78</v>
          </cell>
        </row>
        <row r="53">
          <cell r="F53">
            <v>7650.3931199999997</v>
          </cell>
          <cell r="H53">
            <v>38.159999999999997</v>
          </cell>
        </row>
        <row r="54">
          <cell r="F54">
            <v>490340.88042</v>
          </cell>
          <cell r="H54">
            <v>2445.81</v>
          </cell>
        </row>
        <row r="55">
          <cell r="F55">
            <v>5410317.5170999998</v>
          </cell>
          <cell r="H55">
            <v>26986.55</v>
          </cell>
        </row>
        <row r="56">
          <cell r="F56">
            <v>8291582.6716799997</v>
          </cell>
          <cell r="H56">
            <v>41358.239999999998</v>
          </cell>
        </row>
        <row r="59">
          <cell r="F59">
            <v>275999.55976000003</v>
          </cell>
          <cell r="H59">
            <v>1376.68</v>
          </cell>
        </row>
        <row r="60">
          <cell r="F60">
            <v>275999.55976000003</v>
          </cell>
          <cell r="H60">
            <v>1376.68</v>
          </cell>
        </row>
        <row r="61">
          <cell r="F61">
            <v>479302.34149999998</v>
          </cell>
          <cell r="G61" t="str">
            <v>E</v>
          </cell>
          <cell r="H61">
            <v>2390.75</v>
          </cell>
        </row>
        <row r="62">
          <cell r="F62">
            <v>479302.34149999998</v>
          </cell>
          <cell r="H62">
            <v>2390.75</v>
          </cell>
        </row>
        <row r="63">
          <cell r="F63">
            <v>37600.399100000002</v>
          </cell>
          <cell r="H63">
            <v>187.55</v>
          </cell>
        </row>
        <row r="64">
          <cell r="F64">
            <v>37600.399100000002</v>
          </cell>
          <cell r="H64">
            <v>187.55</v>
          </cell>
        </row>
        <row r="65">
          <cell r="F65">
            <v>75200.798200000005</v>
          </cell>
          <cell r="H65">
            <v>375.1</v>
          </cell>
        </row>
        <row r="66">
          <cell r="F66">
            <v>37600.399100000002</v>
          </cell>
          <cell r="H66">
            <v>187.55</v>
          </cell>
        </row>
        <row r="67">
          <cell r="F67">
            <v>37600.399100000002</v>
          </cell>
          <cell r="H67">
            <v>187.55</v>
          </cell>
        </row>
        <row r="68">
          <cell r="F68">
            <v>37600.399100000002</v>
          </cell>
          <cell r="H68">
            <v>187.55</v>
          </cell>
        </row>
        <row r="69">
          <cell r="F69">
            <v>75200.798200000005</v>
          </cell>
          <cell r="H69">
            <v>375.1</v>
          </cell>
        </row>
        <row r="70">
          <cell r="F70">
            <v>75200.798200000005</v>
          </cell>
          <cell r="H70">
            <v>375.1</v>
          </cell>
        </row>
        <row r="71">
          <cell r="F71">
            <v>37600.399100000002</v>
          </cell>
          <cell r="H71">
            <v>187.55</v>
          </cell>
        </row>
        <row r="72">
          <cell r="F72">
            <v>75200.798200000005</v>
          </cell>
          <cell r="H72">
            <v>375.1</v>
          </cell>
        </row>
        <row r="73">
          <cell r="F73">
            <v>37600.399100000002</v>
          </cell>
          <cell r="H73">
            <v>187.55</v>
          </cell>
        </row>
        <row r="74">
          <cell r="F74">
            <v>37600.399100000002</v>
          </cell>
          <cell r="H74">
            <v>187.55</v>
          </cell>
        </row>
        <row r="75">
          <cell r="F75">
            <v>601606.38560000004</v>
          </cell>
          <cell r="H75">
            <v>3000.8</v>
          </cell>
        </row>
        <row r="76">
          <cell r="F76">
            <v>1197318.6003999999</v>
          </cell>
          <cell r="H76">
            <v>5972.2</v>
          </cell>
        </row>
        <row r="77">
          <cell r="F77">
            <v>923480.23660000006</v>
          </cell>
          <cell r="H77">
            <v>4606.3</v>
          </cell>
        </row>
        <row r="78">
          <cell r="F78">
            <v>923480.23660000006</v>
          </cell>
          <cell r="H78">
            <v>4606.3</v>
          </cell>
        </row>
        <row r="79">
          <cell r="F79">
            <v>3044279.0735999998</v>
          </cell>
          <cell r="H79">
            <v>15184.8</v>
          </cell>
        </row>
        <row r="80">
          <cell r="F80">
            <v>4401187.3604600001</v>
          </cell>
          <cell r="H80">
            <v>21953.03</v>
          </cell>
        </row>
        <row r="83">
          <cell r="F83">
            <v>1117191.95946</v>
          </cell>
          <cell r="H83">
            <v>5572.53</v>
          </cell>
        </row>
        <row r="84">
          <cell r="F84">
            <v>21700.171679999999</v>
          </cell>
          <cell r="H84">
            <v>108.24</v>
          </cell>
        </row>
        <row r="85">
          <cell r="F85">
            <v>146999.41686</v>
          </cell>
          <cell r="H85">
            <v>733.23</v>
          </cell>
        </row>
        <row r="86">
          <cell r="F86">
            <v>1285891.548</v>
          </cell>
          <cell r="H86">
            <v>6414</v>
          </cell>
        </row>
        <row r="87">
          <cell r="F87">
            <v>2852233.35616</v>
          </cell>
          <cell r="H87">
            <v>14226.88</v>
          </cell>
        </row>
        <row r="88">
          <cell r="F88">
            <v>2852233.35616</v>
          </cell>
          <cell r="H88">
            <v>14226.88</v>
          </cell>
        </row>
        <row r="89">
          <cell r="F89">
            <v>239493.79237999997</v>
          </cell>
          <cell r="H89">
            <v>1194.5899999999999</v>
          </cell>
        </row>
        <row r="90">
          <cell r="F90">
            <v>239493.79237999997</v>
          </cell>
          <cell r="H90">
            <v>1194.5899999999999</v>
          </cell>
        </row>
        <row r="91">
          <cell r="F91">
            <v>4377618.6965399999</v>
          </cell>
          <cell r="H91">
            <v>21835.47</v>
          </cell>
        </row>
        <row r="94">
          <cell r="F94">
            <v>163753.69759999998</v>
          </cell>
          <cell r="G94" t="str">
            <v>A</v>
          </cell>
          <cell r="H94">
            <v>816.8</v>
          </cell>
        </row>
        <row r="95">
          <cell r="F95">
            <v>163753.69759999998</v>
          </cell>
          <cell r="H95">
            <v>816.8</v>
          </cell>
        </row>
        <row r="96">
          <cell r="F96">
            <v>194335.22188</v>
          </cell>
          <cell r="G96" t="str">
            <v>B</v>
          </cell>
          <cell r="H96">
            <v>969.34</v>
          </cell>
        </row>
        <row r="97">
          <cell r="F97">
            <v>27784.800380000001</v>
          </cell>
          <cell r="G97" t="str">
            <v>B</v>
          </cell>
          <cell r="H97">
            <v>138.59</v>
          </cell>
        </row>
        <row r="98">
          <cell r="F98">
            <v>61247.250999999997</v>
          </cell>
          <cell r="G98" t="str">
            <v>B</v>
          </cell>
          <cell r="H98">
            <v>305.5</v>
          </cell>
        </row>
        <row r="99">
          <cell r="F99">
            <v>283367.27325999999</v>
          </cell>
          <cell r="H99">
            <v>1413.43</v>
          </cell>
        </row>
        <row r="100">
          <cell r="F100">
            <v>447120.97086</v>
          </cell>
          <cell r="H100">
            <v>2230.23</v>
          </cell>
        </row>
        <row r="101">
          <cell r="F101">
            <v>0</v>
          </cell>
        </row>
        <row r="102">
          <cell r="F102">
            <v>17517509.69954</v>
          </cell>
          <cell r="H102">
            <v>87376.97</v>
          </cell>
        </row>
      </sheetData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vs GMRB"/>
      <sheetName val="Test file"/>
      <sheetName val="T2012OB(Sep)"/>
      <sheetName val="E2012OB(Sep)"/>
      <sheetName val="F2012OB(Sep)"/>
      <sheetName val="EF2012OB(Sep)"/>
      <sheetName val="T2013LP(2012Sep)"/>
      <sheetName val="E2013LP(2012Sep)"/>
      <sheetName val="F2013LP(2012Sep)"/>
      <sheetName val="EF2013LP(2012Sep)"/>
      <sheetName val="T2014LP(2012Sep)"/>
      <sheetName val="E2014LP(2012Sep)"/>
      <sheetName val="F2014LP(2012Sep)"/>
      <sheetName val="EF2014LP(2012Sep)"/>
      <sheetName val="T2012OB(AUG)"/>
      <sheetName val="E2012OB(AUG)"/>
      <sheetName val="F2012OB(AUG)"/>
      <sheetName val="EF2012OB(AUG)"/>
      <sheetName val="T2013LP(2012Aug)"/>
      <sheetName val="E2013LP(2012Aug)"/>
      <sheetName val="F2013LP(2012Aug)"/>
      <sheetName val="EF2013LP(2012Aug)"/>
      <sheetName val="T2014LP(2012Aug)"/>
      <sheetName val="E2014LP(2012Aug)"/>
      <sheetName val="F2014LP(2012Aug)"/>
      <sheetName val="EF2014LP(2012Aug)"/>
      <sheetName val="T2011RF7"/>
      <sheetName val="E2011RF7"/>
      <sheetName val="F2011RF7"/>
      <sheetName val="EF2011RF7"/>
      <sheetName val="T2011RF4"/>
      <sheetName val="E2011RF4"/>
      <sheetName val="F2011RF4"/>
      <sheetName val="EF2011RF4"/>
      <sheetName val="T2011AC"/>
      <sheetName val="E2011AC"/>
      <sheetName val="F2011AC"/>
      <sheetName val="EF2011AC"/>
      <sheetName val="T2011OB"/>
      <sheetName val="E2011OB"/>
      <sheetName val="F2011OB"/>
      <sheetName val="EF2011OB"/>
      <sheetName val="T2012LP(2011)"/>
      <sheetName val="E2012LP(2011)"/>
      <sheetName val="F2012LP(2011)"/>
      <sheetName val="EF2012LP(2011)"/>
      <sheetName val="T2013LP(2011)"/>
      <sheetName val="E2013LP(2011)"/>
      <sheetName val="F2013LP(2011)"/>
      <sheetName val="EF2013LP(2011)"/>
      <sheetName val="T2010AC"/>
      <sheetName val="E2010AC"/>
      <sheetName val="F2010AC"/>
      <sheetName val="EF2010AC"/>
      <sheetName val="2012 OB (Sep)"/>
      <sheetName val="2013 LP (2012 Sep)"/>
      <sheetName val="2014 LP (2012 Sep)"/>
      <sheetName val="2012 OB (Aug)"/>
      <sheetName val="2013 LP (2012 Aug)"/>
      <sheetName val="2014 LP (2012 Aug)"/>
      <sheetName val="2011 RF7"/>
      <sheetName val="2011 RF4"/>
      <sheetName val="2011 AC"/>
      <sheetName val="2010 AC"/>
      <sheetName val="2011 OB"/>
      <sheetName val="2012 LP (2011)"/>
      <sheetName val="2013 LP (2011)"/>
      <sheetName val="Shipments 2012 OB (Sep)"/>
      <sheetName val="Shipments 2013 LP (Sep)"/>
      <sheetName val="Shipments 2014 LP (Sep)"/>
      <sheetName val="Shipments 2012 OB (Aug)"/>
      <sheetName val="Shipments 2013 LP (Aug)"/>
      <sheetName val="Shipments 2014 LP (Aug)"/>
      <sheetName val="Shipments 2011 RF7"/>
      <sheetName val="Shipments 2011 RF4"/>
      <sheetName val="Shipments 2011 AC"/>
      <sheetName val="Shipments 2010 AC"/>
      <sheetName val="Shipments 2011 OB"/>
      <sheetName val="Shipments 2012 LP"/>
      <sheetName val="Shipments 2013 LP"/>
      <sheetName val="Shipments OB-LRP"/>
      <sheetName val="Cigarette Inventory Database"/>
      <sheetName val="Archives"/>
      <sheetName val="Tables"/>
      <sheetName val="Actuals for Copy Paste Total"/>
      <sheetName val="Actuals for Copy Paste Excised"/>
      <sheetName val="Actuals for Copy Paste Forest T"/>
      <sheetName val="Actuals for Copy Paste Forest E"/>
      <sheetName val="Check Dec'12 vs. Dec'11"/>
      <sheetName val="Shipments 2013 LP (2012)"/>
      <sheetName val="Shipments 2014 LP (2012)"/>
      <sheetName val="Back Up Units"/>
      <sheetName val="LE 2011 by affiliate"/>
      <sheetName val="2011 LE"/>
      <sheetName val="HOW TO REFRESH"/>
      <sheetName val="RF11"/>
      <sheetName val="T2011RF11"/>
      <sheetName val="E2011RF11"/>
      <sheetName val="F2011RF11"/>
      <sheetName val="EF2011RF11"/>
      <sheetName val="2011 RF11"/>
      <sheetName val="Shipments 2011 RF11"/>
      <sheetName val="RF11 (2)"/>
      <sheetName val="Test"/>
      <sheetName val="T2012LP"/>
      <sheetName val="E2012LP"/>
      <sheetName val="F2012LP"/>
      <sheetName val="EF2012LP"/>
      <sheetName val="T2013LP"/>
      <sheetName val="E2013"/>
      <sheetName val="F2013LP"/>
      <sheetName val="EF2013LP"/>
      <sheetName val="2012 LP"/>
      <sheetName val="2013 LP"/>
      <sheetName val="OB12"/>
      <sheetName val="T2012OB(Final)"/>
      <sheetName val="E2012OB(Final)"/>
      <sheetName val="F2012OB(Final)"/>
      <sheetName val="EF2012OB(Final)"/>
      <sheetName val="T2013LP(2012Final)"/>
      <sheetName val="E2013LP(2012Final)"/>
      <sheetName val="F2013LP(2012Final)"/>
      <sheetName val="EF2013LP(2012Final)"/>
      <sheetName val="T2014LP(2012Final)"/>
      <sheetName val="E2014LP(2012Final)"/>
      <sheetName val="F2014LP(2012Final)"/>
      <sheetName val="EF2014LP(2012Final)"/>
      <sheetName val="2012 OB (2012 Final)"/>
      <sheetName val="2013 LP (2012 Final)"/>
      <sheetName val="2014 LP (2012 Final)"/>
      <sheetName val="Shipments 2012 OB (Final)"/>
      <sheetName val="Shipments 2013 LP (Final)"/>
      <sheetName val="Shipments 2014 LP (Final)"/>
      <sheetName val="Argentina"/>
      <sheetName val="OB12 Total Units"/>
      <sheetName val="OB12 Excise Units"/>
      <sheetName val="OB12 Duration"/>
      <sheetName val="LP13 Total Units"/>
      <sheetName val="LP13 Excise Units"/>
      <sheetName val="LP13 Duration"/>
      <sheetName val="LP14 Total Units"/>
      <sheetName val="LP14 Excise Units"/>
      <sheetName val="LP14 Duration"/>
      <sheetName val="Profit Elim"/>
      <sheetName val="Back Up Reg Units"/>
      <sheetName val="YE T Durations"/>
      <sheetName val="YE R Durations"/>
      <sheetName val="Avg R Durations"/>
      <sheetName val="SC Meeting Units"/>
      <sheetName val="SC Meeting Units (2)"/>
      <sheetName val="SC Meeting Duration"/>
      <sheetName val="RF2 Total Units"/>
      <sheetName val="RF2 Excise Units"/>
      <sheetName val="RF2 Duration"/>
      <sheetName val="T2012RF2"/>
      <sheetName val="E2012RF2"/>
      <sheetName val="F2012RF2"/>
      <sheetName val="EF2012RF2"/>
      <sheetName val="T2012OB(IRVA)"/>
      <sheetName val="E2012OB(IRVA)"/>
      <sheetName val="F2012OB(IRVA)"/>
      <sheetName val="EF2012OB(IRVA)"/>
      <sheetName val="T2013LP(IRVA)"/>
      <sheetName val="E2013LP(IRVA)"/>
      <sheetName val="F2013LP(IRVA)"/>
      <sheetName val="EF2013LP(IRVA)"/>
      <sheetName val="T2014LP(IRVA)"/>
      <sheetName val="E2014LP(IRVA)"/>
      <sheetName val="F2014LP(IRVA)"/>
      <sheetName val="EF2014LP(IRVA)"/>
      <sheetName val="T2012AC"/>
      <sheetName val="E2012AC"/>
      <sheetName val="F2012AC"/>
      <sheetName val="EF2012AC"/>
      <sheetName val="2012RF2"/>
      <sheetName val="2012 OB (IRVA)"/>
      <sheetName val="2013 LP (IRVA)"/>
      <sheetName val="2014 LP (IRVA)"/>
      <sheetName val="2012 AC"/>
      <sheetName val="Shipments 2012RF02"/>
      <sheetName val="RF2 Q1'13"/>
      <sheetName val="Shipments 2012 AC"/>
      <sheetName val="Back Up Durations"/>
      <sheetName val="Sheet1"/>
      <sheetName val="T2013LP(2012)"/>
      <sheetName val="E2013LP(2012)"/>
      <sheetName val="F2013LP(2012)"/>
      <sheetName val="EF2013LP(2012)"/>
      <sheetName val="T2014LP(2012)"/>
      <sheetName val="E2014LP(2012)"/>
      <sheetName val="F2014LP(2012)"/>
      <sheetName val="EF2014LP(2012)"/>
      <sheetName val="E2013LP"/>
      <sheetName val="2013 LP (2012)"/>
      <sheetName val="2014 LP (2012)"/>
      <sheetName val="OVF"/>
      <sheetName val="Summary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Andorra</v>
          </cell>
        </row>
      </sheetData>
      <sheetData sheetId="9">
        <row r="5">
          <cell r="A5" t="str">
            <v>Andorra</v>
          </cell>
        </row>
      </sheetData>
      <sheetData sheetId="10">
        <row r="5">
          <cell r="A5" t="str">
            <v>Andorra</v>
          </cell>
        </row>
      </sheetData>
      <sheetData sheetId="11">
        <row r="5">
          <cell r="A5" t="str">
            <v>Andorra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5">
          <cell r="A5" t="str">
            <v>Andorra</v>
          </cell>
          <cell r="B5">
            <v>48.555</v>
          </cell>
          <cell r="C5">
            <v>168.29385788839824</v>
          </cell>
          <cell r="D5">
            <v>113.3027027027027</v>
          </cell>
          <cell r="E5">
            <v>161.85</v>
          </cell>
          <cell r="F5">
            <v>106.78807947019867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101.33058581100973</v>
          </cell>
          <cell r="O5">
            <v>80.373134328358205</v>
          </cell>
          <cell r="P5">
            <v>0</v>
          </cell>
          <cell r="Q5">
            <v>0</v>
          </cell>
          <cell r="R5">
            <v>54.670125769617762</v>
          </cell>
          <cell r="S5">
            <v>2.1579999999999999</v>
          </cell>
          <cell r="T5">
            <v>4.6580000000000004</v>
          </cell>
          <cell r="U5">
            <v>4.6580000000000004</v>
          </cell>
          <cell r="V5">
            <v>2.1579999999999999</v>
          </cell>
          <cell r="W5">
            <v>2.15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11.474</v>
          </cell>
          <cell r="AF5">
            <v>4.3079999999999998</v>
          </cell>
          <cell r="AG5">
            <v>0</v>
          </cell>
          <cell r="AH5">
            <v>0</v>
          </cell>
          <cell r="AI5">
            <v>15.782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1.6</v>
          </cell>
          <cell r="AR5">
            <v>1.6</v>
          </cell>
          <cell r="AS5">
            <v>0.67753600000000003</v>
          </cell>
          <cell r="AT5">
            <v>1.648169</v>
          </cell>
          <cell r="AU5">
            <v>2.0282119999999999</v>
          </cell>
          <cell r="AV5">
            <v>10.190999999999999</v>
          </cell>
          <cell r="AW5">
            <v>4.8239999999999998</v>
          </cell>
          <cell r="AX5">
            <v>6.6120000000000001</v>
          </cell>
          <cell r="AY5">
            <v>4.353917</v>
          </cell>
          <cell r="AZ5">
            <v>25.980916999999998</v>
          </cell>
        </row>
        <row r="6">
          <cell r="A6" t="str">
            <v>Austria</v>
          </cell>
          <cell r="B6">
            <v>30.274195709943982</v>
          </cell>
          <cell r="C6">
            <v>17.597933330582645</v>
          </cell>
          <cell r="D6">
            <v>18.735623534942107</v>
          </cell>
          <cell r="E6">
            <v>9.8375496521043342</v>
          </cell>
          <cell r="F6">
            <v>12.669085355995096</v>
          </cell>
          <cell r="G6">
            <v>9.7193161922778231</v>
          </cell>
          <cell r="H6">
            <v>12.000000000000002</v>
          </cell>
          <cell r="I6">
            <v>12</v>
          </cell>
          <cell r="J6">
            <v>12.000000000000002</v>
          </cell>
          <cell r="K6">
            <v>12</v>
          </cell>
          <cell r="L6">
            <v>12</v>
          </cell>
          <cell r="M6">
            <v>11.999999999999996</v>
          </cell>
          <cell r="N6">
            <v>21.929934885235166</v>
          </cell>
          <cell r="O6">
            <v>10.735296071311424</v>
          </cell>
          <cell r="P6">
            <v>12.000000000000002</v>
          </cell>
          <cell r="Q6">
            <v>11.999999999999996</v>
          </cell>
          <cell r="R6">
            <v>14.289206611099011</v>
          </cell>
          <cell r="S6">
            <v>391.45280000000002</v>
          </cell>
          <cell r="T6">
            <v>259.49280000000005</v>
          </cell>
          <cell r="U6">
            <v>258.1628</v>
          </cell>
          <cell r="V6">
            <v>130.5736</v>
          </cell>
          <cell r="W6">
            <v>170.25280000000001</v>
          </cell>
          <cell r="X6">
            <v>134.61279999999999</v>
          </cell>
          <cell r="Y6">
            <v>166.99857746666669</v>
          </cell>
          <cell r="Z6">
            <v>156.12964359999998</v>
          </cell>
          <cell r="AA6">
            <v>156.77073760000002</v>
          </cell>
          <cell r="AB6">
            <v>142.57820813333333</v>
          </cell>
          <cell r="AC6">
            <v>142.89773226666665</v>
          </cell>
          <cell r="AD6">
            <v>139.36988559999998</v>
          </cell>
          <cell r="AE6">
            <v>909.10840000000007</v>
          </cell>
          <cell r="AF6">
            <v>435.43920000000003</v>
          </cell>
          <cell r="AG6">
            <v>479.89895866666672</v>
          </cell>
          <cell r="AH6">
            <v>424.84582599999999</v>
          </cell>
          <cell r="AI6">
            <v>2249.2923846666667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1170.972327</v>
          </cell>
          <cell r="AR6">
            <v>1175.780532</v>
          </cell>
          <cell r="AS6">
            <v>1069.3365610000001</v>
          </cell>
          <cell r="AT6">
            <v>1071.732992</v>
          </cell>
          <cell r="AU6">
            <v>1045.274142</v>
          </cell>
          <cell r="AV6">
            <v>3730.9621040000002</v>
          </cell>
          <cell r="AW6">
            <v>3650.5307110000003</v>
          </cell>
          <cell r="AX6">
            <v>3599.2421899999999</v>
          </cell>
          <cell r="AY6">
            <v>3186.3436950000005</v>
          </cell>
          <cell r="AZ6">
            <v>14167.0787</v>
          </cell>
        </row>
        <row r="7">
          <cell r="A7" t="str">
            <v>Azores</v>
          </cell>
          <cell r="B7">
            <v>32.630067946406086</v>
          </cell>
          <cell r="C7">
            <v>21.664446882936993</v>
          </cell>
          <cell r="D7">
            <v>12.48099065729553</v>
          </cell>
          <cell r="E7">
            <v>8.3996082346170198</v>
          </cell>
          <cell r="F7">
            <v>25.873100616808173</v>
          </cell>
          <cell r="G7">
            <v>16.329491296255174</v>
          </cell>
          <cell r="H7">
            <v>20.794193376889197</v>
          </cell>
          <cell r="I7">
            <v>30.041803505553734</v>
          </cell>
          <cell r="J7">
            <v>24.732904364079324</v>
          </cell>
          <cell r="K7">
            <v>24.472592610318433</v>
          </cell>
          <cell r="L7">
            <v>27.116747011894535</v>
          </cell>
          <cell r="M7">
            <v>27.24588328114087</v>
          </cell>
          <cell r="N7">
            <v>22.056704428050139</v>
          </cell>
          <cell r="O7">
            <v>17.218265200637227</v>
          </cell>
          <cell r="P7">
            <v>25.06729256930867</v>
          </cell>
          <cell r="Q7">
            <v>26.194922606199903</v>
          </cell>
          <cell r="R7">
            <v>22.390080689384739</v>
          </cell>
          <cell r="S7">
            <v>11.46</v>
          </cell>
          <cell r="T7">
            <v>7.8449999999999998</v>
          </cell>
          <cell r="U7">
            <v>4.6550000000000002</v>
          </cell>
          <cell r="V7">
            <v>3.3650000000000002</v>
          </cell>
          <cell r="W7">
            <v>11.78</v>
          </cell>
          <cell r="X7">
            <v>7.49</v>
          </cell>
          <cell r="Y7">
            <v>8.8112991549999986</v>
          </cell>
          <cell r="Z7">
            <v>11.698293973560011</v>
          </cell>
          <cell r="AA7">
            <v>9.3491865218582166</v>
          </cell>
          <cell r="AB7">
            <v>9.2887876121436364</v>
          </cell>
          <cell r="AC7">
            <v>9.3470152462890912</v>
          </cell>
          <cell r="AD7">
            <v>8.7101153333333396</v>
          </cell>
          <cell r="AE7">
            <v>23.96</v>
          </cell>
          <cell r="AF7">
            <v>22.634999999999998</v>
          </cell>
          <cell r="AG7">
            <v>29.858779650418228</v>
          </cell>
          <cell r="AH7">
            <v>27.345918191766067</v>
          </cell>
          <cell r="AI7">
            <v>103.79969784218429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35.046047000000002</v>
          </cell>
          <cell r="AR7">
            <v>34.020541000000001</v>
          </cell>
          <cell r="AS7">
            <v>34.160291000000001</v>
          </cell>
          <cell r="AT7">
            <v>31.022577000000002</v>
          </cell>
          <cell r="AU7">
            <v>28.771699999999996</v>
          </cell>
          <cell r="AV7">
            <v>97.766192000000004</v>
          </cell>
          <cell r="AW7">
            <v>118.31331299999999</v>
          </cell>
          <cell r="AX7">
            <v>107.203048</v>
          </cell>
          <cell r="AY7">
            <v>93.954567999999995</v>
          </cell>
          <cell r="AZ7">
            <v>417.23712100000006</v>
          </cell>
        </row>
        <row r="8">
          <cell r="A8" t="str">
            <v>Belgium</v>
          </cell>
          <cell r="B8">
            <v>34.085619990752321</v>
          </cell>
          <cell r="C8">
            <v>31.468974068043572</v>
          </cell>
          <cell r="D8">
            <v>34.992187134443974</v>
          </cell>
          <cell r="E8">
            <v>32.850630523592322</v>
          </cell>
          <cell r="F8">
            <v>35.367164742090708</v>
          </cell>
          <cell r="G8">
            <v>30.769215323191521</v>
          </cell>
          <cell r="H8">
            <v>28.341520579447614</v>
          </cell>
          <cell r="I8">
            <v>28.324894504038884</v>
          </cell>
          <cell r="J8">
            <v>28.326789889265203</v>
          </cell>
          <cell r="K8">
            <v>28.29902344457987</v>
          </cell>
          <cell r="L8">
            <v>28.26278531346998</v>
          </cell>
          <cell r="M8">
            <v>25.458863471348288</v>
          </cell>
          <cell r="N8">
            <v>33.526684098849998</v>
          </cell>
          <cell r="O8">
            <v>32.977431154896294</v>
          </cell>
          <cell r="P8">
            <v>28.331140751907416</v>
          </cell>
          <cell r="Q8">
            <v>27.357105557509676</v>
          </cell>
          <cell r="R8">
            <v>30.632138461871055</v>
          </cell>
          <cell r="S8">
            <v>465.85630199999997</v>
          </cell>
          <cell r="T8">
            <v>482.45108199999999</v>
          </cell>
          <cell r="U8">
            <v>570.84920499999998</v>
          </cell>
          <cell r="V8">
            <v>528.385356</v>
          </cell>
          <cell r="W8">
            <v>521.48437999999999</v>
          </cell>
          <cell r="X8">
            <v>462.56321600000001</v>
          </cell>
          <cell r="Y8">
            <v>429.11107533333336</v>
          </cell>
          <cell r="Z8">
            <v>419.82874566666669</v>
          </cell>
          <cell r="AA8">
            <v>420.43479100000002</v>
          </cell>
          <cell r="AB8">
            <v>402.59965950000003</v>
          </cell>
          <cell r="AC8">
            <v>385.06936899999994</v>
          </cell>
          <cell r="AD8">
            <v>345.21794552757086</v>
          </cell>
          <cell r="AE8">
            <v>1519.1565889999999</v>
          </cell>
          <cell r="AF8">
            <v>1512.4329520000001</v>
          </cell>
          <cell r="AG8">
            <v>1269.3746120000001</v>
          </cell>
          <cell r="AH8">
            <v>1132.8869740275709</v>
          </cell>
          <cell r="AI8">
            <v>5433.8511270275703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1333.9709740000001</v>
          </cell>
          <cell r="AR8">
            <v>1335.8072460000001</v>
          </cell>
          <cell r="AS8">
            <v>1280.3964570000001</v>
          </cell>
          <cell r="AT8">
            <v>1226.214714</v>
          </cell>
          <cell r="AU8">
            <v>1220.385</v>
          </cell>
          <cell r="AV8">
            <v>4078.0678640000001</v>
          </cell>
          <cell r="AW8">
            <v>4127.6400530000001</v>
          </cell>
          <cell r="AX8">
            <v>4032.4431720000002</v>
          </cell>
          <cell r="AY8">
            <v>3726.9961709999998</v>
          </cell>
          <cell r="AZ8">
            <v>15965.14726</v>
          </cell>
        </row>
        <row r="9">
          <cell r="A9" t="str">
            <v>Canary Islands</v>
          </cell>
          <cell r="B9">
            <v>53.999030088069887</v>
          </cell>
          <cell r="C9">
            <v>37.496418912177141</v>
          </cell>
          <cell r="D9">
            <v>36.278842556280502</v>
          </cell>
          <cell r="E9">
            <v>30.176018272561386</v>
          </cell>
          <cell r="F9">
            <v>36.575348944143485</v>
          </cell>
          <cell r="G9">
            <v>39.006785694431464</v>
          </cell>
          <cell r="H9">
            <v>49.999999999999964</v>
          </cell>
          <cell r="I9">
            <v>20.000000000000011</v>
          </cell>
          <cell r="J9">
            <v>24.999999999999975</v>
          </cell>
          <cell r="K9">
            <v>25</v>
          </cell>
          <cell r="L9">
            <v>25.000000000000007</v>
          </cell>
          <cell r="M9">
            <v>40.000000000000007</v>
          </cell>
          <cell r="N9">
            <v>42.468509737247011</v>
          </cell>
          <cell r="O9">
            <v>35.580813007532264</v>
          </cell>
          <cell r="P9">
            <v>32.481250395579977</v>
          </cell>
          <cell r="Q9">
            <v>30.376813203374287</v>
          </cell>
          <cell r="R9">
            <v>35.470257735953346</v>
          </cell>
          <cell r="S9">
            <v>286.32105999999999</v>
          </cell>
          <cell r="T9">
            <v>210.71804</v>
          </cell>
          <cell r="U9">
            <v>194.57480000000001</v>
          </cell>
          <cell r="V9">
            <v>145.42468</v>
          </cell>
          <cell r="W9">
            <v>217.06478000000001</v>
          </cell>
          <cell r="X9">
            <v>229.35808</v>
          </cell>
          <cell r="Y9">
            <v>263.42852722222199</v>
          </cell>
          <cell r="Z9">
            <v>95.0201515555556</v>
          </cell>
          <cell r="AA9">
            <v>110.276528611111</v>
          </cell>
          <cell r="AB9">
            <v>110.77785361111113</v>
          </cell>
          <cell r="AC9">
            <v>118.06558583333336</v>
          </cell>
          <cell r="AD9">
            <v>204.58061600000002</v>
          </cell>
          <cell r="AE9">
            <v>691.61389999999994</v>
          </cell>
          <cell r="AF9">
            <v>591.84753999999998</v>
          </cell>
          <cell r="AG9">
            <v>468.72520738888858</v>
          </cell>
          <cell r="AH9">
            <v>433.42405544444449</v>
          </cell>
          <cell r="AI9">
            <v>2185.6107028333331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427.59068199999996</v>
          </cell>
          <cell r="AR9">
            <v>396.99550299999999</v>
          </cell>
          <cell r="AS9">
            <v>398.800273</v>
          </cell>
          <cell r="AT9">
            <v>425.03610900000001</v>
          </cell>
          <cell r="AU9">
            <v>460.30638599999997</v>
          </cell>
          <cell r="AV9">
            <v>1465.6801330000001</v>
          </cell>
          <cell r="AW9">
            <v>1497.050632</v>
          </cell>
          <cell r="AX9">
            <v>1298.7575339999999</v>
          </cell>
          <cell r="AY9">
            <v>1284.1427679999999</v>
          </cell>
          <cell r="AZ9">
            <v>5545.6310670000003</v>
          </cell>
        </row>
        <row r="10">
          <cell r="A10" t="str">
            <v>Ceuta &amp; Melilla</v>
          </cell>
          <cell r="B10">
            <v>12.404955981439141</v>
          </cell>
          <cell r="C10">
            <v>0.45873967899436108</v>
          </cell>
          <cell r="D10">
            <v>35.421376991451844</v>
          </cell>
          <cell r="E10">
            <v>48.641680602716505</v>
          </cell>
          <cell r="F10">
            <v>23.902332006509553</v>
          </cell>
          <cell r="G10">
            <v>29.523091323971411</v>
          </cell>
          <cell r="H10">
            <v>30</v>
          </cell>
          <cell r="I10">
            <v>30</v>
          </cell>
          <cell r="J10">
            <v>30.000000000000004</v>
          </cell>
          <cell r="K10">
            <v>30.000000000000004</v>
          </cell>
          <cell r="L10">
            <v>30</v>
          </cell>
          <cell r="M10">
            <v>30.000000000000004</v>
          </cell>
          <cell r="N10">
            <v>15.968996332148784</v>
          </cell>
          <cell r="O10">
            <v>34.607797626679002</v>
          </cell>
          <cell r="P10">
            <v>30</v>
          </cell>
          <cell r="Q10">
            <v>30.000000000000007</v>
          </cell>
          <cell r="R10">
            <v>27.336757621181754</v>
          </cell>
          <cell r="S10">
            <v>5.54</v>
          </cell>
          <cell r="T10">
            <v>0.25</v>
          </cell>
          <cell r="U10">
            <v>18.29</v>
          </cell>
          <cell r="V10">
            <v>26.07</v>
          </cell>
          <cell r="W10">
            <v>12.01</v>
          </cell>
          <cell r="X10">
            <v>12.44</v>
          </cell>
          <cell r="Y10">
            <v>13.031733666666668</v>
          </cell>
          <cell r="Z10">
            <v>14.028411</v>
          </cell>
          <cell r="AA10">
            <v>13.950319666666669</v>
          </cell>
          <cell r="AB10">
            <v>13.047639000000002</v>
          </cell>
          <cell r="AC10">
            <v>9.8010260000000002</v>
          </cell>
          <cell r="AD10">
            <v>9.67</v>
          </cell>
          <cell r="AE10">
            <v>24.08</v>
          </cell>
          <cell r="AF10">
            <v>50.519999999999996</v>
          </cell>
          <cell r="AG10">
            <v>41.010464333333331</v>
          </cell>
          <cell r="AH10">
            <v>32.518665000000006</v>
          </cell>
          <cell r="AI10">
            <v>148.12912933333334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42.085233000000002</v>
          </cell>
          <cell r="AR10">
            <v>41.850959000000003</v>
          </cell>
          <cell r="AS10">
            <v>39.142917000000004</v>
          </cell>
          <cell r="AT10">
            <v>29.403078000000001</v>
          </cell>
          <cell r="AU10">
            <v>29.009999999999998</v>
          </cell>
          <cell r="AV10">
            <v>135.712975</v>
          </cell>
          <cell r="AW10">
            <v>131.38079600000003</v>
          </cell>
          <cell r="AX10">
            <v>123.03139300000001</v>
          </cell>
          <cell r="AY10">
            <v>97.555994999999996</v>
          </cell>
          <cell r="AZ10">
            <v>487.68115900000004</v>
          </cell>
        </row>
        <row r="11">
          <cell r="A11" t="str">
            <v>Channel Islands</v>
          </cell>
          <cell r="B11">
            <v>1.0169491525423728</v>
          </cell>
          <cell r="C11">
            <v>81.357615894039725</v>
          </cell>
          <cell r="D11">
            <v>97.13942307692308</v>
          </cell>
          <cell r="E11">
            <v>57.133757961783445</v>
          </cell>
          <cell r="F11">
            <v>44.04807692307692</v>
          </cell>
          <cell r="G11">
            <v>24.352941176470587</v>
          </cell>
          <cell r="H11">
            <v>42.514651038891849</v>
          </cell>
          <cell r="I11">
            <v>9.903545713897568</v>
          </cell>
          <cell r="J11">
            <v>12.66944734098019</v>
          </cell>
          <cell r="K11">
            <v>7.0122864848666469</v>
          </cell>
          <cell r="L11">
            <v>0</v>
          </cell>
          <cell r="M11">
            <v>15.600010400006934</v>
          </cell>
          <cell r="N11">
            <v>72.804469273743024</v>
          </cell>
          <cell r="O11">
            <v>41.462358427714854</v>
          </cell>
          <cell r="P11">
            <v>20.548383655179769</v>
          </cell>
          <cell r="Q11">
            <v>14.513130972323955</v>
          </cell>
          <cell r="R11">
            <v>36.374440745734198</v>
          </cell>
          <cell r="S11">
            <v>0.02</v>
          </cell>
          <cell r="T11">
            <v>2.73</v>
          </cell>
          <cell r="U11">
            <v>4.49</v>
          </cell>
          <cell r="V11">
            <v>2.99</v>
          </cell>
          <cell r="W11">
            <v>2.5449999999999999</v>
          </cell>
          <cell r="X11">
            <v>1.38</v>
          </cell>
          <cell r="Y11">
            <v>2.66</v>
          </cell>
          <cell r="Z11">
            <v>0.81</v>
          </cell>
          <cell r="AA11">
            <v>0.81</v>
          </cell>
          <cell r="AB11">
            <v>0.26</v>
          </cell>
          <cell r="AC11">
            <v>0.26</v>
          </cell>
          <cell r="AD11">
            <v>0.26</v>
          </cell>
          <cell r="AE11">
            <v>7.24</v>
          </cell>
          <cell r="AF11">
            <v>6.915</v>
          </cell>
          <cell r="AG11">
            <v>4.28</v>
          </cell>
          <cell r="AH11">
            <v>0.78</v>
          </cell>
          <cell r="AI11">
            <v>19.215000000000003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7.3610000000000007</v>
          </cell>
          <cell r="AR11">
            <v>5.7539999999999996</v>
          </cell>
          <cell r="AS11">
            <v>3.3370000000000002</v>
          </cell>
          <cell r="AT11">
            <v>0</v>
          </cell>
          <cell r="AU11">
            <v>1.4999990000000001</v>
          </cell>
          <cell r="AV11">
            <v>8.9499999999999993</v>
          </cell>
          <cell r="AW11">
            <v>15.01</v>
          </cell>
          <cell r="AX11">
            <v>18.746000000000002</v>
          </cell>
          <cell r="AY11">
            <v>4.8369990000000005</v>
          </cell>
          <cell r="AZ11">
            <v>47.542999000000002</v>
          </cell>
        </row>
        <row r="12">
          <cell r="A12" t="str">
            <v>Corsica</v>
          </cell>
          <cell r="B12">
            <v>41.086676703048546</v>
          </cell>
          <cell r="C12">
            <v>43.179754601226996</v>
          </cell>
          <cell r="D12">
            <v>34.898215075969908</v>
          </cell>
          <cell r="E12">
            <v>38.174035656204509</v>
          </cell>
          <cell r="F12">
            <v>40.119662216977652</v>
          </cell>
          <cell r="G12">
            <v>52.369329231357803</v>
          </cell>
          <cell r="H12">
            <v>15</v>
          </cell>
          <cell r="I12">
            <v>15</v>
          </cell>
          <cell r="J12">
            <v>15</v>
          </cell>
          <cell r="K12">
            <v>15</v>
          </cell>
          <cell r="L12">
            <v>15</v>
          </cell>
          <cell r="M12">
            <v>15.000000000000002</v>
          </cell>
          <cell r="N12">
            <v>39.085426114901182</v>
          </cell>
          <cell r="O12">
            <v>42.982795476404924</v>
          </cell>
          <cell r="P12">
            <v>15</v>
          </cell>
          <cell r="Q12">
            <v>15</v>
          </cell>
          <cell r="R12">
            <v>31.515225802280813</v>
          </cell>
          <cell r="S12">
            <v>60.648499999999999</v>
          </cell>
          <cell r="T12">
            <v>58.652500000000003</v>
          </cell>
          <cell r="U12">
            <v>70.972499999999997</v>
          </cell>
          <cell r="V12">
            <v>69.637500000000003</v>
          </cell>
          <cell r="W12">
            <v>60.442500000000003</v>
          </cell>
          <cell r="X12">
            <v>73.007499999999993</v>
          </cell>
          <cell r="Y12">
            <v>9.6176666666666666</v>
          </cell>
          <cell r="Z12">
            <v>13.59</v>
          </cell>
          <cell r="AA12">
            <v>13.4945</v>
          </cell>
          <cell r="AB12">
            <v>13.843625833333334</v>
          </cell>
          <cell r="AC12">
            <v>15.377314500000001</v>
          </cell>
          <cell r="AD12">
            <v>16.760084833333334</v>
          </cell>
          <cell r="AE12">
            <v>190.27350000000001</v>
          </cell>
          <cell r="AF12">
            <v>203.08750000000001</v>
          </cell>
          <cell r="AG12">
            <v>36.70216666666667</v>
          </cell>
          <cell r="AH12">
            <v>45.981025166666669</v>
          </cell>
          <cell r="AI12">
            <v>476.04419183333329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81.540000000000006</v>
          </cell>
          <cell r="AR12">
            <v>80.967000000000013</v>
          </cell>
          <cell r="AS12">
            <v>83.061755000000005</v>
          </cell>
          <cell r="AT12">
            <v>92.263887000000011</v>
          </cell>
          <cell r="AU12">
            <v>100.560509</v>
          </cell>
          <cell r="AV12">
            <v>438.13300000000004</v>
          </cell>
          <cell r="AW12">
            <v>425.23699999999997</v>
          </cell>
          <cell r="AX12">
            <v>220.21300000000002</v>
          </cell>
          <cell r="AY12">
            <v>275.88615100000004</v>
          </cell>
          <cell r="AZ12">
            <v>1359.469151</v>
          </cell>
        </row>
        <row r="13">
          <cell r="A13" t="str">
            <v>Czech Republic</v>
          </cell>
          <cell r="B13">
            <v>37.685802637032083</v>
          </cell>
          <cell r="C13">
            <v>28.245404073596131</v>
          </cell>
          <cell r="D13">
            <v>24.308456793544543</v>
          </cell>
          <cell r="E13">
            <v>24.858538520970662</v>
          </cell>
          <cell r="F13">
            <v>26.905256762898365</v>
          </cell>
          <cell r="G13">
            <v>22.46718455920276</v>
          </cell>
          <cell r="H13">
            <v>23.008328646686515</v>
          </cell>
          <cell r="I13">
            <v>23.684010487514112</v>
          </cell>
          <cell r="J13">
            <v>21.329812728492062</v>
          </cell>
          <cell r="K13">
            <v>22.231501464271098</v>
          </cell>
          <cell r="L13">
            <v>51.218073312290464</v>
          </cell>
          <cell r="M13">
            <v>57.476400987971374</v>
          </cell>
          <cell r="N13">
            <v>29.887348531876995</v>
          </cell>
          <cell r="O13">
            <v>24.725504194183131</v>
          </cell>
          <cell r="P13">
            <v>22.689000149136117</v>
          </cell>
          <cell r="Q13">
            <v>43.124551633519424</v>
          </cell>
          <cell r="R13">
            <v>29.619241832007795</v>
          </cell>
          <cell r="S13">
            <v>932.75576000000001</v>
          </cell>
          <cell r="T13">
            <v>749.16181200000005</v>
          </cell>
          <cell r="U13">
            <v>651.26742400000001</v>
          </cell>
          <cell r="V13">
            <v>699.448892</v>
          </cell>
          <cell r="W13">
            <v>780.72122000000002</v>
          </cell>
          <cell r="X13">
            <v>666.49857999999995</v>
          </cell>
          <cell r="Y13">
            <v>653.53396667956895</v>
          </cell>
          <cell r="Z13">
            <v>634.00384457952907</v>
          </cell>
          <cell r="AA13">
            <v>560.33631027778631</v>
          </cell>
          <cell r="AB13">
            <v>554.79713581439501</v>
          </cell>
          <cell r="AC13">
            <v>1223.6303178895425</v>
          </cell>
          <cell r="AD13">
            <v>1313.72287954696</v>
          </cell>
          <cell r="AE13">
            <v>2333.184996</v>
          </cell>
          <cell r="AF13">
            <v>2146.6686920000002</v>
          </cell>
          <cell r="AG13">
            <v>1847.8741215368841</v>
          </cell>
          <cell r="AH13">
            <v>3092.1503332508973</v>
          </cell>
          <cell r="AI13">
            <v>9419.8781427877802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2409.234958</v>
          </cell>
          <cell r="AR13">
            <v>2364.3089869999999</v>
          </cell>
          <cell r="AS13">
            <v>2245.9905509999999</v>
          </cell>
          <cell r="AT13">
            <v>2150.1536759999999</v>
          </cell>
          <cell r="AU13">
            <v>2057.1061709999999</v>
          </cell>
          <cell r="AV13">
            <v>7025.9377279999999</v>
          </cell>
          <cell r="AW13">
            <v>7813.8015209999994</v>
          </cell>
          <cell r="AX13">
            <v>7329.9250670000001</v>
          </cell>
          <cell r="AY13">
            <v>6453.2503980000001</v>
          </cell>
          <cell r="AZ13">
            <v>28622.914713999999</v>
          </cell>
        </row>
        <row r="14">
          <cell r="A14" t="str">
            <v>Denmark</v>
          </cell>
          <cell r="B14">
            <v>45.263336574140546</v>
          </cell>
          <cell r="C14">
            <v>43.217645640856901</v>
          </cell>
          <cell r="D14">
            <v>48.738935797296833</v>
          </cell>
          <cell r="E14">
            <v>41.900394923908877</v>
          </cell>
          <cell r="F14">
            <v>36.700121368100241</v>
          </cell>
          <cell r="G14">
            <v>28.67288474648705</v>
          </cell>
          <cell r="H14">
            <v>30.899999999999995</v>
          </cell>
          <cell r="I14">
            <v>30.9</v>
          </cell>
          <cell r="J14">
            <v>30.6</v>
          </cell>
          <cell r="K14">
            <v>30.6</v>
          </cell>
          <cell r="L14">
            <v>30.6</v>
          </cell>
          <cell r="M14">
            <v>30.000000000000004</v>
          </cell>
          <cell r="N14">
            <v>45.774677700120918</v>
          </cell>
          <cell r="O14">
            <v>35.884584131488225</v>
          </cell>
          <cell r="P14">
            <v>30.802098005758651</v>
          </cell>
          <cell r="Q14">
            <v>30.401502036412694</v>
          </cell>
          <cell r="R14">
            <v>35.773091380417938</v>
          </cell>
          <cell r="S14">
            <v>132.27382699999998</v>
          </cell>
          <cell r="T14">
            <v>134.08196000000001</v>
          </cell>
          <cell r="U14">
            <v>155.00799600000002</v>
          </cell>
          <cell r="V14">
            <v>140.67747299999999</v>
          </cell>
          <cell r="W14">
            <v>120.41717600000001</v>
          </cell>
          <cell r="X14">
            <v>90.942427000000009</v>
          </cell>
          <cell r="Y14">
            <v>101.15570534666665</v>
          </cell>
          <cell r="Z14">
            <v>96.517904090000002</v>
          </cell>
          <cell r="AA14">
            <v>94.828995400000011</v>
          </cell>
          <cell r="AB14">
            <v>87.940205420000012</v>
          </cell>
          <cell r="AC14">
            <v>87.239604139999997</v>
          </cell>
          <cell r="AD14">
            <v>84.908698000000001</v>
          </cell>
          <cell r="AE14">
            <v>421.36378300000001</v>
          </cell>
          <cell r="AF14">
            <v>352.03707600000001</v>
          </cell>
          <cell r="AG14">
            <v>292.50260483666665</v>
          </cell>
          <cell r="AH14">
            <v>260.08850756000004</v>
          </cell>
          <cell r="AI14">
            <v>1325.9919713966667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281.12010900000001</v>
          </cell>
          <cell r="AR14">
            <v>278.90881000000002</v>
          </cell>
          <cell r="AS14">
            <v>258.64766300000002</v>
          </cell>
          <cell r="AT14">
            <v>256.58707099999998</v>
          </cell>
          <cell r="AU14">
            <v>254.72609399999999</v>
          </cell>
          <cell r="AV14">
            <v>828.46548299999995</v>
          </cell>
          <cell r="AW14">
            <v>882.92333900000006</v>
          </cell>
          <cell r="AX14">
            <v>854.65718700000002</v>
          </cell>
          <cell r="AY14">
            <v>769.96082799999999</v>
          </cell>
          <cell r="AZ14">
            <v>3336.0068369999999</v>
          </cell>
        </row>
        <row r="15">
          <cell r="A15" t="str">
            <v>Estonia</v>
          </cell>
          <cell r="B15">
            <v>31.695060341836154</v>
          </cell>
          <cell r="C15">
            <v>40.176184960500954</v>
          </cell>
          <cell r="D15">
            <v>33.24430530407372</v>
          </cell>
          <cell r="E15">
            <v>34.681346120708568</v>
          </cell>
          <cell r="F15">
            <v>35.415587117590526</v>
          </cell>
          <cell r="G15">
            <v>38.557264957643618</v>
          </cell>
          <cell r="H15">
            <v>40.001265346490342</v>
          </cell>
          <cell r="I15">
            <v>40.002027631810279</v>
          </cell>
          <cell r="J15">
            <v>40.002021297795743</v>
          </cell>
          <cell r="K15">
            <v>40.001493973895435</v>
          </cell>
          <cell r="L15">
            <v>40.000875948998285</v>
          </cell>
          <cell r="M15">
            <v>96.533467459239546</v>
          </cell>
          <cell r="N15">
            <v>35.042519456300028</v>
          </cell>
          <cell r="O15">
            <v>36.147343745555048</v>
          </cell>
          <cell r="P15">
            <v>40.001760289775298</v>
          </cell>
          <cell r="Q15">
            <v>56.245154466851929</v>
          </cell>
          <cell r="R15">
            <v>40.652183146242237</v>
          </cell>
          <cell r="S15">
            <v>87.100459999999998</v>
          </cell>
          <cell r="T15">
            <v>120.38226000000002</v>
          </cell>
          <cell r="U15">
            <v>114.31182</v>
          </cell>
          <cell r="V15">
            <v>121.20722000000001</v>
          </cell>
          <cell r="W15">
            <v>126.45842</v>
          </cell>
          <cell r="X15">
            <v>123.77722</v>
          </cell>
          <cell r="Y15">
            <v>120.47674166666667</v>
          </cell>
          <cell r="Z15">
            <v>112.65272305555555</v>
          </cell>
          <cell r="AA15">
            <v>113.07498388888889</v>
          </cell>
          <cell r="AB15">
            <v>101.9377613888889</v>
          </cell>
          <cell r="AC15">
            <v>87.160712222222202</v>
          </cell>
          <cell r="AD15">
            <v>183.99467245252015</v>
          </cell>
          <cell r="AE15">
            <v>321.79454000000004</v>
          </cell>
          <cell r="AF15">
            <v>371.44286</v>
          </cell>
          <cell r="AG15">
            <v>346.2044486111111</v>
          </cell>
          <cell r="AH15">
            <v>373.09314606363125</v>
          </cell>
          <cell r="AI15">
            <v>1412.5349946747424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253.45577900000001</v>
          </cell>
          <cell r="AR15">
            <v>254.40585800000002</v>
          </cell>
          <cell r="AS15">
            <v>229.35139700000002</v>
          </cell>
          <cell r="AT15">
            <v>196.10730799999999</v>
          </cell>
          <cell r="AU15">
            <v>171.54175600000002</v>
          </cell>
          <cell r="AV15">
            <v>826.46764699999994</v>
          </cell>
          <cell r="AW15">
            <v>924.8219630000001</v>
          </cell>
          <cell r="AX15">
            <v>778.92573100000004</v>
          </cell>
          <cell r="AY15">
            <v>597.00046100000009</v>
          </cell>
          <cell r="AZ15">
            <v>3127.2158020000002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2.5</v>
          </cell>
          <cell r="T16">
            <v>1.78</v>
          </cell>
          <cell r="U16">
            <v>0.46</v>
          </cell>
          <cell r="V16">
            <v>0.46</v>
          </cell>
          <cell r="W16">
            <v>1.92</v>
          </cell>
          <cell r="X16">
            <v>0.46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4.74</v>
          </cell>
          <cell r="AF16">
            <v>2.84</v>
          </cell>
          <cell r="AG16">
            <v>0</v>
          </cell>
          <cell r="AH16">
            <v>0</v>
          </cell>
          <cell r="AI16">
            <v>7.58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51.546022605344255</v>
          </cell>
          <cell r="C17">
            <v>42.951674316056433</v>
          </cell>
          <cell r="D17">
            <v>40.465417349073419</v>
          </cell>
          <cell r="E17">
            <v>37.186796208345072</v>
          </cell>
          <cell r="F17">
            <v>34.715648940427855</v>
          </cell>
          <cell r="G17">
            <v>39.660460220038935</v>
          </cell>
          <cell r="H17">
            <v>35.372592497275384</v>
          </cell>
          <cell r="I17">
            <v>34.764530698480854</v>
          </cell>
          <cell r="J17">
            <v>34.98809780574237</v>
          </cell>
          <cell r="K17">
            <v>36.432513116130806</v>
          </cell>
          <cell r="L17">
            <v>36.567093539596009</v>
          </cell>
          <cell r="M17">
            <v>140.70914442690187</v>
          </cell>
          <cell r="N17">
            <v>44.733821628246297</v>
          </cell>
          <cell r="O17">
            <v>37.175771113254498</v>
          </cell>
          <cell r="P17">
            <v>35.051584658399804</v>
          </cell>
          <cell r="Q17">
            <v>70.796830319207004</v>
          </cell>
          <cell r="R17">
            <v>46.058313090959615</v>
          </cell>
          <cell r="S17">
            <v>399.35789199999999</v>
          </cell>
          <cell r="T17">
            <v>354.56643800000001</v>
          </cell>
          <cell r="U17">
            <v>360.87939</v>
          </cell>
          <cell r="V17">
            <v>347.36609399999998</v>
          </cell>
          <cell r="W17">
            <v>326.047776</v>
          </cell>
          <cell r="X17">
            <v>367.16242599999998</v>
          </cell>
          <cell r="Y17">
            <v>300.116372214053</v>
          </cell>
          <cell r="Z17">
            <v>271.67081236738636</v>
          </cell>
          <cell r="AA17">
            <v>264.72913198516409</v>
          </cell>
          <cell r="AB17">
            <v>275.64697944071969</v>
          </cell>
          <cell r="AC17">
            <v>263.1025852184975</v>
          </cell>
          <cell r="AD17">
            <v>1018.9738896073864</v>
          </cell>
          <cell r="AE17">
            <v>1114.8037200000001</v>
          </cell>
          <cell r="AF17">
            <v>1040.576296</v>
          </cell>
          <cell r="AG17">
            <v>836.51631656660334</v>
          </cell>
          <cell r="AH17">
            <v>1557.7234542666035</v>
          </cell>
          <cell r="AI17">
            <v>4549.6197868332074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703.31376899999998</v>
          </cell>
          <cell r="AR17">
            <v>680.96362399999998</v>
          </cell>
          <cell r="AS17">
            <v>680.93650500000001</v>
          </cell>
          <cell r="AT17">
            <v>647.55577700000003</v>
          </cell>
          <cell r="AU17">
            <v>651.75330600000007</v>
          </cell>
          <cell r="AV17">
            <v>2242.8742090000001</v>
          </cell>
          <cell r="AW17">
            <v>2519.1640640000001</v>
          </cell>
          <cell r="AX17">
            <v>2147.876315</v>
          </cell>
          <cell r="AY17">
            <v>1980.2455880000002</v>
          </cell>
          <cell r="AZ17">
            <v>8890.1601760000012</v>
          </cell>
        </row>
        <row r="18">
          <cell r="A18" t="str">
            <v>France</v>
          </cell>
          <cell r="B18">
            <v>20.70387279177076</v>
          </cell>
          <cell r="C18">
            <v>24.749734950218574</v>
          </cell>
          <cell r="D18">
            <v>25.738055547252571</v>
          </cell>
          <cell r="E18">
            <v>21.589995776354506</v>
          </cell>
          <cell r="F18">
            <v>18.559762022553659</v>
          </cell>
          <cell r="G18">
            <v>18.933754151018995</v>
          </cell>
          <cell r="H18">
            <v>19.86157806169836</v>
          </cell>
          <cell r="I18">
            <v>16.165488069871632</v>
          </cell>
          <cell r="J18">
            <v>18.165250438738155</v>
          </cell>
          <cell r="K18">
            <v>18.86421585797904</v>
          </cell>
          <cell r="L18">
            <v>17.063599803551917</v>
          </cell>
          <cell r="M18">
            <v>17.762971795675469</v>
          </cell>
          <cell r="N18">
            <v>23.815044322225702</v>
          </cell>
          <cell r="O18">
            <v>19.735444098216544</v>
          </cell>
          <cell r="P18">
            <v>18.10143740580239</v>
          </cell>
          <cell r="Q18">
            <v>17.893391068235978</v>
          </cell>
          <cell r="R18">
            <v>20.013799111978891</v>
          </cell>
          <cell r="S18">
            <v>1241.9784</v>
          </cell>
          <cell r="T18">
            <v>1629.4406000000001</v>
          </cell>
          <cell r="U18">
            <v>1674.30484</v>
          </cell>
          <cell r="V18">
            <v>1385.8378399999999</v>
          </cell>
          <cell r="W18">
            <v>1133.7952400000001</v>
          </cell>
          <cell r="X18">
            <v>1115.22084</v>
          </cell>
          <cell r="Y18">
            <v>1147.116475163423</v>
          </cell>
          <cell r="Z18">
            <v>877.9027529412009</v>
          </cell>
          <cell r="AA18">
            <v>990.09697516342305</v>
          </cell>
          <cell r="AB18">
            <v>1044.7593053767564</v>
          </cell>
          <cell r="AC18">
            <v>954.18956523008978</v>
          </cell>
          <cell r="AD18">
            <v>1003.204170093423</v>
          </cell>
          <cell r="AE18">
            <v>4545.7238399999997</v>
          </cell>
          <cell r="AF18">
            <v>3634.85392</v>
          </cell>
          <cell r="AG18">
            <v>3015.1162032680468</v>
          </cell>
          <cell r="AH18">
            <v>3002.1530407002692</v>
          </cell>
          <cell r="AI18">
            <v>14197.847003968316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4887.6499999999996</v>
          </cell>
          <cell r="AR18">
            <v>4905.45</v>
          </cell>
          <cell r="AS18">
            <v>4984.4816339999998</v>
          </cell>
          <cell r="AT18">
            <v>5032.7634180000005</v>
          </cell>
          <cell r="AU18">
            <v>5082.9543810000005</v>
          </cell>
          <cell r="AV18">
            <v>17178.852999999999</v>
          </cell>
          <cell r="AW18">
            <v>16576.108</v>
          </cell>
          <cell r="AX18">
            <v>14991.099999999999</v>
          </cell>
          <cell r="AY18">
            <v>15100.199433000002</v>
          </cell>
          <cell r="AZ18">
            <v>63846.260433000003</v>
          </cell>
        </row>
        <row r="19">
          <cell r="A19" t="str">
            <v>Germany</v>
          </cell>
          <cell r="B19">
            <v>26.005395978508517</v>
          </cell>
          <cell r="C19">
            <v>31.808486761114978</v>
          </cell>
          <cell r="D19">
            <v>35.34982894891651</v>
          </cell>
          <cell r="E19">
            <v>37.39526590817448</v>
          </cell>
          <cell r="F19">
            <v>24.483189410163174</v>
          </cell>
          <cell r="G19">
            <v>17.060861310077229</v>
          </cell>
          <cell r="H19">
            <v>20.393999999999998</v>
          </cell>
          <cell r="I19">
            <v>23.308000000000003</v>
          </cell>
          <cell r="J19">
            <v>27.114000000000011</v>
          </cell>
          <cell r="K19">
            <v>33.227999999999987</v>
          </cell>
          <cell r="L19">
            <v>38.457000000000001</v>
          </cell>
          <cell r="M19">
            <v>38.393000000000008</v>
          </cell>
          <cell r="N19">
            <v>31.145919343181163</v>
          </cell>
          <cell r="O19">
            <v>26.364222367771376</v>
          </cell>
          <cell r="P19">
            <v>23.590945739374892</v>
          </cell>
          <cell r="Q19">
            <v>36.649742156142345</v>
          </cell>
          <cell r="R19">
            <v>29.351240610196061</v>
          </cell>
          <cell r="S19">
            <v>2099.9309160000003</v>
          </cell>
          <cell r="T19">
            <v>2706.6656579999999</v>
          </cell>
          <cell r="U19">
            <v>3016.3768949999999</v>
          </cell>
          <cell r="V19">
            <v>3192.8013430000001</v>
          </cell>
          <cell r="W19">
            <v>2094.6728840000001</v>
          </cell>
          <cell r="X19">
            <v>1432.0366980000001</v>
          </cell>
          <cell r="Y19">
            <v>1668.3913667432</v>
          </cell>
          <cell r="Z19">
            <v>1853.4853226224004</v>
          </cell>
          <cell r="AA19">
            <v>2185.9860606462676</v>
          </cell>
          <cell r="AB19">
            <v>2650.806187535999</v>
          </cell>
          <cell r="AC19">
            <v>2993.9362678450002</v>
          </cell>
          <cell r="AD19">
            <v>2913.2093780228006</v>
          </cell>
          <cell r="AE19">
            <v>7822.9734690000005</v>
          </cell>
          <cell r="AF19">
            <v>6719.5109250000005</v>
          </cell>
          <cell r="AG19">
            <v>5707.8627500118673</v>
          </cell>
          <cell r="AH19">
            <v>8557.9518334038003</v>
          </cell>
          <cell r="AI19">
            <v>28808.298977415667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7156.9280520000002</v>
          </cell>
          <cell r="AR19">
            <v>7255.9838259999997</v>
          </cell>
          <cell r="AS19">
            <v>7179.8650799999996</v>
          </cell>
          <cell r="AT19">
            <v>7006.6376500000006</v>
          </cell>
          <cell r="AU19">
            <v>6829.0793640000002</v>
          </cell>
          <cell r="AV19">
            <v>22605.452882999998</v>
          </cell>
          <cell r="AW19">
            <v>22938.510182999999</v>
          </cell>
          <cell r="AX19">
            <v>21775.627529999998</v>
          </cell>
          <cell r="AY19">
            <v>21015.582094000001</v>
          </cell>
          <cell r="AZ19">
            <v>88335.172690000007</v>
          </cell>
        </row>
        <row r="20">
          <cell r="A20" t="str">
            <v>Greece</v>
          </cell>
          <cell r="B20">
            <v>54.70560476835275</v>
          </cell>
          <cell r="C20">
            <v>46.266859513942642</v>
          </cell>
          <cell r="D20">
            <v>44.012866960042281</v>
          </cell>
          <cell r="E20">
            <v>35.122085306642141</v>
          </cell>
          <cell r="F20">
            <v>31.375717250166829</v>
          </cell>
          <cell r="G20">
            <v>34.086298266252932</v>
          </cell>
          <cell r="H20">
            <v>52.015429306338703</v>
          </cell>
          <cell r="I20">
            <v>37.687421024930302</v>
          </cell>
          <cell r="J20">
            <v>35.971733223440452</v>
          </cell>
          <cell r="K20">
            <v>37.08563366794268</v>
          </cell>
          <cell r="L20">
            <v>35.273097919238566</v>
          </cell>
          <cell r="M20">
            <v>36.145112877833576</v>
          </cell>
          <cell r="N20">
            <v>48.027731915145111</v>
          </cell>
          <cell r="O20">
            <v>33.496920113678797</v>
          </cell>
          <cell r="P20">
            <v>42.231317474594107</v>
          </cell>
          <cell r="Q20">
            <v>36.182528004279021</v>
          </cell>
          <cell r="R20">
            <v>39.807475722302087</v>
          </cell>
          <cell r="S20">
            <v>1337.710075</v>
          </cell>
          <cell r="T20">
            <v>1253.0194550000001</v>
          </cell>
          <cell r="U20">
            <v>1267.31241</v>
          </cell>
          <cell r="V20">
            <v>1064.0494250000002</v>
          </cell>
          <cell r="W20">
            <v>999.52269000000001</v>
          </cell>
          <cell r="X20">
            <v>1060.6048700000001</v>
          </cell>
          <cell r="Y20">
            <v>1485.7130916266663</v>
          </cell>
          <cell r="Z20">
            <v>982.2125813266664</v>
          </cell>
          <cell r="AA20">
            <v>925.44012229999998</v>
          </cell>
          <cell r="AB20">
            <v>951.3964255533333</v>
          </cell>
          <cell r="AC20">
            <v>864.71287894666671</v>
          </cell>
          <cell r="AD20">
            <v>844.15541989465726</v>
          </cell>
          <cell r="AE20">
            <v>3858.0419400000001</v>
          </cell>
          <cell r="AF20">
            <v>3124.1769850000001</v>
          </cell>
          <cell r="AG20">
            <v>3393.3657952533326</v>
          </cell>
          <cell r="AH20">
            <v>2660.2647243946572</v>
          </cell>
          <cell r="AI20">
            <v>13035.849444647991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2345.5871990000001</v>
          </cell>
          <cell r="AR20">
            <v>2315.418345</v>
          </cell>
          <cell r="AS20">
            <v>2308.8638330000003</v>
          </cell>
          <cell r="AT20">
            <v>2206.3318420000001</v>
          </cell>
          <cell r="AU20">
            <v>2101.9159089999998</v>
          </cell>
          <cell r="AV20">
            <v>7229.6517190000004</v>
          </cell>
          <cell r="AW20">
            <v>8394.0830290000013</v>
          </cell>
          <cell r="AX20">
            <v>7231.6692880000001</v>
          </cell>
          <cell r="AY20">
            <v>6617.1115840000002</v>
          </cell>
          <cell r="AZ20">
            <v>29472.515620000006</v>
          </cell>
        </row>
        <row r="21">
          <cell r="A21" t="str">
            <v>Cyprus</v>
          </cell>
          <cell r="B21">
            <v>24.632507150727193</v>
          </cell>
          <cell r="C21">
            <v>24.104374612498233</v>
          </cell>
          <cell r="D21">
            <v>20.725506253415258</v>
          </cell>
          <cell r="E21">
            <v>37.664230166935745</v>
          </cell>
          <cell r="F21">
            <v>26.590786093889466</v>
          </cell>
          <cell r="G21">
            <v>28.696697017063649</v>
          </cell>
          <cell r="H21">
            <v>13.406473455614561</v>
          </cell>
          <cell r="I21">
            <v>12.967211863355187</v>
          </cell>
          <cell r="J21">
            <v>13.386974963190173</v>
          </cell>
          <cell r="K21">
            <v>16.593426758731198</v>
          </cell>
          <cell r="L21">
            <v>19.346068950613144</v>
          </cell>
          <cell r="M21">
            <v>23.245546599298233</v>
          </cell>
          <cell r="N21">
            <v>23.081963014457521</v>
          </cell>
          <cell r="O21">
            <v>30.874579831473309</v>
          </cell>
          <cell r="P21">
            <v>13.250421832327341</v>
          </cell>
          <cell r="Q21">
            <v>19.358097387936752</v>
          </cell>
          <cell r="R21">
            <v>21.197496491831963</v>
          </cell>
          <cell r="S21">
            <v>29.267600000000002</v>
          </cell>
          <cell r="T21">
            <v>30.617599999999999</v>
          </cell>
          <cell r="U21">
            <v>27.625599999999999</v>
          </cell>
          <cell r="V21">
            <v>51.817599999999999</v>
          </cell>
          <cell r="W21">
            <v>37.307600000000001</v>
          </cell>
          <cell r="X21">
            <v>43.887599999999999</v>
          </cell>
          <cell r="Y21">
            <v>23.42951960360061</v>
          </cell>
          <cell r="Z21">
            <v>23.42951960360061</v>
          </cell>
          <cell r="AA21">
            <v>23.42951960360061</v>
          </cell>
          <cell r="AB21">
            <v>23.42951960360061</v>
          </cell>
          <cell r="AC21">
            <v>23.42951960360061</v>
          </cell>
          <cell r="AD21">
            <v>23.42951960360061</v>
          </cell>
          <cell r="AE21">
            <v>87.510799999999989</v>
          </cell>
          <cell r="AF21">
            <v>133.0128</v>
          </cell>
          <cell r="AG21">
            <v>70.288558810801831</v>
          </cell>
          <cell r="AH21">
            <v>70.288558810801831</v>
          </cell>
          <cell r="AI21">
            <v>361.10071762160374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162.614507</v>
          </cell>
          <cell r="AR21">
            <v>157.51555300000001</v>
          </cell>
          <cell r="AS21">
            <v>127.077836</v>
          </cell>
          <cell r="AT21">
            <v>108.99665299999999</v>
          </cell>
          <cell r="AU21">
            <v>90.712289999999996</v>
          </cell>
          <cell r="AV21">
            <v>341.21759900000001</v>
          </cell>
          <cell r="AW21">
            <v>387.73489599999999</v>
          </cell>
          <cell r="AX21">
            <v>477.41652100000005</v>
          </cell>
          <cell r="AY21">
            <v>326.78677900000002</v>
          </cell>
          <cell r="AZ21">
            <v>1533.1557949999997</v>
          </cell>
        </row>
        <row r="22">
          <cell r="A22" t="str">
            <v>Hungary</v>
          </cell>
          <cell r="B22">
            <v>36.020687161799387</v>
          </cell>
          <cell r="C22">
            <v>26.470187217194571</v>
          </cell>
          <cell r="D22">
            <v>21.186272828073342</v>
          </cell>
          <cell r="E22">
            <v>22.305611441933994</v>
          </cell>
          <cell r="F22">
            <v>23.009133523206479</v>
          </cell>
          <cell r="G22">
            <v>20.442304888601189</v>
          </cell>
          <cell r="H22">
            <v>26.393113067127686</v>
          </cell>
          <cell r="I22">
            <v>26.400201123104196</v>
          </cell>
          <cell r="J22">
            <v>26.412965346534662</v>
          </cell>
          <cell r="K22">
            <v>26.416893538034113</v>
          </cell>
          <cell r="L22">
            <v>26.396612348997781</v>
          </cell>
          <cell r="M22">
            <v>24.766421499214282</v>
          </cell>
          <cell r="N22">
            <v>27.506357221144111</v>
          </cell>
          <cell r="O22">
            <v>21.925912087479581</v>
          </cell>
          <cell r="P22">
            <v>26.401814130448294</v>
          </cell>
          <cell r="Q22">
            <v>25.875578586092686</v>
          </cell>
          <cell r="R22">
            <v>25.315314730630913</v>
          </cell>
          <cell r="S22">
            <v>503.803361</v>
          </cell>
          <cell r="T22">
            <v>421.19361900000001</v>
          </cell>
          <cell r="U22">
            <v>343.93089099999997</v>
          </cell>
          <cell r="V22">
            <v>376.24609700000002</v>
          </cell>
          <cell r="W22">
            <v>394.06464700000004</v>
          </cell>
          <cell r="X22">
            <v>343.86909599999996</v>
          </cell>
          <cell r="Y22">
            <v>417.29271300000011</v>
          </cell>
          <cell r="Z22">
            <v>382.37171300000011</v>
          </cell>
          <cell r="AA22">
            <v>381.18604633333348</v>
          </cell>
          <cell r="AB22">
            <v>367.65271300000012</v>
          </cell>
          <cell r="AC22">
            <v>351.31837966666677</v>
          </cell>
          <cell r="AD22">
            <v>323.06145750958416</v>
          </cell>
          <cell r="AE22">
            <v>1268.9278709999999</v>
          </cell>
          <cell r="AF22">
            <v>1114.17984</v>
          </cell>
          <cell r="AG22">
            <v>1180.8504723333338</v>
          </cell>
          <cell r="AH22">
            <v>1042.0325501762511</v>
          </cell>
          <cell r="AI22">
            <v>4605.9907335095841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1303.53</v>
          </cell>
          <cell r="AR22">
            <v>1298.8600000000001</v>
          </cell>
          <cell r="AS22">
            <v>1252.56</v>
          </cell>
          <cell r="AT22">
            <v>1197.83</v>
          </cell>
          <cell r="AU22">
            <v>1173.99</v>
          </cell>
          <cell r="AV22">
            <v>4151.8950500000001</v>
          </cell>
          <cell r="AW22">
            <v>4573.4100000000008</v>
          </cell>
          <cell r="AX22">
            <v>4025.35</v>
          </cell>
          <cell r="AY22">
            <v>3624.38</v>
          </cell>
          <cell r="AZ22">
            <v>16375.035050000002</v>
          </cell>
        </row>
        <row r="23">
          <cell r="A23" t="str">
            <v>Iceland</v>
          </cell>
          <cell r="B23">
            <v>48.355108705554777</v>
          </cell>
          <cell r="C23">
            <v>63.207483141009085</v>
          </cell>
          <cell r="D23">
            <v>33.639825897714907</v>
          </cell>
          <cell r="E23">
            <v>70.784313725490193</v>
          </cell>
          <cell r="F23">
            <v>69.287671232876718</v>
          </cell>
          <cell r="G23">
            <v>63.347949132161638</v>
          </cell>
          <cell r="H23">
            <v>53.8</v>
          </cell>
          <cell r="I23">
            <v>53.8</v>
          </cell>
          <cell r="J23">
            <v>53.8</v>
          </cell>
          <cell r="K23">
            <v>53.79999999999999</v>
          </cell>
          <cell r="L23">
            <v>53.8</v>
          </cell>
          <cell r="M23">
            <v>53.8</v>
          </cell>
          <cell r="N23">
            <v>49.906713126576555</v>
          </cell>
          <cell r="O23">
            <v>67.962664998624618</v>
          </cell>
          <cell r="P23">
            <v>53.8</v>
          </cell>
          <cell r="Q23">
            <v>53.8</v>
          </cell>
          <cell r="R23">
            <v>56.330157179339665</v>
          </cell>
          <cell r="S23">
            <v>9.66</v>
          </cell>
          <cell r="T23">
            <v>17.260000000000002</v>
          </cell>
          <cell r="U23">
            <v>6.87</v>
          </cell>
          <cell r="V23">
            <v>14.44</v>
          </cell>
          <cell r="W23">
            <v>14.05</v>
          </cell>
          <cell r="X23">
            <v>11.59</v>
          </cell>
          <cell r="Y23">
            <v>10.385922024444444</v>
          </cell>
          <cell r="Z23">
            <v>6.8323238266666673</v>
          </cell>
          <cell r="AA23">
            <v>6.4003827555555555</v>
          </cell>
          <cell r="AB23">
            <v>9.5917921799999988</v>
          </cell>
          <cell r="AC23">
            <v>10.067258646666666</v>
          </cell>
          <cell r="AD23">
            <v>10.115519040000001</v>
          </cell>
          <cell r="AE23">
            <v>33.79</v>
          </cell>
          <cell r="AF23">
            <v>40.08</v>
          </cell>
          <cell r="AG23">
            <v>23.618628606666665</v>
          </cell>
          <cell r="AH23">
            <v>29.774569866666667</v>
          </cell>
          <cell r="AI23">
            <v>127.26319847333333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11.429538000000001</v>
          </cell>
          <cell r="AR23">
            <v>10.70696</v>
          </cell>
          <cell r="AS23">
            <v>16.045749000000001</v>
          </cell>
          <cell r="AT23">
            <v>16.841138999999998</v>
          </cell>
          <cell r="AU23">
            <v>16.921872</v>
          </cell>
          <cell r="AV23">
            <v>60.935690000000001</v>
          </cell>
          <cell r="AW23">
            <v>53.0762</v>
          </cell>
          <cell r="AX23">
            <v>39.510717</v>
          </cell>
          <cell r="AY23">
            <v>49.808759999999999</v>
          </cell>
          <cell r="AZ23">
            <v>203.33136700000003</v>
          </cell>
        </row>
        <row r="24">
          <cell r="A24" t="str">
            <v>Ireland</v>
          </cell>
          <cell r="B24">
            <v>2.4865523655923831</v>
          </cell>
          <cell r="C24">
            <v>1.3157023229408147</v>
          </cell>
          <cell r="D24">
            <v>0.43608834986854977</v>
          </cell>
          <cell r="E24">
            <v>1.7024415209079689</v>
          </cell>
          <cell r="F24">
            <v>3.1417853595502372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1.4288445745594514</v>
          </cell>
          <cell r="O24">
            <v>1.5221385209034828</v>
          </cell>
          <cell r="P24">
            <v>0</v>
          </cell>
          <cell r="Q24">
            <v>0</v>
          </cell>
          <cell r="R24">
            <v>0.744009561032005</v>
          </cell>
          <cell r="S24">
            <v>3.0150000000000001</v>
          </cell>
          <cell r="T24">
            <v>1.5449999999999999</v>
          </cell>
          <cell r="U24">
            <v>0.505</v>
          </cell>
          <cell r="V24">
            <v>1.885</v>
          </cell>
          <cell r="W24">
            <v>3.62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5.0650000000000004</v>
          </cell>
          <cell r="AF24">
            <v>5.5049999999999999</v>
          </cell>
          <cell r="AG24">
            <v>0</v>
          </cell>
          <cell r="AH24">
            <v>0</v>
          </cell>
          <cell r="AI24">
            <v>10.57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108.66</v>
          </cell>
          <cell r="AR24">
            <v>106.90299999999999</v>
          </cell>
          <cell r="AS24">
            <v>102.324074</v>
          </cell>
          <cell r="AT24">
            <v>98.620931000000013</v>
          </cell>
          <cell r="AU24">
            <v>96.314595999999995</v>
          </cell>
          <cell r="AV24">
            <v>319.03399999999999</v>
          </cell>
          <cell r="AW24">
            <v>325.49599999999998</v>
          </cell>
          <cell r="AX24">
            <v>336.82299999999998</v>
          </cell>
          <cell r="AY24">
            <v>297.25960099999998</v>
          </cell>
          <cell r="AZ24">
            <v>1278.6126009999998</v>
          </cell>
        </row>
        <row r="25">
          <cell r="A25" t="str">
            <v>Italy</v>
          </cell>
          <cell r="B25">
            <v>21.429624283861045</v>
          </cell>
          <cell r="C25">
            <v>25.014986253654197</v>
          </cell>
          <cell r="D25">
            <v>24.35308789196997</v>
          </cell>
          <cell r="E25">
            <v>19.790730260725194</v>
          </cell>
          <cell r="F25">
            <v>18.87563028010598</v>
          </cell>
          <cell r="G25">
            <v>12.7883823839292</v>
          </cell>
          <cell r="H25">
            <v>13.085120087188544</v>
          </cell>
          <cell r="I25">
            <v>14.465002808792155</v>
          </cell>
          <cell r="J25">
            <v>16.698166383439997</v>
          </cell>
          <cell r="K25">
            <v>16.322826383851616</v>
          </cell>
          <cell r="L25">
            <v>16.106533924348849</v>
          </cell>
          <cell r="M25">
            <v>15.937404424172849</v>
          </cell>
          <cell r="N25">
            <v>23.641326497903165</v>
          </cell>
          <cell r="O25">
            <v>17.245000551299931</v>
          </cell>
          <cell r="P25">
            <v>14.713294551601303</v>
          </cell>
          <cell r="Q25">
            <v>16.119177882098199</v>
          </cell>
          <cell r="R25">
            <v>17.99581117411573</v>
          </cell>
          <cell r="S25">
            <v>2611.1040000000003</v>
          </cell>
          <cell r="T25">
            <v>3192.5440000000003</v>
          </cell>
          <cell r="U25">
            <v>3222.13</v>
          </cell>
          <cell r="V25">
            <v>2693.9208000000003</v>
          </cell>
          <cell r="W25">
            <v>2517.2960000000003</v>
          </cell>
          <cell r="X25">
            <v>1618.384</v>
          </cell>
          <cell r="Y25">
            <v>1621.7116275168719</v>
          </cell>
          <cell r="Z25">
            <v>1743.9007386279823</v>
          </cell>
          <cell r="AA25">
            <v>1949.4181576756005</v>
          </cell>
          <cell r="AB25">
            <v>1911.5786272824246</v>
          </cell>
          <cell r="AC25">
            <v>1902.277394419091</v>
          </cell>
          <cell r="AD25">
            <v>1960.122691136869</v>
          </cell>
          <cell r="AE25">
            <v>9025.7780000000021</v>
          </cell>
          <cell r="AF25">
            <v>6829.6008000000002</v>
          </cell>
          <cell r="AG25">
            <v>5315.0305238204546</v>
          </cell>
          <cell r="AH25">
            <v>5773.978712838385</v>
          </cell>
          <cell r="AI25">
            <v>26944.388036658842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10850.4</v>
          </cell>
          <cell r="AR25">
            <v>10507</v>
          </cell>
          <cell r="AS25">
            <v>10539.968532999999</v>
          </cell>
          <cell r="AT25">
            <v>10629.534963999999</v>
          </cell>
          <cell r="AU25">
            <v>11068.994518</v>
          </cell>
          <cell r="AV25">
            <v>34360.170952</v>
          </cell>
          <cell r="AW25">
            <v>35643.03</v>
          </cell>
          <cell r="AX25">
            <v>32511.599999999999</v>
          </cell>
          <cell r="AY25">
            <v>32238.498014999997</v>
          </cell>
          <cell r="AZ25">
            <v>134753.29896699998</v>
          </cell>
        </row>
        <row r="26">
          <cell r="A26" t="str">
            <v>Latvia</v>
          </cell>
          <cell r="B26">
            <v>28.829241181718892</v>
          </cell>
          <cell r="C26">
            <v>38.027972982192807</v>
          </cell>
          <cell r="D26">
            <v>33.689969236762479</v>
          </cell>
          <cell r="E26">
            <v>32.395742239848317</v>
          </cell>
          <cell r="F26">
            <v>27.278704687045458</v>
          </cell>
          <cell r="G26">
            <v>32.59588751003826</v>
          </cell>
          <cell r="H26">
            <v>40.602879963451358</v>
          </cell>
          <cell r="I26">
            <v>40.645303703044853</v>
          </cell>
          <cell r="J26">
            <v>40.587239450057048</v>
          </cell>
          <cell r="K26">
            <v>39.997092838716753</v>
          </cell>
          <cell r="L26">
            <v>39.992471515269159</v>
          </cell>
          <cell r="M26">
            <v>40.036885198108493</v>
          </cell>
          <cell r="N26">
            <v>33.466355624629266</v>
          </cell>
          <cell r="O26">
            <v>30.715997623789349</v>
          </cell>
          <cell r="P26">
            <v>40.61168126809271</v>
          </cell>
          <cell r="Q26">
            <v>40.00846297092729</v>
          </cell>
          <cell r="R26">
            <v>36.109005525890296</v>
          </cell>
          <cell r="S26">
            <v>58.389039999999994</v>
          </cell>
          <cell r="T26">
            <v>74.316800000000001</v>
          </cell>
          <cell r="U26">
            <v>71.883718000000002</v>
          </cell>
          <cell r="V26">
            <v>76.378519999999995</v>
          </cell>
          <cell r="W26">
            <v>66.689840000000004</v>
          </cell>
          <cell r="X26">
            <v>77.039420000000007</v>
          </cell>
          <cell r="Y26">
            <v>92.986098611111117</v>
          </cell>
          <cell r="Z26">
            <v>87.068474166666675</v>
          </cell>
          <cell r="AA26">
            <v>86.130595277777772</v>
          </cell>
          <cell r="AB26">
            <v>88.712400000000002</v>
          </cell>
          <cell r="AC26">
            <v>86.502233055555564</v>
          </cell>
          <cell r="AD26">
            <v>84.247728226252633</v>
          </cell>
          <cell r="AE26">
            <v>204.58955800000001</v>
          </cell>
          <cell r="AF26">
            <v>220.10777999999999</v>
          </cell>
          <cell r="AG26">
            <v>266.18516805555555</v>
          </cell>
          <cell r="AH26">
            <v>259.46236128180817</v>
          </cell>
          <cell r="AI26">
            <v>950.34486733736378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192.79380300000003</v>
          </cell>
          <cell r="AR26">
            <v>190.98991899999999</v>
          </cell>
          <cell r="AS26">
            <v>199.61740800000001</v>
          </cell>
          <cell r="AT26">
            <v>194.666663</v>
          </cell>
          <cell r="AU26">
            <v>189.38275300000001</v>
          </cell>
          <cell r="AV26">
            <v>550.19615599999997</v>
          </cell>
          <cell r="AW26">
            <v>644.93103699999995</v>
          </cell>
          <cell r="AX26">
            <v>589.89592100000004</v>
          </cell>
          <cell r="AY26">
            <v>583.66682400000002</v>
          </cell>
          <cell r="AZ26">
            <v>2368.689938</v>
          </cell>
        </row>
        <row r="27">
          <cell r="A27" t="str">
            <v>Lithuania</v>
          </cell>
          <cell r="B27">
            <v>27.555846772221578</v>
          </cell>
          <cell r="C27">
            <v>37.882953038948898</v>
          </cell>
          <cell r="D27">
            <v>39.027507390733447</v>
          </cell>
          <cell r="E27">
            <v>30.74402025016882</v>
          </cell>
          <cell r="F27">
            <v>26.768872501761972</v>
          </cell>
          <cell r="G27">
            <v>27.771265315649998</v>
          </cell>
          <cell r="H27">
            <v>40.000004499496455</v>
          </cell>
          <cell r="I27">
            <v>40.000007692526502</v>
          </cell>
          <cell r="J27">
            <v>40.000019974290524</v>
          </cell>
          <cell r="K27">
            <v>40.000010602029938</v>
          </cell>
          <cell r="L27">
            <v>40.000003472033931</v>
          </cell>
          <cell r="M27">
            <v>39.995523996576281</v>
          </cell>
          <cell r="N27">
            <v>34.427717178030797</v>
          </cell>
          <cell r="O27">
            <v>28.342785284005654</v>
          </cell>
          <cell r="P27">
            <v>40.000010428355729</v>
          </cell>
          <cell r="Q27">
            <v>39.998518861921035</v>
          </cell>
          <cell r="R27">
            <v>35.491385951045231</v>
          </cell>
          <cell r="S27">
            <v>134.38454000000002</v>
          </cell>
          <cell r="T27">
            <v>148.10563999999999</v>
          </cell>
          <cell r="U27">
            <v>169.72933999999998</v>
          </cell>
          <cell r="V27">
            <v>139.90613999999999</v>
          </cell>
          <cell r="W27">
            <v>135.58593999999999</v>
          </cell>
          <cell r="X27">
            <v>143.60304000000002</v>
          </cell>
          <cell r="Y27">
            <v>197.05910972222225</v>
          </cell>
          <cell r="Z27">
            <v>178.52828944444445</v>
          </cell>
          <cell r="AA27">
            <v>173.55652222222221</v>
          </cell>
          <cell r="AB27">
            <v>171.66528416666665</v>
          </cell>
          <cell r="AC27">
            <v>170.88928194444446</v>
          </cell>
          <cell r="AD27">
            <v>170.2002435578662</v>
          </cell>
          <cell r="AE27">
            <v>452.21951999999999</v>
          </cell>
          <cell r="AF27">
            <v>419.09512000000001</v>
          </cell>
          <cell r="AG27">
            <v>549.14392138888888</v>
          </cell>
          <cell r="AH27">
            <v>512.75480966897726</v>
          </cell>
          <cell r="AI27">
            <v>1933.213371057866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401.68857400000002</v>
          </cell>
          <cell r="AR27">
            <v>390.50198</v>
          </cell>
          <cell r="AS27">
            <v>386.24678699999993</v>
          </cell>
          <cell r="AT27">
            <v>384.50085100000001</v>
          </cell>
          <cell r="AU27">
            <v>382.993405</v>
          </cell>
          <cell r="AV27">
            <v>1182.1799449999999</v>
          </cell>
          <cell r="AW27">
            <v>1330.7993700000002</v>
          </cell>
          <cell r="AX27">
            <v>1235.5735010000001</v>
          </cell>
          <cell r="AY27">
            <v>1153.741043</v>
          </cell>
          <cell r="AZ27">
            <v>4902.2938590000003</v>
          </cell>
        </row>
        <row r="28">
          <cell r="A28" t="str">
            <v>Luxembourg</v>
          </cell>
          <cell r="B28">
            <v>52.211807027597096</v>
          </cell>
          <cell r="C28">
            <v>63.827702623780688</v>
          </cell>
          <cell r="D28">
            <v>59.077120338064198</v>
          </cell>
          <cell r="E28">
            <v>49.636384724311647</v>
          </cell>
          <cell r="F28">
            <v>60.480535879185389</v>
          </cell>
          <cell r="G28">
            <v>56.531844241358726</v>
          </cell>
          <cell r="H28">
            <v>51.985805987545085</v>
          </cell>
          <cell r="I28">
            <v>50.015105070223264</v>
          </cell>
          <cell r="J28">
            <v>49.015701198602514</v>
          </cell>
          <cell r="K28">
            <v>37.713034139238871</v>
          </cell>
          <cell r="L28">
            <v>37.713207385365237</v>
          </cell>
          <cell r="M28">
            <v>37.713980322731651</v>
          </cell>
          <cell r="N28">
            <v>58.6294530879306</v>
          </cell>
          <cell r="O28">
            <v>55.433618775735255</v>
          </cell>
          <cell r="P28">
            <v>50.351575706817719</v>
          </cell>
          <cell r="Q28">
            <v>37.713406975582934</v>
          </cell>
          <cell r="R28">
            <v>51.031405637857397</v>
          </cell>
          <cell r="S28">
            <v>156.75453999999999</v>
          </cell>
          <cell r="T28">
            <v>217.88124499999998</v>
          </cell>
          <cell r="U28">
            <v>200.97411499999998</v>
          </cell>
          <cell r="V28">
            <v>188.13119499999999</v>
          </cell>
          <cell r="W28">
            <v>219.25525500000001</v>
          </cell>
          <cell r="X28">
            <v>189.24589499999999</v>
          </cell>
          <cell r="Y28">
            <v>158.8672726222222</v>
          </cell>
          <cell r="Z28">
            <v>147.03522668888888</v>
          </cell>
          <cell r="AA28">
            <v>146.95096583333333</v>
          </cell>
          <cell r="AB28">
            <v>108.9992383208579</v>
          </cell>
          <cell r="AC28">
            <v>109.9413066717884</v>
          </cell>
          <cell r="AD28">
            <v>109.1547351596306</v>
          </cell>
          <cell r="AE28">
            <v>575.60989999999993</v>
          </cell>
          <cell r="AF28">
            <v>596.63234499999999</v>
          </cell>
          <cell r="AG28">
            <v>452.85346514444444</v>
          </cell>
          <cell r="AH28">
            <v>328.09528015227693</v>
          </cell>
          <cell r="AI28">
            <v>1953.1909902967213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264.58347700000002</v>
          </cell>
          <cell r="AR28">
            <v>269.82347700000003</v>
          </cell>
          <cell r="AS28">
            <v>260.120451</v>
          </cell>
          <cell r="AT28">
            <v>262.36743799999999</v>
          </cell>
          <cell r="AU28">
            <v>260.48500000000001</v>
          </cell>
          <cell r="AV28">
            <v>883.59840100000008</v>
          </cell>
          <cell r="AW28">
            <v>968.67049699999995</v>
          </cell>
          <cell r="AX28">
            <v>809.444616</v>
          </cell>
          <cell r="AY28">
            <v>782.97288900000001</v>
          </cell>
          <cell r="AZ28">
            <v>3444.6864030000002</v>
          </cell>
        </row>
        <row r="29">
          <cell r="A29" t="str">
            <v>Madeira</v>
          </cell>
          <cell r="B29">
            <v>20.347997914825452</v>
          </cell>
          <cell r="C29">
            <v>33.71663004393195</v>
          </cell>
          <cell r="D29">
            <v>22.075749713718409</v>
          </cell>
          <cell r="E29">
            <v>27.901349179040004</v>
          </cell>
          <cell r="F29">
            <v>23.980453425038085</v>
          </cell>
          <cell r="G29">
            <v>16.874458276996666</v>
          </cell>
          <cell r="H29">
            <v>30.006917488727034</v>
          </cell>
          <cell r="I29">
            <v>30.032726815278068</v>
          </cell>
          <cell r="J29">
            <v>30.197109651783347</v>
          </cell>
          <cell r="K29">
            <v>32.153445746364845</v>
          </cell>
          <cell r="L29">
            <v>32.258322160589785</v>
          </cell>
          <cell r="M29">
            <v>28.353549854941708</v>
          </cell>
          <cell r="N29">
            <v>24.985037822803346</v>
          </cell>
          <cell r="O29">
            <v>22.757939761177735</v>
          </cell>
          <cell r="P29">
            <v>30.078045011360558</v>
          </cell>
          <cell r="Q29">
            <v>30.986136323494705</v>
          </cell>
          <cell r="R29">
            <v>26.873295549601188</v>
          </cell>
          <cell r="S29">
            <v>12.663819999999999</v>
          </cell>
          <cell r="T29">
            <v>16.868819999999999</v>
          </cell>
          <cell r="U29">
            <v>11.25</v>
          </cell>
          <cell r="V29">
            <v>15</v>
          </cell>
          <cell r="W29">
            <v>13.4</v>
          </cell>
          <cell r="X29">
            <v>9.89</v>
          </cell>
          <cell r="Y29">
            <v>15.1</v>
          </cell>
          <cell r="Z29">
            <v>14.009158184313806</v>
          </cell>
          <cell r="AA29">
            <v>14.43902881311997</v>
          </cell>
          <cell r="AB29">
            <v>14.872671718536775</v>
          </cell>
          <cell r="AC29">
            <v>13.85600779936598</v>
          </cell>
          <cell r="AD29">
            <v>11.700643666666654</v>
          </cell>
          <cell r="AE29">
            <v>40.782640000000001</v>
          </cell>
          <cell r="AF29">
            <v>38.29</v>
          </cell>
          <cell r="AG29">
            <v>43.548186997433774</v>
          </cell>
          <cell r="AH29">
            <v>40.429323184569412</v>
          </cell>
          <cell r="AI29">
            <v>163.05015018200319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41.981677000000005</v>
          </cell>
          <cell r="AR29">
            <v>43.034337000000001</v>
          </cell>
          <cell r="AS29">
            <v>41.629767000000001</v>
          </cell>
          <cell r="AT29">
            <v>38.657952999999999</v>
          </cell>
          <cell r="AU29">
            <v>37.140250000000002</v>
          </cell>
          <cell r="AV29">
            <v>146.90542499999998</v>
          </cell>
          <cell r="AW29">
            <v>151.42407600000001</v>
          </cell>
          <cell r="AX29">
            <v>130.30557100000001</v>
          </cell>
          <cell r="AY29">
            <v>117.42797000000002</v>
          </cell>
          <cell r="AZ29">
            <v>546.063042</v>
          </cell>
        </row>
        <row r="30">
          <cell r="A30" t="str">
            <v>Malta</v>
          </cell>
          <cell r="B30">
            <v>0</v>
          </cell>
          <cell r="C30">
            <v>20.168227690896327</v>
          </cell>
          <cell r="D30">
            <v>43.247487437185939</v>
          </cell>
          <cell r="E30">
            <v>7.8305549212148895</v>
          </cell>
          <cell r="F30">
            <v>11.692763436309775</v>
          </cell>
          <cell r="G30">
            <v>1.9639798906137782</v>
          </cell>
          <cell r="H30">
            <v>0.35838260608820416</v>
          </cell>
          <cell r="I30">
            <v>0.37330421299775418</v>
          </cell>
          <cell r="J30">
            <v>0.39409721691326821</v>
          </cell>
          <cell r="K30">
            <v>0.48659648786945364</v>
          </cell>
          <cell r="L30">
            <v>0.48548026301767844</v>
          </cell>
          <cell r="M30">
            <v>0.36830769428798144</v>
          </cell>
          <cell r="N30">
            <v>22.9762333233042</v>
          </cell>
          <cell r="O30">
            <v>6.6617127636988274</v>
          </cell>
          <cell r="P30">
            <v>0.3744891901732042</v>
          </cell>
          <cell r="Q30">
            <v>0.44555475138622191</v>
          </cell>
          <cell r="R30">
            <v>9.0404904467505354</v>
          </cell>
          <cell r="S30">
            <v>0</v>
          </cell>
          <cell r="T30">
            <v>6.14</v>
          </cell>
          <cell r="U30">
            <v>9.9450000000000003</v>
          </cell>
          <cell r="V30">
            <v>1.905</v>
          </cell>
          <cell r="W30">
            <v>1.5349999999999999</v>
          </cell>
          <cell r="X30">
            <v>0.39500000000000002</v>
          </cell>
          <cell r="Y30">
            <v>7.1549096291031691E-2</v>
          </cell>
          <cell r="Z30">
            <v>7.0459096291031684E-2</v>
          </cell>
          <cell r="AA30">
            <v>6.912465184658724E-2</v>
          </cell>
          <cell r="AB30">
            <v>6.4927931846587239E-2</v>
          </cell>
          <cell r="AC30">
            <v>6.496656962436502E-2</v>
          </cell>
          <cell r="AD30">
            <v>5.158465184658724E-2</v>
          </cell>
          <cell r="AE30">
            <v>16.085000000000001</v>
          </cell>
          <cell r="AF30">
            <v>3.835</v>
          </cell>
          <cell r="AG30">
            <v>0.2111328444286506</v>
          </cell>
          <cell r="AH30">
            <v>0.1814791533175395</v>
          </cell>
          <cell r="AI30">
            <v>20.312611997746188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16.987000000000002</v>
          </cell>
          <cell r="AR30">
            <v>15.786</v>
          </cell>
          <cell r="AS30">
            <v>12.008952000000001</v>
          </cell>
          <cell r="AT30">
            <v>12.043725999999999</v>
          </cell>
          <cell r="AU30">
            <v>12.605271999999999</v>
          </cell>
          <cell r="AV30">
            <v>63.006411</v>
          </cell>
          <cell r="AW30">
            <v>51.811000000000007</v>
          </cell>
          <cell r="AX30">
            <v>50.741</v>
          </cell>
          <cell r="AY30">
            <v>36.65795</v>
          </cell>
          <cell r="AZ30">
            <v>202.21636099999995</v>
          </cell>
        </row>
        <row r="31">
          <cell r="A31" t="str">
            <v>Netherlands</v>
          </cell>
          <cell r="B31">
            <v>25.47488699744633</v>
          </cell>
          <cell r="C31">
            <v>35.491814238973355</v>
          </cell>
          <cell r="D31">
            <v>22.796549102994135</v>
          </cell>
          <cell r="E31">
            <v>24.242172908806065</v>
          </cell>
          <cell r="F31">
            <v>27.160563900790866</v>
          </cell>
          <cell r="G31">
            <v>29.352910449034578</v>
          </cell>
          <cell r="H31">
            <v>23.347152314659247</v>
          </cell>
          <cell r="I31">
            <v>23.176381327075113</v>
          </cell>
          <cell r="J31">
            <v>23.179344559488822</v>
          </cell>
          <cell r="K31">
            <v>23.099641607657862</v>
          </cell>
          <cell r="L31">
            <v>23.098154329491518</v>
          </cell>
          <cell r="M31">
            <v>22.614068354403411</v>
          </cell>
          <cell r="N31">
            <v>27.977640577442418</v>
          </cell>
          <cell r="O31">
            <v>26.867274135529158</v>
          </cell>
          <cell r="P31">
            <v>23.234116126796572</v>
          </cell>
          <cell r="Q31">
            <v>22.938465486875828</v>
          </cell>
          <cell r="R31">
            <v>25.344614124072411</v>
          </cell>
          <cell r="S31">
            <v>407.21732399999996</v>
          </cell>
          <cell r="T31">
            <v>619.19899199999998</v>
          </cell>
          <cell r="U31">
            <v>400.78053500000004</v>
          </cell>
          <cell r="V31">
            <v>435.64219399999996</v>
          </cell>
          <cell r="W31">
            <v>490.832311</v>
          </cell>
          <cell r="X31">
            <v>494.49061</v>
          </cell>
          <cell r="Y31">
            <v>382.86920188333335</v>
          </cell>
          <cell r="Z31">
            <v>384.69459234999999</v>
          </cell>
          <cell r="AA31">
            <v>378.9175616666667</v>
          </cell>
          <cell r="AB31">
            <v>359.97538785</v>
          </cell>
          <cell r="AC31">
            <v>351.10055936666669</v>
          </cell>
          <cell r="AD31">
            <v>344.30522111401979</v>
          </cell>
          <cell r="AE31">
            <v>1427.1968509999999</v>
          </cell>
          <cell r="AF31">
            <v>1420.965115</v>
          </cell>
          <cell r="AG31">
            <v>1146.4813558999999</v>
          </cell>
          <cell r="AH31">
            <v>1055.3811683306865</v>
          </cell>
          <cell r="AI31">
            <v>5050.0244902306858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1493.870541</v>
          </cell>
          <cell r="AR31">
            <v>1471.2487000000001</v>
          </cell>
          <cell r="AS31">
            <v>1402.523271</v>
          </cell>
          <cell r="AT31">
            <v>1368.0335620000001</v>
          </cell>
          <cell r="AU31">
            <v>1370.2740000000001</v>
          </cell>
          <cell r="AV31">
            <v>4591.084664</v>
          </cell>
          <cell r="AW31">
            <v>4759.9492119999995</v>
          </cell>
          <cell r="AX31">
            <v>4441.0263540000005</v>
          </cell>
          <cell r="AY31">
            <v>4140.830833</v>
          </cell>
          <cell r="AZ31">
            <v>17932.891062999999</v>
          </cell>
        </row>
        <row r="32">
          <cell r="A32" t="str">
            <v>Norway</v>
          </cell>
          <cell r="B32">
            <v>99.252030541349484</v>
          </cell>
          <cell r="C32">
            <v>64.165667071316889</v>
          </cell>
          <cell r="D32">
            <v>43.691532327569256</v>
          </cell>
          <cell r="E32">
            <v>35.032858908032779</v>
          </cell>
          <cell r="F32">
            <v>43.650501246141964</v>
          </cell>
          <cell r="G32">
            <v>56.058420918893148</v>
          </cell>
          <cell r="H32">
            <v>48.256133051156603</v>
          </cell>
          <cell r="I32">
            <v>52.217522862618623</v>
          </cell>
          <cell r="J32">
            <v>53.486392706538055</v>
          </cell>
          <cell r="K32">
            <v>54.559469169210566</v>
          </cell>
          <cell r="L32">
            <v>57.311703212764463</v>
          </cell>
          <cell r="M32">
            <v>158.01458039941477</v>
          </cell>
          <cell r="N32">
            <v>67.28272005173099</v>
          </cell>
          <cell r="O32">
            <v>44.628976419317866</v>
          </cell>
          <cell r="P32">
            <v>51.462226671501604</v>
          </cell>
          <cell r="Q32">
            <v>84.896166724904191</v>
          </cell>
          <cell r="R32">
            <v>61.066736502482165</v>
          </cell>
          <cell r="S32">
            <v>186.45948200000001</v>
          </cell>
          <cell r="T32">
            <v>135.21909999999997</v>
          </cell>
          <cell r="U32">
            <v>99.065576000000007</v>
          </cell>
          <cell r="V32">
            <v>75.709692000000004</v>
          </cell>
          <cell r="W32">
            <v>95.841127999999998</v>
          </cell>
          <cell r="X32">
            <v>112.25278599999999</v>
          </cell>
          <cell r="Y32">
            <v>91.928687866666678</v>
          </cell>
          <cell r="Z32">
            <v>107.91984129333333</v>
          </cell>
          <cell r="AA32">
            <v>120.14057487888888</v>
          </cell>
          <cell r="AB32">
            <v>111.73686656</v>
          </cell>
          <cell r="AC32">
            <v>98.36774544666666</v>
          </cell>
          <cell r="AD32">
            <v>236.58187899999999</v>
          </cell>
          <cell r="AE32">
            <v>420.74415800000003</v>
          </cell>
          <cell r="AF32">
            <v>283.80360599999995</v>
          </cell>
          <cell r="AG32">
            <v>319.98910403888885</v>
          </cell>
          <cell r="AH32">
            <v>446.68649100666664</v>
          </cell>
          <cell r="AI32">
            <v>1471.2233590455558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186.00625199999999</v>
          </cell>
          <cell r="AR32">
            <v>202.15705700000001</v>
          </cell>
          <cell r="AS32">
            <v>184.31847199999999</v>
          </cell>
          <cell r="AT32">
            <v>154.47276199999999</v>
          </cell>
          <cell r="AU32">
            <v>134.74939499999999</v>
          </cell>
          <cell r="AV32">
            <v>562.803855</v>
          </cell>
          <cell r="AW32">
            <v>572.32602199999997</v>
          </cell>
          <cell r="AX32">
            <v>559.61471600000004</v>
          </cell>
          <cell r="AY32">
            <v>473.54062899999997</v>
          </cell>
          <cell r="AZ32">
            <v>2168.2852219999995</v>
          </cell>
        </row>
        <row r="33">
          <cell r="A33" t="str">
            <v>Poland</v>
          </cell>
          <cell r="B33">
            <v>23.344231335891912</v>
          </cell>
          <cell r="C33">
            <v>27.66217114205288</v>
          </cell>
          <cell r="D33">
            <v>34.798904667180416</v>
          </cell>
          <cell r="E33">
            <v>31.055275561626811</v>
          </cell>
          <cell r="F33">
            <v>31.137437616684554</v>
          </cell>
          <cell r="G33">
            <v>26.475201106782965</v>
          </cell>
          <cell r="H33">
            <v>27.189167208899683</v>
          </cell>
          <cell r="I33">
            <v>27.290963300124996</v>
          </cell>
          <cell r="J33">
            <v>26.090063336268187</v>
          </cell>
          <cell r="K33">
            <v>26.068451194145517</v>
          </cell>
          <cell r="L33">
            <v>26.061030476401676</v>
          </cell>
          <cell r="M33">
            <v>26.043824646917393</v>
          </cell>
          <cell r="N33">
            <v>28.645258798619199</v>
          </cell>
          <cell r="O33">
            <v>29.590345288231696</v>
          </cell>
          <cell r="P33">
            <v>26.887345199368749</v>
          </cell>
          <cell r="Q33">
            <v>26.057437316099925</v>
          </cell>
          <cell r="R33">
            <v>27.91739904183132</v>
          </cell>
          <cell r="S33">
            <v>1344.0246479999998</v>
          </cell>
          <cell r="T33">
            <v>1617.10232</v>
          </cell>
          <cell r="U33">
            <v>2050.9153919999999</v>
          </cell>
          <cell r="V33">
            <v>1911.986404</v>
          </cell>
          <cell r="W33">
            <v>1998.8418160000001</v>
          </cell>
          <cell r="X33">
            <v>1610.5862360000001</v>
          </cell>
          <cell r="Y33">
            <v>1581.4248006441287</v>
          </cell>
          <cell r="Z33">
            <v>1430.3753333375491</v>
          </cell>
          <cell r="AA33">
            <v>1266.7225528112581</v>
          </cell>
          <cell r="AB33">
            <v>1245.3783542408012</v>
          </cell>
          <cell r="AC33">
            <v>1273.2457748979509</v>
          </cell>
          <cell r="AD33">
            <v>1342.5319476455938</v>
          </cell>
          <cell r="AE33">
            <v>5012.0423599999995</v>
          </cell>
          <cell r="AF33">
            <v>5521.4144560000004</v>
          </cell>
          <cell r="AG33">
            <v>4278.5226867929359</v>
          </cell>
          <cell r="AH33">
            <v>3861.1560767843462</v>
          </cell>
          <cell r="AI33">
            <v>18673.135579577283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4717.0845009999994</v>
          </cell>
          <cell r="AR33">
            <v>4369.6724030000005</v>
          </cell>
          <cell r="AS33">
            <v>4299.605337</v>
          </cell>
          <cell r="AT33">
            <v>4397.0678690000004</v>
          </cell>
          <cell r="AU33">
            <v>4639.4059600000001</v>
          </cell>
          <cell r="AV33">
            <v>15747.241649</v>
          </cell>
          <cell r="AW33">
            <v>16793.562096000001</v>
          </cell>
          <cell r="AX33">
            <v>14321.497305000001</v>
          </cell>
          <cell r="AY33">
            <v>13336.079166</v>
          </cell>
          <cell r="AZ33">
            <v>60198.38021599999</v>
          </cell>
        </row>
        <row r="34">
          <cell r="A34" t="str">
            <v>Portugal</v>
          </cell>
          <cell r="B34">
            <v>34.315297888810626</v>
          </cell>
          <cell r="C34">
            <v>29.079352970148623</v>
          </cell>
          <cell r="D34">
            <v>29.779027674474971</v>
          </cell>
          <cell r="E34">
            <v>36.659757165552996</v>
          </cell>
          <cell r="F34">
            <v>49.772122775236518</v>
          </cell>
          <cell r="G34">
            <v>49.614959201170365</v>
          </cell>
          <cell r="H34">
            <v>40.487738400865503</v>
          </cell>
          <cell r="I34">
            <v>28.798702943125242</v>
          </cell>
          <cell r="J34">
            <v>29.912219728368346</v>
          </cell>
          <cell r="K34">
            <v>36.325409420423483</v>
          </cell>
          <cell r="L34">
            <v>43.257111879235183</v>
          </cell>
          <cell r="M34">
            <v>49.226314597758709</v>
          </cell>
          <cell r="N34">
            <v>30.989218705811385</v>
          </cell>
          <cell r="O34">
            <v>45.220088450437686</v>
          </cell>
          <cell r="P34">
            <v>33.319633911824354</v>
          </cell>
          <cell r="Q34">
            <v>42.687155731554718</v>
          </cell>
          <cell r="R34">
            <v>37.967346482633126</v>
          </cell>
          <cell r="S34">
            <v>811.98649999999998</v>
          </cell>
          <cell r="T34">
            <v>723.5102599999999</v>
          </cell>
          <cell r="U34">
            <v>767.36351999999999</v>
          </cell>
          <cell r="V34">
            <v>996.21540000000005</v>
          </cell>
          <cell r="W34">
            <v>1291.6547599999999</v>
          </cell>
          <cell r="X34">
            <v>1292.53676</v>
          </cell>
          <cell r="Y34">
            <v>1018.5788559222223</v>
          </cell>
          <cell r="Z34">
            <v>665.68537101934817</v>
          </cell>
          <cell r="AA34">
            <v>665.68994447940463</v>
          </cell>
          <cell r="AB34">
            <v>744.3413905768324</v>
          </cell>
          <cell r="AC34">
            <v>816.18857453290138</v>
          </cell>
          <cell r="AD34">
            <v>900.3701331328532</v>
          </cell>
          <cell r="AE34">
            <v>2302.8602799999999</v>
          </cell>
          <cell r="AF34">
            <v>3580.4069199999999</v>
          </cell>
          <cell r="AG34">
            <v>2349.9541714209754</v>
          </cell>
          <cell r="AH34">
            <v>2460.9000982425869</v>
          </cell>
          <cell r="AI34">
            <v>10694.121469663562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2080.3604770000002</v>
          </cell>
          <cell r="AR34">
            <v>2002.9304259999999</v>
          </cell>
          <cell r="AS34">
            <v>1844.1836229999999</v>
          </cell>
          <cell r="AT34">
            <v>1698.1478539999998</v>
          </cell>
          <cell r="AU34">
            <v>1646.1380999999999</v>
          </cell>
          <cell r="AV34">
            <v>6688.0493880000004</v>
          </cell>
          <cell r="AW34">
            <v>7125.9617980000003</v>
          </cell>
          <cell r="AX34">
            <v>6347.4849690000001</v>
          </cell>
          <cell r="AY34">
            <v>5188.4695769999998</v>
          </cell>
          <cell r="AZ34">
            <v>25349.965732000001</v>
          </cell>
        </row>
        <row r="35">
          <cell r="A35" t="str">
            <v>San Marino</v>
          </cell>
          <cell r="B35">
            <v>93.725672699057398</v>
          </cell>
          <cell r="C35">
            <v>137.87150846068965</v>
          </cell>
          <cell r="D35">
            <v>91.635279574128134</v>
          </cell>
          <cell r="E35">
            <v>32.074322860238354</v>
          </cell>
          <cell r="F35">
            <v>78.676303751143649</v>
          </cell>
          <cell r="G35">
            <v>30.001579612468412</v>
          </cell>
          <cell r="H35">
            <v>16.525347823490776</v>
          </cell>
          <cell r="I35">
            <v>127.60792977846779</v>
          </cell>
          <cell r="J35">
            <v>0</v>
          </cell>
          <cell r="K35">
            <v>0</v>
          </cell>
          <cell r="L35">
            <v>109.74903474903475</v>
          </cell>
          <cell r="M35">
            <v>63.079994847352822</v>
          </cell>
          <cell r="N35">
            <v>104.23953335823316</v>
          </cell>
          <cell r="O35">
            <v>41.788557728080697</v>
          </cell>
          <cell r="P35">
            <v>192.02095897772736</v>
          </cell>
          <cell r="Q35">
            <v>153.84529532967031</v>
          </cell>
          <cell r="R35">
            <v>103.55261173278302</v>
          </cell>
          <cell r="S35">
            <v>29.376799999999999</v>
          </cell>
          <cell r="T35">
            <v>21.606800000000003</v>
          </cell>
          <cell r="U35">
            <v>14.360799999999999</v>
          </cell>
          <cell r="V35">
            <v>6.5787999999999993</v>
          </cell>
          <cell r="W35">
            <v>9.5548000000000002</v>
          </cell>
          <cell r="X35">
            <v>6.3309999999999995</v>
          </cell>
          <cell r="Y35">
            <v>1.845</v>
          </cell>
          <cell r="Z35">
            <v>14.247</v>
          </cell>
          <cell r="AA35">
            <v>26.785</v>
          </cell>
          <cell r="AB35">
            <v>19.465</v>
          </cell>
          <cell r="AC35">
            <v>9.4749999999999996</v>
          </cell>
          <cell r="AD35">
            <v>10.882</v>
          </cell>
          <cell r="AE35">
            <v>65.344400000000007</v>
          </cell>
          <cell r="AF35">
            <v>22.464600000000001</v>
          </cell>
          <cell r="AG35">
            <v>42.876999999999995</v>
          </cell>
          <cell r="AH35">
            <v>39.821999999999996</v>
          </cell>
          <cell r="AI35">
            <v>170.50800000000001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0</v>
          </cell>
          <cell r="AS35">
            <v>0</v>
          </cell>
          <cell r="AT35">
            <v>7.77</v>
          </cell>
          <cell r="AU35">
            <v>15.526</v>
          </cell>
          <cell r="AV35">
            <v>56.418095999999998</v>
          </cell>
          <cell r="AW35">
            <v>48.381999999999998</v>
          </cell>
          <cell r="AX35">
            <v>20.096399999999999</v>
          </cell>
          <cell r="AY35">
            <v>23.295999999999999</v>
          </cell>
          <cell r="AZ35">
            <v>148.19249600000001</v>
          </cell>
        </row>
        <row r="36">
          <cell r="A36" t="str">
            <v>Slovak Republic</v>
          </cell>
          <cell r="B36">
            <v>34.25509608668127</v>
          </cell>
          <cell r="C36">
            <v>30.738099974696105</v>
          </cell>
          <cell r="D36">
            <v>31.194660076779545</v>
          </cell>
          <cell r="E36">
            <v>31.731610507200326</v>
          </cell>
          <cell r="F36">
            <v>36.486603944066857</v>
          </cell>
          <cell r="G36">
            <v>35.037883821161515</v>
          </cell>
          <cell r="H36">
            <v>26.426032445208609</v>
          </cell>
          <cell r="I36">
            <v>30.266732791035704</v>
          </cell>
          <cell r="J36">
            <v>33.161149993334718</v>
          </cell>
          <cell r="K36">
            <v>34.97332292101995</v>
          </cell>
          <cell r="L36">
            <v>35.889447164398725</v>
          </cell>
          <cell r="M36">
            <v>27.77280921796817</v>
          </cell>
          <cell r="N36">
            <v>31.96329479410511</v>
          </cell>
          <cell r="O36">
            <v>34.433406596955209</v>
          </cell>
          <cell r="P36">
            <v>29.891101191476501</v>
          </cell>
          <cell r="Q36">
            <v>33.011599490506804</v>
          </cell>
          <cell r="R36">
            <v>32.350244074999871</v>
          </cell>
          <cell r="S36">
            <v>338.07451100000003</v>
          </cell>
          <cell r="T36">
            <v>335.00850100000002</v>
          </cell>
          <cell r="U36">
            <v>376.03020100000003</v>
          </cell>
          <cell r="V36">
            <v>369.32877099999996</v>
          </cell>
          <cell r="W36">
            <v>433.25386999999995</v>
          </cell>
          <cell r="X36">
            <v>409.58805000000001</v>
          </cell>
          <cell r="Y36">
            <v>298.5091119942295</v>
          </cell>
          <cell r="Z36">
            <v>320.05208556083312</v>
          </cell>
          <cell r="AA36">
            <v>356.64871275808923</v>
          </cell>
          <cell r="AB36">
            <v>362.01923242557626</v>
          </cell>
          <cell r="AC36">
            <v>356.82538200904128</v>
          </cell>
          <cell r="AD36">
            <v>259.33783219999998</v>
          </cell>
          <cell r="AE36">
            <v>1049.1132130000001</v>
          </cell>
          <cell r="AF36">
            <v>1212.170691</v>
          </cell>
          <cell r="AG36">
            <v>975.20991031315179</v>
          </cell>
          <cell r="AH36">
            <v>978.18244663461758</v>
          </cell>
          <cell r="AI36">
            <v>4214.6762609477701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951.69465100000002</v>
          </cell>
          <cell r="AR36">
            <v>967.95147799999995</v>
          </cell>
          <cell r="AS36">
            <v>931.61667800000009</v>
          </cell>
          <cell r="AT36">
            <v>894.81134199999997</v>
          </cell>
          <cell r="AU36">
            <v>840.404898</v>
          </cell>
          <cell r="AV36">
            <v>2954.0192830000001</v>
          </cell>
          <cell r="AW36">
            <v>3168.3000019999999</v>
          </cell>
          <cell r="AX36">
            <v>2936.2883409999999</v>
          </cell>
          <cell r="AY36">
            <v>2666.8329180000001</v>
          </cell>
          <cell r="AZ36">
            <v>11725.440544000001</v>
          </cell>
        </row>
        <row r="37">
          <cell r="A37" t="str">
            <v>Spain Mainland</v>
          </cell>
          <cell r="B37">
            <v>14.674980855666398</v>
          </cell>
          <cell r="C37">
            <v>20.703264639205919</v>
          </cell>
          <cell r="D37">
            <v>31.365800206454896</v>
          </cell>
          <cell r="E37">
            <v>29.133172016139902</v>
          </cell>
          <cell r="F37">
            <v>30.000051699817831</v>
          </cell>
          <cell r="G37">
            <v>23.992925065709397</v>
          </cell>
          <cell r="H37">
            <v>16.447883229664111</v>
          </cell>
          <cell r="I37">
            <v>17.617970982565588</v>
          </cell>
          <cell r="J37">
            <v>15.330576226141302</v>
          </cell>
          <cell r="K37">
            <v>13.543283839828405</v>
          </cell>
          <cell r="L37">
            <v>14.17414468634591</v>
          </cell>
          <cell r="M37">
            <v>13.269474575552081</v>
          </cell>
          <cell r="N37">
            <v>22.326079570766101</v>
          </cell>
          <cell r="O37">
            <v>27.663926761555409</v>
          </cell>
          <cell r="P37">
            <v>16.462968892767119</v>
          </cell>
          <cell r="Q37">
            <v>13.681983291688695</v>
          </cell>
          <cell r="R37">
            <v>20.464820936232499</v>
          </cell>
          <cell r="S37">
            <v>819.17380000000003</v>
          </cell>
          <cell r="T37">
            <v>1075.12742</v>
          </cell>
          <cell r="U37">
            <v>1774.3257999999998</v>
          </cell>
          <cell r="V37">
            <v>1814.7916</v>
          </cell>
          <cell r="W37">
            <v>1897.1085999999998</v>
          </cell>
          <cell r="X37">
            <v>1563.7080000000001</v>
          </cell>
          <cell r="Y37">
            <v>932.52320805246541</v>
          </cell>
          <cell r="Z37">
            <v>948.06712751127191</v>
          </cell>
          <cell r="AA37">
            <v>829.8691075553146</v>
          </cell>
          <cell r="AB37">
            <v>726.61662134699804</v>
          </cell>
          <cell r="AC37">
            <v>741.63143557968988</v>
          </cell>
          <cell r="AD37">
            <v>588.98671275659365</v>
          </cell>
          <cell r="AE37">
            <v>3668.6270199999999</v>
          </cell>
          <cell r="AF37">
            <v>5275.6082000000006</v>
          </cell>
          <cell r="AG37">
            <v>2710.4594431190521</v>
          </cell>
          <cell r="AH37">
            <v>2057.2347696832817</v>
          </cell>
          <cell r="AI37">
            <v>13711.929432802335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4843.1253269999997</v>
          </cell>
          <cell r="AR37">
            <v>4871.8468620000003</v>
          </cell>
          <cell r="AS37">
            <v>4828.6292079999994</v>
          </cell>
          <cell r="AT37">
            <v>4709.0551620000006</v>
          </cell>
          <cell r="AU37">
            <v>3994.7930000000001</v>
          </cell>
          <cell r="AV37">
            <v>14788.822674999999</v>
          </cell>
          <cell r="AW37">
            <v>17163.316766</v>
          </cell>
          <cell r="AX37">
            <v>14817.579469999999</v>
          </cell>
          <cell r="AY37">
            <v>13532.477369999999</v>
          </cell>
          <cell r="AZ37">
            <v>60302.19628099999</v>
          </cell>
        </row>
        <row r="38">
          <cell r="A38" t="str">
            <v>Sweden</v>
          </cell>
          <cell r="B38">
            <v>9.5246140249682441</v>
          </cell>
          <cell r="C38">
            <v>12.1940263015274</v>
          </cell>
          <cell r="D38">
            <v>7.609735275346317</v>
          </cell>
          <cell r="E38">
            <v>5.8174402939069072</v>
          </cell>
          <cell r="F38">
            <v>3.1519783611143302</v>
          </cell>
          <cell r="G38">
            <v>10.813920211933583</v>
          </cell>
          <cell r="H38">
            <v>18.58357058162979</v>
          </cell>
          <cell r="I38">
            <v>20.614517581368318</v>
          </cell>
          <cell r="J38">
            <v>20.576490086595232</v>
          </cell>
          <cell r="K38">
            <v>16.532112962098406</v>
          </cell>
          <cell r="L38">
            <v>23.045236387143959</v>
          </cell>
          <cell r="M38">
            <v>19.879955000357718</v>
          </cell>
          <cell r="N38">
            <v>9.7390157023310131</v>
          </cell>
          <cell r="O38">
            <v>6.5071715579688547</v>
          </cell>
          <cell r="P38">
            <v>19.929896707298479</v>
          </cell>
          <cell r="Q38">
            <v>19.693691898249188</v>
          </cell>
          <cell r="R38">
            <v>13.625200949007921</v>
          </cell>
          <cell r="S38">
            <v>47.080999999999996</v>
          </cell>
          <cell r="T38">
            <v>67.906499999999994</v>
          </cell>
          <cell r="U38">
            <v>45.072499999999998</v>
          </cell>
          <cell r="V38">
            <v>37.268500000000003</v>
          </cell>
          <cell r="W38">
            <v>19.959</v>
          </cell>
          <cell r="X38">
            <v>64.441500000000005</v>
          </cell>
          <cell r="Y38">
            <v>104.60654217696363</v>
          </cell>
          <cell r="Z38">
            <v>117.7794836207152</v>
          </cell>
          <cell r="AA38">
            <v>116.69188323688618</v>
          </cell>
          <cell r="AB38">
            <v>87.810014542067762</v>
          </cell>
          <cell r="AC38">
            <v>109.42027108843013</v>
          </cell>
          <cell r="AD38">
            <v>93.850133813115562</v>
          </cell>
          <cell r="AE38">
            <v>160.05999999999997</v>
          </cell>
          <cell r="AF38">
            <v>121.66900000000001</v>
          </cell>
          <cell r="AG38">
            <v>339.07790903456498</v>
          </cell>
          <cell r="AH38">
            <v>291.08041944361344</v>
          </cell>
          <cell r="AI38">
            <v>911.88732847817846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514.20817799999998</v>
          </cell>
          <cell r="AR38">
            <v>510.40140699999995</v>
          </cell>
          <cell r="AS38">
            <v>478.03334799999999</v>
          </cell>
          <cell r="AT38">
            <v>427.32581400000004</v>
          </cell>
          <cell r="AU38">
            <v>424.87581299999999</v>
          </cell>
          <cell r="AV38">
            <v>1479.1433180000001</v>
          </cell>
          <cell r="AW38">
            <v>1682.791041</v>
          </cell>
          <cell r="AX38">
            <v>1531.2177609999999</v>
          </cell>
          <cell r="AY38">
            <v>1330.2349749999998</v>
          </cell>
          <cell r="AZ38">
            <v>6023.387095</v>
          </cell>
        </row>
        <row r="39">
          <cell r="A39" t="str">
            <v>Switzerland</v>
          </cell>
          <cell r="B39">
            <v>43.386649246395635</v>
          </cell>
          <cell r="C39">
            <v>34.141184259852452</v>
          </cell>
          <cell r="D39">
            <v>26.101610176529388</v>
          </cell>
          <cell r="E39">
            <v>26.314651166420944</v>
          </cell>
          <cell r="F39">
            <v>28.163041148588253</v>
          </cell>
          <cell r="G39">
            <v>32.37610266474455</v>
          </cell>
          <cell r="H39">
            <v>26.388815200064204</v>
          </cell>
          <cell r="I39">
            <v>26.389350921297709</v>
          </cell>
          <cell r="J39">
            <v>26.377294093092736</v>
          </cell>
          <cell r="K39">
            <v>26.384419095897456</v>
          </cell>
          <cell r="L39">
            <v>26.398967671755972</v>
          </cell>
          <cell r="M39">
            <v>26.40894250167327</v>
          </cell>
          <cell r="N39">
            <v>34.354956951723246</v>
          </cell>
          <cell r="O39">
            <v>28.87196877714517</v>
          </cell>
          <cell r="P39">
            <v>26.385072270586846</v>
          </cell>
          <cell r="Q39">
            <v>26.397186443408039</v>
          </cell>
          <cell r="R39">
            <v>29.05870981761392</v>
          </cell>
          <cell r="S39">
            <v>572.18345999999997</v>
          </cell>
          <cell r="T39">
            <v>481.05781999999999</v>
          </cell>
          <cell r="U39">
            <v>367.16529999999995</v>
          </cell>
          <cell r="V39">
            <v>378.75011999999998</v>
          </cell>
          <cell r="W39">
            <v>385.90557899999999</v>
          </cell>
          <cell r="X39">
            <v>429.8347</v>
          </cell>
          <cell r="Y39">
            <v>350.26819046666668</v>
          </cell>
          <cell r="Z39">
            <v>349.79334553333337</v>
          </cell>
          <cell r="AA39">
            <v>360.80643708888886</v>
          </cell>
          <cell r="AB39">
            <v>354.21473653333339</v>
          </cell>
          <cell r="AC39">
            <v>341.48629555555556</v>
          </cell>
          <cell r="AD39">
            <v>333.28272471111114</v>
          </cell>
          <cell r="AE39">
            <v>1420.4065799999998</v>
          </cell>
          <cell r="AF39">
            <v>1194.4903989999998</v>
          </cell>
          <cell r="AG39">
            <v>1060.8679730888889</v>
          </cell>
          <cell r="AH39">
            <v>1028.9837568</v>
          </cell>
          <cell r="AI39">
            <v>4704.7487088888884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1192.958523</v>
          </cell>
          <cell r="AR39">
            <v>1231.0807629999999</v>
          </cell>
          <cell r="AS39">
            <v>1208.2633380000002</v>
          </cell>
          <cell r="AT39">
            <v>1164.20335</v>
          </cell>
          <cell r="AU39">
            <v>1135.806374</v>
          </cell>
          <cell r="AV39">
            <v>3721.052318</v>
          </cell>
          <cell r="AW39">
            <v>3723.4778390000001</v>
          </cell>
          <cell r="AX39">
            <v>3618.6415029999998</v>
          </cell>
          <cell r="AY39">
            <v>3508.2730620000002</v>
          </cell>
          <cell r="AZ39">
            <v>14571.444722</v>
          </cell>
        </row>
        <row r="40">
          <cell r="A40" t="str">
            <v>United Kingdom</v>
          </cell>
          <cell r="B40">
            <v>41.391829681129636</v>
          </cell>
          <cell r="C40">
            <v>31.648248698832468</v>
          </cell>
          <cell r="D40">
            <v>36.840393853109305</v>
          </cell>
          <cell r="E40">
            <v>36.968968876925096</v>
          </cell>
          <cell r="F40">
            <v>28.86281733980616</v>
          </cell>
          <cell r="G40">
            <v>28.120883439062577</v>
          </cell>
          <cell r="H40">
            <v>35.10288200509094</v>
          </cell>
          <cell r="I40">
            <v>30.245234048973181</v>
          </cell>
          <cell r="J40">
            <v>15.063019101639179</v>
          </cell>
          <cell r="K40">
            <v>16.088934017840998</v>
          </cell>
          <cell r="L40">
            <v>15.943688144237791</v>
          </cell>
          <cell r="M40">
            <v>14.298322176777239</v>
          </cell>
          <cell r="N40">
            <v>36.764785365060021</v>
          </cell>
          <cell r="O40">
            <v>31.347740479270005</v>
          </cell>
          <cell r="P40">
            <v>26.579571578377838</v>
          </cell>
          <cell r="Q40">
            <v>15.453897453230875</v>
          </cell>
          <cell r="R40">
            <v>27.462542747838135</v>
          </cell>
          <cell r="S40">
            <v>356.351</v>
          </cell>
          <cell r="T40">
            <v>249.98599999999999</v>
          </cell>
          <cell r="U40">
            <v>282.48599999999999</v>
          </cell>
          <cell r="V40">
            <v>344.86707999999999</v>
          </cell>
          <cell r="W40">
            <v>262.524</v>
          </cell>
          <cell r="X40">
            <v>260.01099999999997</v>
          </cell>
          <cell r="Y40">
            <v>280.25009899999998</v>
          </cell>
          <cell r="Z40">
            <v>250.11094661904716</v>
          </cell>
          <cell r="AA40">
            <v>128.64989880952211</v>
          </cell>
          <cell r="AB40">
            <v>136.40566249999773</v>
          </cell>
          <cell r="AC40">
            <v>142.42478159999791</v>
          </cell>
          <cell r="AD40">
            <v>120.7548567666646</v>
          </cell>
          <cell r="AE40">
            <v>888.82299999999998</v>
          </cell>
          <cell r="AF40">
            <v>867.40207999999996</v>
          </cell>
          <cell r="AG40">
            <v>659.01094442856925</v>
          </cell>
          <cell r="AH40">
            <v>399.58530086666025</v>
          </cell>
          <cell r="AI40">
            <v>2814.8213252952291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744.24900000000002</v>
          </cell>
          <cell r="AR40">
            <v>768.67000000000007</v>
          </cell>
          <cell r="AS40">
            <v>763.04058500000008</v>
          </cell>
          <cell r="AT40">
            <v>803.96895800000004</v>
          </cell>
          <cell r="AU40">
            <v>760.08478300000002</v>
          </cell>
          <cell r="AV40">
            <v>2175.8339999999998</v>
          </cell>
          <cell r="AW40">
            <v>2490.3290000000002</v>
          </cell>
          <cell r="AX40">
            <v>2231.4500000000003</v>
          </cell>
          <cell r="AY40">
            <v>2327.0943260000004</v>
          </cell>
          <cell r="AZ40">
            <v>9224.7073259999997</v>
          </cell>
        </row>
        <row r="41">
          <cell r="A41" t="str">
            <v>European Union</v>
          </cell>
          <cell r="B41">
            <v>27.461026687787864</v>
          </cell>
          <cell r="C41">
            <v>28.726720135726591</v>
          </cell>
          <cell r="D41">
            <v>29.878451188803851</v>
          </cell>
          <cell r="E41">
            <v>27.734157552655258</v>
          </cell>
          <cell r="F41">
            <v>26.347583519673353</v>
          </cell>
          <cell r="G41">
            <v>23.106165623893418</v>
          </cell>
          <cell r="H41">
            <v>23.333368301569653</v>
          </cell>
          <cell r="I41">
            <v>22.333249160828927</v>
          </cell>
          <cell r="J41">
            <v>22.969028423059807</v>
          </cell>
          <cell r="K41">
            <v>23.923144437458625</v>
          </cell>
          <cell r="L41">
            <v>25.86096784541596</v>
          </cell>
          <cell r="M41">
            <v>27.951895163093049</v>
          </cell>
          <cell r="N41">
            <v>28.718444152285745</v>
          </cell>
          <cell r="O41">
            <v>25.75051982919042</v>
          </cell>
          <cell r="P41">
            <v>22.885681703789402</v>
          </cell>
          <cell r="Q41">
            <v>25.893566898280895</v>
          </cell>
          <cell r="R41">
            <v>25.842154953473319</v>
          </cell>
          <cell r="S41">
            <v>15888.034418000003</v>
          </cell>
          <cell r="T41">
            <v>17428.092042</v>
          </cell>
          <cell r="U41">
            <v>18608.982368000004</v>
          </cell>
          <cell r="V41">
            <v>17791.221335999999</v>
          </cell>
          <cell r="W41">
            <v>16869.565012000003</v>
          </cell>
          <cell r="X41">
            <v>14459.23935</v>
          </cell>
          <cell r="Y41">
            <v>13949.870109154239</v>
          </cell>
          <cell r="Z41">
            <v>12711.522216262809</v>
          </cell>
          <cell r="AA41">
            <v>12892.08065951248</v>
          </cell>
          <cell r="AB41">
            <v>13204.210214999555</v>
          </cell>
          <cell r="AC41">
            <v>14063.30214279201</v>
          </cell>
          <cell r="AD41">
            <v>15009.705318604256</v>
          </cell>
          <cell r="AE41">
            <v>51925.108828000004</v>
          </cell>
          <cell r="AF41">
            <v>49120.025697999998</v>
          </cell>
          <cell r="AG41">
            <v>39553.472984929525</v>
          </cell>
          <cell r="AH41">
            <v>42277.21767639582</v>
          </cell>
          <cell r="AI41">
            <v>182875.82518732533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51225.730355</v>
          </cell>
          <cell r="AR41">
            <v>50515.295552999982</v>
          </cell>
          <cell r="AS41">
            <v>49674.862869999983</v>
          </cell>
          <cell r="AT41">
            <v>48942.375259000008</v>
          </cell>
          <cell r="AU41">
            <v>48328.511207999982</v>
          </cell>
          <cell r="AV41">
            <v>162726.77481199999</v>
          </cell>
          <cell r="AW41">
            <v>171678.177456</v>
          </cell>
          <cell r="AX41">
            <v>155547.58712099999</v>
          </cell>
          <cell r="AY41">
            <v>146945.74933699996</v>
          </cell>
          <cell r="AZ41">
            <v>636898.288726</v>
          </cell>
        </row>
        <row r="43">
          <cell r="A43" t="str">
            <v>Albania</v>
          </cell>
          <cell r="B43">
            <v>60.577453516030651</v>
          </cell>
          <cell r="C43">
            <v>51.737467067356242</v>
          </cell>
          <cell r="D43">
            <v>39.283700824651291</v>
          </cell>
          <cell r="E43">
            <v>37.337270333742772</v>
          </cell>
          <cell r="F43">
            <v>38.517166449801849</v>
          </cell>
          <cell r="G43">
            <v>35.070209130552165</v>
          </cell>
          <cell r="H43">
            <v>25.876686802868896</v>
          </cell>
          <cell r="I43">
            <v>23.824032777392524</v>
          </cell>
          <cell r="J43">
            <v>21.615669793308861</v>
          </cell>
          <cell r="K43">
            <v>24.390124250065</v>
          </cell>
          <cell r="L43">
            <v>30.32555812163131</v>
          </cell>
          <cell r="M43">
            <v>28.874372268413602</v>
          </cell>
          <cell r="N43">
            <v>49.484327542222587</v>
          </cell>
          <cell r="O43">
            <v>36.906489742679739</v>
          </cell>
          <cell r="P43">
            <v>23.858753107291836</v>
          </cell>
          <cell r="Q43">
            <v>27.697865786826565</v>
          </cell>
          <cell r="R43">
            <v>34.281125421863649</v>
          </cell>
          <cell r="S43">
            <v>209.69329500000001</v>
          </cell>
          <cell r="T43">
            <v>210.43769500000002</v>
          </cell>
          <cell r="U43">
            <v>183.17449500000001</v>
          </cell>
          <cell r="V43">
            <v>174.31609499999999</v>
          </cell>
          <cell r="W43">
            <v>169.62689499999999</v>
          </cell>
          <cell r="X43">
            <v>173.88207499999999</v>
          </cell>
          <cell r="Y43">
            <v>132.99022926511932</v>
          </cell>
          <cell r="Z43">
            <v>113.23022926511932</v>
          </cell>
          <cell r="AA43">
            <v>98.35022926511931</v>
          </cell>
          <cell r="AB43">
            <v>98.220229265119315</v>
          </cell>
          <cell r="AC43">
            <v>109.71022926511931</v>
          </cell>
          <cell r="AD43">
            <v>93.607644265119319</v>
          </cell>
          <cell r="AE43">
            <v>603.30548499999998</v>
          </cell>
          <cell r="AF43">
            <v>517.825065</v>
          </cell>
          <cell r="AG43">
            <v>344.57068779535797</v>
          </cell>
          <cell r="AH43">
            <v>301.53810279535799</v>
          </cell>
          <cell r="AI43">
            <v>1767.2393405907158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427.74960599999997</v>
          </cell>
          <cell r="AR43">
            <v>409.49555199999998</v>
          </cell>
          <cell r="AS43">
            <v>362.43442399999998</v>
          </cell>
          <cell r="AT43">
            <v>325.59732600000001</v>
          </cell>
          <cell r="AU43">
            <v>291.77042899999998</v>
          </cell>
          <cell r="AV43">
            <v>1097.2664750000001</v>
          </cell>
          <cell r="AW43">
            <v>1262.7658759999999</v>
          </cell>
          <cell r="AX43">
            <v>1299.7897149999999</v>
          </cell>
          <cell r="AY43">
            <v>979.80217900000002</v>
          </cell>
          <cell r="AZ43">
            <v>4639.624245</v>
          </cell>
        </row>
        <row r="44">
          <cell r="A44" t="str">
            <v>Angola</v>
          </cell>
          <cell r="B44">
            <v>35.535326086956523</v>
          </cell>
          <cell r="C44">
            <v>2.910326086956522</v>
          </cell>
          <cell r="D44">
            <v>8.6509695290858737</v>
          </cell>
          <cell r="E44">
            <v>3.86426592797784</v>
          </cell>
          <cell r="F44">
            <v>2.0054347826086958</v>
          </cell>
          <cell r="G44">
            <v>46.876884422110557</v>
          </cell>
          <cell r="H44">
            <v>30.000000000000004</v>
          </cell>
          <cell r="I44">
            <v>30.000000000000004</v>
          </cell>
          <cell r="J44">
            <v>30.000000000000004</v>
          </cell>
          <cell r="K44">
            <v>30.000000000000004</v>
          </cell>
          <cell r="L44">
            <v>0</v>
          </cell>
          <cell r="M44">
            <v>0</v>
          </cell>
          <cell r="N44">
            <v>15.743846855059253</v>
          </cell>
          <cell r="O44">
            <v>18.447204968944103</v>
          </cell>
          <cell r="P44">
            <v>30.000000000000004</v>
          </cell>
          <cell r="Q44">
            <v>8.7571265678449262</v>
          </cell>
          <cell r="R44">
            <v>18.563724304715841</v>
          </cell>
          <cell r="S44">
            <v>14.53</v>
          </cell>
          <cell r="T44">
            <v>1.19</v>
          </cell>
          <cell r="U44">
            <v>3.47</v>
          </cell>
          <cell r="V44">
            <v>1.55</v>
          </cell>
          <cell r="W44">
            <v>0.82</v>
          </cell>
          <cell r="X44">
            <v>20.73</v>
          </cell>
          <cell r="Y44">
            <v>12.266666666666667</v>
          </cell>
          <cell r="Z44">
            <v>12.266666666666667</v>
          </cell>
          <cell r="AA44">
            <v>9.9333333333333336</v>
          </cell>
          <cell r="AB44">
            <v>8.5333333333333332</v>
          </cell>
          <cell r="AC44">
            <v>0</v>
          </cell>
          <cell r="AD44">
            <v>0</v>
          </cell>
          <cell r="AE44">
            <v>19.189999999999998</v>
          </cell>
          <cell r="AF44">
            <v>23.1</v>
          </cell>
          <cell r="AG44">
            <v>34.466666666666669</v>
          </cell>
          <cell r="AH44">
            <v>8.5333333333333332</v>
          </cell>
          <cell r="AI44">
            <v>85.29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25.599999999999998</v>
          </cell>
          <cell r="AU44">
            <v>36.5</v>
          </cell>
          <cell r="AV44">
            <v>109.69999999999999</v>
          </cell>
          <cell r="AW44">
            <v>112.69999999999999</v>
          </cell>
          <cell r="AX44">
            <v>103.39999999999999</v>
          </cell>
          <cell r="AY44">
            <v>87.699999999999989</v>
          </cell>
          <cell r="AZ44">
            <v>413.50000000000006</v>
          </cell>
        </row>
        <row r="45">
          <cell r="A45" t="str">
            <v>Armenia</v>
          </cell>
          <cell r="B45">
            <v>48.938992042440312</v>
          </cell>
          <cell r="C45">
            <v>34.568041942101658</v>
          </cell>
          <cell r="D45">
            <v>33.572557053147499</v>
          </cell>
          <cell r="E45">
            <v>53.746345965050068</v>
          </cell>
          <cell r="F45">
            <v>41.626388694066492</v>
          </cell>
          <cell r="G45">
            <v>43.873443084176117</v>
          </cell>
          <cell r="H45">
            <v>63.762550436332937</v>
          </cell>
          <cell r="I45">
            <v>70.044773349417724</v>
          </cell>
          <cell r="J45">
            <v>71.814103859365517</v>
          </cell>
          <cell r="K45">
            <v>69.481369587109768</v>
          </cell>
          <cell r="L45">
            <v>80.643914708740638</v>
          </cell>
          <cell r="M45">
            <v>66.152835408022128</v>
          </cell>
          <cell r="N45">
            <v>38.522096066059952</v>
          </cell>
          <cell r="O45">
            <v>46.206894361197278</v>
          </cell>
          <cell r="P45">
            <v>68.71191504466664</v>
          </cell>
          <cell r="Q45">
            <v>72.267715789872355</v>
          </cell>
          <cell r="R45">
            <v>54.998304185359594</v>
          </cell>
          <cell r="S45">
            <v>112.75</v>
          </cell>
          <cell r="T45">
            <v>84.25</v>
          </cell>
          <cell r="U45">
            <v>97.420099999999991</v>
          </cell>
          <cell r="V45">
            <v>152.07230000000001</v>
          </cell>
          <cell r="W45">
            <v>131.89089999999999</v>
          </cell>
          <cell r="X45">
            <v>128.21770000000001</v>
          </cell>
          <cell r="Y45">
            <v>151.00388888888889</v>
          </cell>
          <cell r="Z45">
            <v>167.74166666666667</v>
          </cell>
          <cell r="AA45">
            <v>197.44888888888886</v>
          </cell>
          <cell r="AB45">
            <v>160.98833333333334</v>
          </cell>
          <cell r="AC45">
            <v>156.74488888888888</v>
          </cell>
          <cell r="AD45">
            <v>106.28555555555556</v>
          </cell>
          <cell r="AE45">
            <v>294.42009999999999</v>
          </cell>
          <cell r="AF45">
            <v>412.18090000000007</v>
          </cell>
          <cell r="AG45">
            <v>516.19444444444446</v>
          </cell>
          <cell r="AH45">
            <v>424.01877777777781</v>
          </cell>
          <cell r="AI45">
            <v>1646.8142222222223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215.52999999999997</v>
          </cell>
          <cell r="AR45">
            <v>247.45</v>
          </cell>
          <cell r="AS45">
            <v>208.53</v>
          </cell>
          <cell r="AT45">
            <v>174.93</v>
          </cell>
          <cell r="AU45">
            <v>144.6</v>
          </cell>
          <cell r="AV45">
            <v>687.86</v>
          </cell>
          <cell r="AW45">
            <v>802.82999999999993</v>
          </cell>
          <cell r="AX45">
            <v>676.11999999999989</v>
          </cell>
          <cell r="AY45">
            <v>528.06000000000006</v>
          </cell>
          <cell r="AZ45">
            <v>2694.87</v>
          </cell>
        </row>
        <row r="46">
          <cell r="A46" t="str">
            <v>Bahrain</v>
          </cell>
          <cell r="B46">
            <v>23.095188502395334</v>
          </cell>
          <cell r="C46">
            <v>25.720094883090475</v>
          </cell>
          <cell r="D46">
            <v>28.917226460207218</v>
          </cell>
          <cell r="E46">
            <v>26.778811739441657</v>
          </cell>
          <cell r="F46">
            <v>26.728940217391305</v>
          </cell>
          <cell r="G46">
            <v>21.003949967083607</v>
          </cell>
          <cell r="H46">
            <v>21.688564866205532</v>
          </cell>
          <cell r="I46">
            <v>21.649892209606854</v>
          </cell>
          <cell r="J46">
            <v>21.624441635711165</v>
          </cell>
          <cell r="K46">
            <v>21.45222565490819</v>
          </cell>
          <cell r="L46">
            <v>21.405363388244492</v>
          </cell>
          <cell r="M46">
            <v>21.479740982970451</v>
          </cell>
          <cell r="N46">
            <v>25.825684705191275</v>
          </cell>
          <cell r="O46">
            <v>24.762989972652683</v>
          </cell>
          <cell r="P46">
            <v>21.653721417167532</v>
          </cell>
          <cell r="Q46">
            <v>21.4455763710613</v>
          </cell>
          <cell r="R46">
            <v>23.345751703487601</v>
          </cell>
          <cell r="S46">
            <v>24.64</v>
          </cell>
          <cell r="T46">
            <v>25.3</v>
          </cell>
          <cell r="U46">
            <v>28.22</v>
          </cell>
          <cell r="V46">
            <v>24.94</v>
          </cell>
          <cell r="W46">
            <v>26.23</v>
          </cell>
          <cell r="X46">
            <v>21.27</v>
          </cell>
          <cell r="Y46">
            <v>22.941681947364074</v>
          </cell>
          <cell r="Z46">
            <v>23.396316847848471</v>
          </cell>
          <cell r="AA46">
            <v>24.164112170038575</v>
          </cell>
          <cell r="AB46">
            <v>22.970566515150026</v>
          </cell>
          <cell r="AC46">
            <v>23.303305608668836</v>
          </cell>
          <cell r="AD46">
            <v>23.047762074727295</v>
          </cell>
          <cell r="AE46">
            <v>78.16</v>
          </cell>
          <cell r="AF46">
            <v>72.44</v>
          </cell>
          <cell r="AG46">
            <v>70.50211096525112</v>
          </cell>
          <cell r="AH46">
            <v>69.32163419854615</v>
          </cell>
          <cell r="AI46">
            <v>290.42374516379726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97.259999999999991</v>
          </cell>
          <cell r="AR46">
            <v>100.57000000000001</v>
          </cell>
          <cell r="AS46">
            <v>96.37</v>
          </cell>
          <cell r="AT46">
            <v>97.97999999999999</v>
          </cell>
          <cell r="AU46">
            <v>96.570000000000007</v>
          </cell>
          <cell r="AV46">
            <v>272.38</v>
          </cell>
          <cell r="AW46">
            <v>263.28000000000003</v>
          </cell>
          <cell r="AX46">
            <v>293.02999999999997</v>
          </cell>
          <cell r="AY46">
            <v>290.92</v>
          </cell>
          <cell r="AZ46">
            <v>1119.6100000000001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175.25844930417497</v>
          </cell>
          <cell r="C48">
            <v>152.04914004914005</v>
          </cell>
          <cell r="D48">
            <v>143.22948131526712</v>
          </cell>
          <cell r="E48">
            <v>0</v>
          </cell>
          <cell r="F48">
            <v>646.49999999999989</v>
          </cell>
          <cell r="G48">
            <v>967.63636363636363</v>
          </cell>
          <cell r="H48">
            <v>505.89473684210526</v>
          </cell>
          <cell r="I48">
            <v>505.89473684210526</v>
          </cell>
          <cell r="J48">
            <v>300.375</v>
          </cell>
          <cell r="K48">
            <v>126.47368421052632</v>
          </cell>
          <cell r="L48">
            <v>87.284916201117326</v>
          </cell>
          <cell r="M48">
            <v>71.8</v>
          </cell>
          <cell r="N48">
            <v>156.17497328891963</v>
          </cell>
          <cell r="O48">
            <v>1178.4444444444443</v>
          </cell>
          <cell r="P48">
            <v>411.94285714285718</v>
          </cell>
          <cell r="Q48">
            <v>93.487279843444242</v>
          </cell>
          <cell r="R48">
            <v>237.37894797399653</v>
          </cell>
          <cell r="S48">
            <v>39.18</v>
          </cell>
          <cell r="T48">
            <v>34.380000000000003</v>
          </cell>
          <cell r="U48">
            <v>36.880000000000003</v>
          </cell>
          <cell r="V48">
            <v>36.1</v>
          </cell>
          <cell r="W48">
            <v>34.479999999999997</v>
          </cell>
          <cell r="X48">
            <v>35.479999999999997</v>
          </cell>
          <cell r="Y48">
            <v>10.68</v>
          </cell>
          <cell r="Z48">
            <v>10.68</v>
          </cell>
          <cell r="AA48">
            <v>10.68</v>
          </cell>
          <cell r="AB48">
            <v>10.68</v>
          </cell>
          <cell r="AC48">
            <v>8.68</v>
          </cell>
          <cell r="AD48">
            <v>7.18</v>
          </cell>
          <cell r="AE48">
            <v>110.44</v>
          </cell>
          <cell r="AF48">
            <v>106.06</v>
          </cell>
          <cell r="AG48">
            <v>32.04</v>
          </cell>
          <cell r="AH48">
            <v>26.54</v>
          </cell>
          <cell r="AI48">
            <v>275.08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1.9000000000000001</v>
          </cell>
          <cell r="AR48">
            <v>3.2</v>
          </cell>
          <cell r="AS48">
            <v>7.6</v>
          </cell>
          <cell r="AT48">
            <v>8.9499999999999993</v>
          </cell>
          <cell r="AU48">
            <v>9</v>
          </cell>
          <cell r="AV48">
            <v>63.643999999999998</v>
          </cell>
          <cell r="AW48">
            <v>8.1</v>
          </cell>
          <cell r="AX48">
            <v>7</v>
          </cell>
          <cell r="AY48">
            <v>25.549999999999997</v>
          </cell>
          <cell r="AZ48">
            <v>104.29400000000001</v>
          </cell>
        </row>
        <row r="49">
          <cell r="A49" t="str">
            <v>Bosnia &amp; Herz.</v>
          </cell>
          <cell r="B49">
            <v>41.663806778912324</v>
          </cell>
          <cell r="C49">
            <v>26.481398521348009</v>
          </cell>
          <cell r="D49">
            <v>29.358508018449097</v>
          </cell>
          <cell r="E49">
            <v>32.316538716709317</v>
          </cell>
          <cell r="F49">
            <v>29.598319484392633</v>
          </cell>
          <cell r="G49">
            <v>32.197789584733407</v>
          </cell>
          <cell r="H49">
            <v>37.797631779251077</v>
          </cell>
          <cell r="I49">
            <v>35.082073576915697</v>
          </cell>
          <cell r="J49">
            <v>29.942179084903639</v>
          </cell>
          <cell r="K49">
            <v>26.398410968529181</v>
          </cell>
          <cell r="L49">
            <v>34.838070499968467</v>
          </cell>
          <cell r="M49">
            <v>24.270815534372804</v>
          </cell>
          <cell r="N49">
            <v>32.143006197997607</v>
          </cell>
          <cell r="O49">
            <v>31.308454854853277</v>
          </cell>
          <cell r="P49">
            <v>34.416841629923532</v>
          </cell>
          <cell r="Q49">
            <v>28.61319230045282</v>
          </cell>
          <cell r="R49">
            <v>31.698951456184016</v>
          </cell>
          <cell r="S49">
            <v>104.61954</v>
          </cell>
          <cell r="T49">
            <v>72.97214000000001</v>
          </cell>
          <cell r="U49">
            <v>87.574740000000006</v>
          </cell>
          <cell r="V49">
            <v>102.29154</v>
          </cell>
          <cell r="W49">
            <v>114.92194000000001</v>
          </cell>
          <cell r="X49">
            <v>124.87194</v>
          </cell>
          <cell r="Y49">
            <v>135.56721200000001</v>
          </cell>
          <cell r="Z49">
            <v>108.664579</v>
          </cell>
          <cell r="AA49">
            <v>94.927254000000005</v>
          </cell>
          <cell r="AB49">
            <v>80.757270000000005</v>
          </cell>
          <cell r="AC49">
            <v>100</v>
          </cell>
          <cell r="AD49">
            <v>62</v>
          </cell>
          <cell r="AE49">
            <v>265.16642000000002</v>
          </cell>
          <cell r="AF49">
            <v>342.08542</v>
          </cell>
          <cell r="AG49">
            <v>339.15904499999999</v>
          </cell>
          <cell r="AH49">
            <v>242.75727000000001</v>
          </cell>
          <cell r="AI49">
            <v>1189.1681550000001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278.76949999999999</v>
          </cell>
          <cell r="AR49">
            <v>285.33170000000001</v>
          </cell>
          <cell r="AS49">
            <v>275.32544700000005</v>
          </cell>
          <cell r="AT49">
            <v>258.33807300000001</v>
          </cell>
          <cell r="AU49">
            <v>229.90574800000002</v>
          </cell>
          <cell r="AV49">
            <v>742.46253300000001</v>
          </cell>
          <cell r="AW49">
            <v>983.36656799999992</v>
          </cell>
          <cell r="AX49">
            <v>886.90049999999997</v>
          </cell>
          <cell r="AY49">
            <v>763.56926800000008</v>
          </cell>
          <cell r="AZ49">
            <v>3376.2988690000002</v>
          </cell>
        </row>
        <row r="50">
          <cell r="A50" t="str">
            <v>Bulgaria</v>
          </cell>
          <cell r="B50">
            <v>44.065957643964047</v>
          </cell>
          <cell r="C50">
            <v>36.686193550487609</v>
          </cell>
          <cell r="D50">
            <v>33.906285305460976</v>
          </cell>
          <cell r="E50">
            <v>26.678605187099208</v>
          </cell>
          <cell r="F50">
            <v>27.121962784353105</v>
          </cell>
          <cell r="G50">
            <v>33.634994476415329</v>
          </cell>
          <cell r="H50">
            <v>32.081465448404572</v>
          </cell>
          <cell r="I50">
            <v>30.888567055887716</v>
          </cell>
          <cell r="J50">
            <v>30.387792558852766</v>
          </cell>
          <cell r="K50">
            <v>30.549601016259444</v>
          </cell>
          <cell r="L50">
            <v>32.407420568170672</v>
          </cell>
          <cell r="M50">
            <v>35.498389911546525</v>
          </cell>
          <cell r="N50">
            <v>38.178795857190174</v>
          </cell>
          <cell r="O50">
            <v>29.189776576358724</v>
          </cell>
          <cell r="P50">
            <v>31.135259287934257</v>
          </cell>
          <cell r="Q50">
            <v>32.764267378373269</v>
          </cell>
          <cell r="R50">
            <v>32.529677582602119</v>
          </cell>
          <cell r="S50">
            <v>196.7774</v>
          </cell>
          <cell r="T50">
            <v>154.69659999999999</v>
          </cell>
          <cell r="U50">
            <v>158.68104</v>
          </cell>
          <cell r="V50">
            <v>142.12011999999999</v>
          </cell>
          <cell r="W50">
            <v>159.47926000000001</v>
          </cell>
          <cell r="X50">
            <v>193.22123999999999</v>
          </cell>
          <cell r="Y50">
            <v>176.28894373973705</v>
          </cell>
          <cell r="Z50">
            <v>162.84992243771731</v>
          </cell>
          <cell r="AA50">
            <v>158.50475555387683</v>
          </cell>
          <cell r="AB50">
            <v>153.1410504774922</v>
          </cell>
          <cell r="AC50">
            <v>157.80020816756118</v>
          </cell>
          <cell r="AD50">
            <v>166.70000200000001</v>
          </cell>
          <cell r="AE50">
            <v>510.15503999999999</v>
          </cell>
          <cell r="AF50">
            <v>494.82061999999996</v>
          </cell>
          <cell r="AG50">
            <v>497.64362173133122</v>
          </cell>
          <cell r="AH50">
            <v>477.64126064505342</v>
          </cell>
          <cell r="AI50">
            <v>1980.2605423763844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474.49572499999999</v>
          </cell>
          <cell r="AR50">
            <v>469.446011</v>
          </cell>
          <cell r="AS50">
            <v>451.15792299999998</v>
          </cell>
          <cell r="AT50">
            <v>438.23354300000005</v>
          </cell>
          <cell r="AU50">
            <v>422.638892</v>
          </cell>
          <cell r="AV50">
            <v>1202.6035019999999</v>
          </cell>
          <cell r="AW50">
            <v>1525.6662100000001</v>
          </cell>
          <cell r="AX50">
            <v>1438.4953579999999</v>
          </cell>
          <cell r="AY50">
            <v>1312.030358</v>
          </cell>
          <cell r="AZ50">
            <v>5478.7954280000004</v>
          </cell>
        </row>
        <row r="51">
          <cell r="A51" t="str">
            <v>Burkina Faso</v>
          </cell>
          <cell r="B51">
            <v>96.281621456872898</v>
          </cell>
          <cell r="C51">
            <v>48.164383561643838</v>
          </cell>
          <cell r="D51">
            <v>69.709677419354833</v>
          </cell>
          <cell r="E51">
            <v>22.725000000000001</v>
          </cell>
          <cell r="F51">
            <v>42.958333333333329</v>
          </cell>
          <cell r="G51">
            <v>55.907111756168348</v>
          </cell>
          <cell r="H51">
            <v>70.978448275862078</v>
          </cell>
          <cell r="I51">
            <v>107.79444444444441</v>
          </cell>
          <cell r="J51">
            <v>101.35973813420621</v>
          </cell>
          <cell r="K51">
            <v>94.689230769230761</v>
          </cell>
          <cell r="L51">
            <v>59.54037465125549</v>
          </cell>
          <cell r="M51">
            <v>64.31613986013987</v>
          </cell>
          <cell r="N51">
            <v>64.431709307689587</v>
          </cell>
          <cell r="O51">
            <v>42.523390203632353</v>
          </cell>
          <cell r="P51">
            <v>92.67652173913045</v>
          </cell>
          <cell r="Q51">
            <v>73.441302046577277</v>
          </cell>
          <cell r="R51">
            <v>69.55109542524545</v>
          </cell>
          <cell r="S51">
            <v>7.02</v>
          </cell>
          <cell r="T51">
            <v>11.72</v>
          </cell>
          <cell r="U51">
            <v>21.61</v>
          </cell>
          <cell r="V51">
            <v>12.12</v>
          </cell>
          <cell r="W51">
            <v>30.93</v>
          </cell>
          <cell r="X51">
            <v>42.8</v>
          </cell>
          <cell r="Y51">
            <v>54.89</v>
          </cell>
          <cell r="Z51">
            <v>77.611999999999995</v>
          </cell>
          <cell r="AA51">
            <v>68.811999999999998</v>
          </cell>
          <cell r="AB51">
            <v>64.704307692307694</v>
          </cell>
          <cell r="AC51">
            <v>38.304307692307695</v>
          </cell>
          <cell r="AD51">
            <v>39.304307692307695</v>
          </cell>
          <cell r="AE51">
            <v>40.35</v>
          </cell>
          <cell r="AF51">
            <v>85.85</v>
          </cell>
          <cell r="AG51">
            <v>201.31400000000002</v>
          </cell>
          <cell r="AH51">
            <v>142.31292307692308</v>
          </cell>
          <cell r="AI51">
            <v>469.82692307692309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64.800000000000011</v>
          </cell>
          <cell r="AR51">
            <v>61.1</v>
          </cell>
          <cell r="AS51">
            <v>61.5</v>
          </cell>
          <cell r="AT51">
            <v>57.9</v>
          </cell>
          <cell r="AU51">
            <v>55</v>
          </cell>
          <cell r="AV51">
            <v>56.362000000000002</v>
          </cell>
          <cell r="AW51">
            <v>181.70000000000002</v>
          </cell>
          <cell r="AX51">
            <v>195.5</v>
          </cell>
          <cell r="AY51">
            <v>174.4</v>
          </cell>
          <cell r="AZ51">
            <v>607.9620000000001</v>
          </cell>
        </row>
        <row r="52">
          <cell r="A52" t="str">
            <v>Cameroon</v>
          </cell>
          <cell r="B52">
            <v>1.4701878573373264</v>
          </cell>
          <cell r="C52">
            <v>1.2</v>
          </cell>
          <cell r="D52">
            <v>2.4</v>
          </cell>
          <cell r="E52">
            <v>0</v>
          </cell>
          <cell r="F52">
            <v>0</v>
          </cell>
          <cell r="G52">
            <v>90.399999999999977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1.5542550129521251</v>
          </cell>
          <cell r="O52">
            <v>17.842105263157894</v>
          </cell>
          <cell r="P52">
            <v>0</v>
          </cell>
          <cell r="Q52">
            <v>0</v>
          </cell>
          <cell r="R52">
            <v>4.7975880977869041</v>
          </cell>
          <cell r="S52">
            <v>0.12</v>
          </cell>
          <cell r="T52">
            <v>0.12</v>
          </cell>
          <cell r="U52">
            <v>0.12</v>
          </cell>
          <cell r="V52">
            <v>0</v>
          </cell>
          <cell r="W52">
            <v>0</v>
          </cell>
          <cell r="X52">
            <v>4.5199999999999996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0.36</v>
          </cell>
          <cell r="AF52">
            <v>4.5199999999999996</v>
          </cell>
          <cell r="AG52">
            <v>0</v>
          </cell>
          <cell r="AH52">
            <v>0</v>
          </cell>
          <cell r="AI52">
            <v>4.88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9.6</v>
          </cell>
          <cell r="AR52">
            <v>9.6999999999999993</v>
          </cell>
          <cell r="AS52">
            <v>11.2</v>
          </cell>
          <cell r="AT52">
            <v>7.9</v>
          </cell>
          <cell r="AU52">
            <v>4.7</v>
          </cell>
          <cell r="AV52">
            <v>20.846</v>
          </cell>
          <cell r="AW52">
            <v>22.8</v>
          </cell>
          <cell r="AX52">
            <v>24.099999999999998</v>
          </cell>
          <cell r="AY52">
            <v>23.8</v>
          </cell>
          <cell r="AZ52">
            <v>91.546000000000006</v>
          </cell>
        </row>
        <row r="53">
          <cell r="A53" t="str">
            <v>Cape Verde</v>
          </cell>
          <cell r="B53">
            <v>35.130599737341306</v>
          </cell>
          <cell r="C53">
            <v>87.082452431289653</v>
          </cell>
          <cell r="D53">
            <v>57.489270386266092</v>
          </cell>
          <cell r="E53">
            <v>76.797385620915037</v>
          </cell>
          <cell r="F53">
            <v>60.375000000000007</v>
          </cell>
          <cell r="G53">
            <v>30.375000000000007</v>
          </cell>
          <cell r="H53">
            <v>33.077922077922082</v>
          </cell>
          <cell r="I53">
            <v>75.15584415584415</v>
          </cell>
          <cell r="J53">
            <v>70.48051948051949</v>
          </cell>
          <cell r="K53">
            <v>53.633236305901029</v>
          </cell>
          <cell r="L53">
            <v>34.775062799725973</v>
          </cell>
          <cell r="M53">
            <v>13.502766960442715</v>
          </cell>
          <cell r="N53">
            <v>60.199159423058546</v>
          </cell>
          <cell r="O53">
            <v>55.539112050739966</v>
          </cell>
          <cell r="P53">
            <v>59.571428571428569</v>
          </cell>
          <cell r="Q53">
            <v>32.280432614865383</v>
          </cell>
          <cell r="R53">
            <v>49.744933131118145</v>
          </cell>
          <cell r="S53">
            <v>5.35</v>
          </cell>
          <cell r="T53">
            <v>13.73</v>
          </cell>
          <cell r="U53">
            <v>8.93</v>
          </cell>
          <cell r="V53">
            <v>11.75</v>
          </cell>
          <cell r="W53">
            <v>9.66</v>
          </cell>
          <cell r="X53">
            <v>4.8600000000000003</v>
          </cell>
          <cell r="Y53">
            <v>5.66</v>
          </cell>
          <cell r="Z53">
            <v>12.86</v>
          </cell>
          <cell r="AA53">
            <v>12.06</v>
          </cell>
          <cell r="AB53">
            <v>11.26</v>
          </cell>
          <cell r="AC53">
            <v>8.4600000000000009</v>
          </cell>
          <cell r="AD53">
            <v>3.66</v>
          </cell>
          <cell r="AE53">
            <v>28.009999999999998</v>
          </cell>
          <cell r="AF53">
            <v>26.27</v>
          </cell>
          <cell r="AG53">
            <v>30.58</v>
          </cell>
          <cell r="AH53">
            <v>23.38</v>
          </cell>
          <cell r="AI53">
            <v>108.24000000000001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15.399999999999999</v>
          </cell>
          <cell r="AR53">
            <v>15.399999999999999</v>
          </cell>
          <cell r="AS53">
            <v>18.895</v>
          </cell>
          <cell r="AT53">
            <v>21.895</v>
          </cell>
          <cell r="AU53">
            <v>24.395</v>
          </cell>
          <cell r="AV53">
            <v>41.876000000000005</v>
          </cell>
          <cell r="AW53">
            <v>42.569999999999993</v>
          </cell>
          <cell r="AX53">
            <v>46.199999999999996</v>
          </cell>
          <cell r="AY53">
            <v>65.185000000000002</v>
          </cell>
          <cell r="AZ53">
            <v>195.83100000000005</v>
          </cell>
        </row>
        <row r="54">
          <cell r="A54" t="str">
            <v>Croatia</v>
          </cell>
          <cell r="B54">
            <v>41.512246844155392</v>
          </cell>
          <cell r="C54">
            <v>30.238349618135967</v>
          </cell>
          <cell r="D54">
            <v>25.56513005721224</v>
          </cell>
          <cell r="E54">
            <v>29.114591341109502</v>
          </cell>
          <cell r="F54">
            <v>34.010503596024414</v>
          </cell>
          <cell r="G54">
            <v>33.076594766872134</v>
          </cell>
          <cell r="H54">
            <v>43.413346709527104</v>
          </cell>
          <cell r="I54">
            <v>43.802039623512492</v>
          </cell>
          <cell r="J54">
            <v>33.205740903649563</v>
          </cell>
          <cell r="K54">
            <v>35.39666195034463</v>
          </cell>
          <cell r="L54">
            <v>37.469639332596493</v>
          </cell>
          <cell r="M54">
            <v>28.617693705267509</v>
          </cell>
          <cell r="N54">
            <v>32.025875935288354</v>
          </cell>
          <cell r="O54">
            <v>32.190271433591214</v>
          </cell>
          <cell r="P54">
            <v>40.351490245636583</v>
          </cell>
          <cell r="Q54">
            <v>33.861380257283336</v>
          </cell>
          <cell r="R54">
            <v>34.46575569974889</v>
          </cell>
          <cell r="S54">
            <v>198.00036</v>
          </cell>
          <cell r="T54">
            <v>151.59796</v>
          </cell>
          <cell r="U54">
            <v>143.58094</v>
          </cell>
          <cell r="V54">
            <v>189.61653999999999</v>
          </cell>
          <cell r="W54">
            <v>253.91693999999998</v>
          </cell>
          <cell r="X54">
            <v>240.39429999999999</v>
          </cell>
          <cell r="Y54">
            <v>265.8</v>
          </cell>
          <cell r="Z54">
            <v>215.5</v>
          </cell>
          <cell r="AA54">
            <v>166</v>
          </cell>
          <cell r="AB54">
            <v>169.1</v>
          </cell>
          <cell r="AC54">
            <v>175</v>
          </cell>
          <cell r="AD54">
            <v>132</v>
          </cell>
          <cell r="AE54">
            <v>493.17926</v>
          </cell>
          <cell r="AF54">
            <v>683.92777999999998</v>
          </cell>
          <cell r="AG54">
            <v>647.29999999999995</v>
          </cell>
          <cell r="AH54">
            <v>476.1</v>
          </cell>
          <cell r="AI54">
            <v>2300.5070399999995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442.7876</v>
          </cell>
          <cell r="AR54">
            <v>449.92220000000003</v>
          </cell>
          <cell r="AS54">
            <v>429.95579700000002</v>
          </cell>
          <cell r="AT54">
            <v>420.34031500000003</v>
          </cell>
          <cell r="AU54">
            <v>415.127792</v>
          </cell>
          <cell r="AV54">
            <v>1385.9459610000001</v>
          </cell>
          <cell r="AW54">
            <v>1912.1771100000001</v>
          </cell>
          <cell r="AX54">
            <v>1443.7385000000002</v>
          </cell>
          <cell r="AY54">
            <v>1265.423904</v>
          </cell>
          <cell r="AZ54">
            <v>6007.2854749999997</v>
          </cell>
        </row>
        <row r="55">
          <cell r="A55" t="str">
            <v>Djibouti</v>
          </cell>
          <cell r="B55">
            <v>13.9</v>
          </cell>
          <cell r="C55">
            <v>61.5</v>
          </cell>
          <cell r="D55">
            <v>11.100000000000001</v>
          </cell>
          <cell r="E55">
            <v>11.100000000000001</v>
          </cell>
          <cell r="F55">
            <v>19.2</v>
          </cell>
          <cell r="G55">
            <v>0</v>
          </cell>
          <cell r="H55">
            <v>30</v>
          </cell>
          <cell r="I55">
            <v>30</v>
          </cell>
          <cell r="J55">
            <v>30</v>
          </cell>
          <cell r="K55">
            <v>30.000000000000004</v>
          </cell>
          <cell r="L55">
            <v>0</v>
          </cell>
          <cell r="M55">
            <v>0</v>
          </cell>
          <cell r="N55">
            <v>28.833333333333332</v>
          </cell>
          <cell r="O55">
            <v>10.100000000000001</v>
          </cell>
          <cell r="P55">
            <v>30</v>
          </cell>
          <cell r="Q55">
            <v>10.072992700729928</v>
          </cell>
          <cell r="R55">
            <v>20.86977886977887</v>
          </cell>
          <cell r="S55">
            <v>1.39</v>
          </cell>
          <cell r="T55">
            <v>6.15</v>
          </cell>
          <cell r="U55">
            <v>1.1100000000000001</v>
          </cell>
          <cell r="V55">
            <v>1.1100000000000001</v>
          </cell>
          <cell r="W55">
            <v>1.92</v>
          </cell>
          <cell r="X55">
            <v>0</v>
          </cell>
          <cell r="Y55">
            <v>4.5</v>
          </cell>
          <cell r="Z55">
            <v>4.5</v>
          </cell>
          <cell r="AA55">
            <v>4.5666666666666664</v>
          </cell>
          <cell r="AB55">
            <v>3.0666666666666669</v>
          </cell>
          <cell r="AC55">
            <v>0</v>
          </cell>
          <cell r="AD55">
            <v>0</v>
          </cell>
          <cell r="AE55">
            <v>8.65</v>
          </cell>
          <cell r="AF55">
            <v>3.0300000000000002</v>
          </cell>
          <cell r="AG55">
            <v>13.566666666666666</v>
          </cell>
          <cell r="AH55">
            <v>3.0666666666666669</v>
          </cell>
          <cell r="AI55">
            <v>28.313333333333333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9.1999999999999993</v>
          </cell>
          <cell r="AT55">
            <v>9.1999999999999993</v>
          </cell>
          <cell r="AU55">
            <v>9</v>
          </cell>
          <cell r="AV55">
            <v>27</v>
          </cell>
          <cell r="AW55">
            <v>27</v>
          </cell>
          <cell r="AX55">
            <v>40.700000000000003</v>
          </cell>
          <cell r="AY55">
            <v>27.4</v>
          </cell>
          <cell r="AZ55">
            <v>122.10000000000001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56.844999999999999</v>
          </cell>
          <cell r="T56">
            <v>65.504999999999995</v>
          </cell>
          <cell r="U56">
            <v>79.344999999999999</v>
          </cell>
          <cell r="V56">
            <v>89.186000000000007</v>
          </cell>
          <cell r="W56">
            <v>85.38600000000001</v>
          </cell>
          <cell r="X56">
            <v>79.896000000000001</v>
          </cell>
          <cell r="Y56">
            <v>19.495999999999999</v>
          </cell>
          <cell r="Z56">
            <v>19.495999999999999</v>
          </cell>
          <cell r="AA56">
            <v>19.495999999999999</v>
          </cell>
          <cell r="AB56">
            <v>19.495999999999999</v>
          </cell>
          <cell r="AC56">
            <v>19.495999999999999</v>
          </cell>
          <cell r="AD56">
            <v>19.495999999999999</v>
          </cell>
          <cell r="AE56">
            <v>201.69499999999999</v>
          </cell>
          <cell r="AF56">
            <v>254.46800000000002</v>
          </cell>
          <cell r="AG56">
            <v>58.488</v>
          </cell>
          <cell r="AH56">
            <v>58.488</v>
          </cell>
          <cell r="AI56">
            <v>573.1389999999999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38.630591666876214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13.309595592057388</v>
          </cell>
          <cell r="P57">
            <v>0</v>
          </cell>
          <cell r="Q57">
            <v>0</v>
          </cell>
          <cell r="R57">
            <v>1.0501333942145941</v>
          </cell>
          <cell r="S57">
            <v>0</v>
          </cell>
          <cell r="T57">
            <v>0</v>
          </cell>
          <cell r="U57">
            <v>0</v>
          </cell>
          <cell r="V57">
            <v>17.07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17.07</v>
          </cell>
          <cell r="AG57">
            <v>0</v>
          </cell>
          <cell r="AH57">
            <v>0</v>
          </cell>
          <cell r="AI57">
            <v>17.07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29.393999999999998</v>
          </cell>
          <cell r="AR57">
            <v>24.393999999999998</v>
          </cell>
          <cell r="AS57">
            <v>44.887999999999998</v>
          </cell>
          <cell r="AT57">
            <v>47.185000000000002</v>
          </cell>
          <cell r="AU57">
            <v>89.852000000000004</v>
          </cell>
          <cell r="AV57">
            <v>1064.7760000000001</v>
          </cell>
          <cell r="AW57">
            <v>115.428</v>
          </cell>
          <cell r="AX57">
            <v>100.828</v>
          </cell>
          <cell r="AY57">
            <v>181.92500000000001</v>
          </cell>
          <cell r="AZ57">
            <v>1462.9570000000001</v>
          </cell>
        </row>
        <row r="58">
          <cell r="A58" t="str">
            <v>Equatorial Guinea</v>
          </cell>
          <cell r="B58">
            <v>23.269568744085433</v>
          </cell>
          <cell r="C58">
            <v>34.262788365095282</v>
          </cell>
          <cell r="D58">
            <v>50.703348399594134</v>
          </cell>
          <cell r="E58">
            <v>22.367101303911738</v>
          </cell>
          <cell r="F58">
            <v>77.187141216991975</v>
          </cell>
          <cell r="G58">
            <v>89.287128712871265</v>
          </cell>
          <cell r="H58">
            <v>64.428985142281533</v>
          </cell>
          <cell r="I58">
            <v>37.550899340325572</v>
          </cell>
          <cell r="J58">
            <v>73.895122787958485</v>
          </cell>
          <cell r="K58">
            <v>50.703223294923696</v>
          </cell>
          <cell r="L58">
            <v>51.79258096264703</v>
          </cell>
          <cell r="M58">
            <v>47.024554917793566</v>
          </cell>
          <cell r="N58">
            <v>35.959686602167231</v>
          </cell>
          <cell r="O58">
            <v>61.888755191553777</v>
          </cell>
          <cell r="P58">
            <v>59.362689287511785</v>
          </cell>
          <cell r="Q58">
            <v>49.846755285230792</v>
          </cell>
          <cell r="R58">
            <v>51.232517980697061</v>
          </cell>
          <cell r="S58">
            <v>22.95</v>
          </cell>
          <cell r="T58">
            <v>34.159999999999997</v>
          </cell>
          <cell r="U58">
            <v>48.86</v>
          </cell>
          <cell r="V58">
            <v>22.3</v>
          </cell>
          <cell r="W58">
            <v>74.7</v>
          </cell>
          <cell r="X58">
            <v>80.16</v>
          </cell>
          <cell r="Y58">
            <v>53.862631578947372</v>
          </cell>
          <cell r="Z58">
            <v>27.762631578947367</v>
          </cell>
          <cell r="AA58">
            <v>60.462631578947367</v>
          </cell>
          <cell r="AB58">
            <v>57.125631578947363</v>
          </cell>
          <cell r="AC58">
            <v>64.625631578947363</v>
          </cell>
          <cell r="AD58">
            <v>56.533964912280702</v>
          </cell>
          <cell r="AE58">
            <v>105.97</v>
          </cell>
          <cell r="AF58">
            <v>177.16</v>
          </cell>
          <cell r="AG58">
            <v>142.08789473684209</v>
          </cell>
          <cell r="AH58">
            <v>178.28522807017544</v>
          </cell>
          <cell r="AI58">
            <v>603.50312280701746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66.539999999999992</v>
          </cell>
          <cell r="AR58">
            <v>73.64</v>
          </cell>
          <cell r="AS58">
            <v>101.4</v>
          </cell>
          <cell r="AT58">
            <v>112.30000000000001</v>
          </cell>
          <cell r="AU58">
            <v>108.19999999999999</v>
          </cell>
          <cell r="AV58">
            <v>265.22200000000004</v>
          </cell>
          <cell r="AW58">
            <v>257.63</v>
          </cell>
          <cell r="AX58">
            <v>215.42000000000002</v>
          </cell>
          <cell r="AY58">
            <v>321.89999999999998</v>
          </cell>
          <cell r="AZ58">
            <v>1060.172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9.1999999999999993</v>
          </cell>
          <cell r="AT59">
            <v>9.1999999999999993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18.399999999999999</v>
          </cell>
          <cell r="AZ59">
            <v>46</v>
          </cell>
        </row>
        <row r="60">
          <cell r="A60" t="str">
            <v>Gabon</v>
          </cell>
          <cell r="B60">
            <v>49.078171911486713</v>
          </cell>
          <cell r="C60">
            <v>41.516561220692225</v>
          </cell>
          <cell r="D60">
            <v>35.365496540868989</v>
          </cell>
          <cell r="E60">
            <v>64.518686296715742</v>
          </cell>
          <cell r="F60">
            <v>40.059840425531917</v>
          </cell>
          <cell r="G60">
            <v>27.904128761371584</v>
          </cell>
          <cell r="H60">
            <v>38.482896490448688</v>
          </cell>
          <cell r="I60">
            <v>38.962326503635161</v>
          </cell>
          <cell r="J60">
            <v>25.820348304307977</v>
          </cell>
          <cell r="K60">
            <v>30.828544949026877</v>
          </cell>
          <cell r="L60">
            <v>33.002291825821239</v>
          </cell>
          <cell r="M60">
            <v>31.537142857142857</v>
          </cell>
          <cell r="N60">
            <v>41.542163646204912</v>
          </cell>
          <cell r="O60">
            <v>44.288254881186624</v>
          </cell>
          <cell r="P60">
            <v>33.867963576158942</v>
          </cell>
          <cell r="Q60">
            <v>31.779484919085697</v>
          </cell>
          <cell r="R60">
            <v>37.924347186286404</v>
          </cell>
          <cell r="S60">
            <v>24.52</v>
          </cell>
          <cell r="T60">
            <v>24.79</v>
          </cell>
          <cell r="U60">
            <v>21.47</v>
          </cell>
          <cell r="V60">
            <v>37.979999999999997</v>
          </cell>
          <cell r="W60">
            <v>24.1</v>
          </cell>
          <cell r="X60">
            <v>15.95</v>
          </cell>
          <cell r="Y60">
            <v>19.25</v>
          </cell>
          <cell r="Z60">
            <v>19.649999999999999</v>
          </cell>
          <cell r="AA60">
            <v>15.65</v>
          </cell>
          <cell r="AB60">
            <v>18.48</v>
          </cell>
          <cell r="AC60">
            <v>19.2</v>
          </cell>
          <cell r="AD60">
            <v>18.396666666666665</v>
          </cell>
          <cell r="AE60">
            <v>70.78</v>
          </cell>
          <cell r="AF60">
            <v>78.03</v>
          </cell>
          <cell r="AG60">
            <v>54.55</v>
          </cell>
          <cell r="AH60">
            <v>56.076666666666668</v>
          </cell>
          <cell r="AI60">
            <v>259.43666666666661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45.39</v>
          </cell>
          <cell r="AR60">
            <v>54.55</v>
          </cell>
          <cell r="AS60">
            <v>53.95</v>
          </cell>
          <cell r="AT60">
            <v>52.36</v>
          </cell>
          <cell r="AU60">
            <v>52.5</v>
          </cell>
          <cell r="AV60">
            <v>153.34299999999999</v>
          </cell>
          <cell r="AW60">
            <v>158.56799999999998</v>
          </cell>
          <cell r="AX60">
            <v>144.95999999999998</v>
          </cell>
          <cell r="AY60">
            <v>158.81</v>
          </cell>
          <cell r="AZ60">
            <v>615.68099999999993</v>
          </cell>
        </row>
        <row r="61">
          <cell r="A61" t="str">
            <v>Gambia</v>
          </cell>
          <cell r="B61">
            <v>3.7358349591133613E-2</v>
          </cell>
          <cell r="C61">
            <v>18.082706766917291</v>
          </cell>
          <cell r="D61">
            <v>50.392561983471083</v>
          </cell>
          <cell r="E61">
            <v>51.884615384615387</v>
          </cell>
          <cell r="F61">
            <v>57.482608695652168</v>
          </cell>
          <cell r="G61">
            <v>32</v>
          </cell>
          <cell r="H61">
            <v>27.568881685575363</v>
          </cell>
          <cell r="I61">
            <v>24.759825327510914</v>
          </cell>
          <cell r="J61">
            <v>30.424328147100425</v>
          </cell>
          <cell r="K61">
            <v>23.129032258064512</v>
          </cell>
          <cell r="L61">
            <v>21.036674816625919</v>
          </cell>
          <cell r="M61">
            <v>20.485714285714288</v>
          </cell>
          <cell r="N61">
            <v>22.889064252190888</v>
          </cell>
          <cell r="O61">
            <v>46.684357541899445</v>
          </cell>
          <cell r="P61">
            <v>27.613127797115862</v>
          </cell>
          <cell r="Q61">
            <v>21.492089925062448</v>
          </cell>
          <cell r="R61">
            <v>28.452744278699431</v>
          </cell>
          <cell r="S61">
            <v>0.01</v>
          </cell>
          <cell r="T61">
            <v>4.8099999999999996</v>
          </cell>
          <cell r="U61">
            <v>13.55</v>
          </cell>
          <cell r="V61">
            <v>13.49</v>
          </cell>
          <cell r="W61">
            <v>14.69</v>
          </cell>
          <cell r="X61">
            <v>8.9600000000000009</v>
          </cell>
          <cell r="Y61">
            <v>7.56</v>
          </cell>
          <cell r="Z61">
            <v>7.56</v>
          </cell>
          <cell r="AA61">
            <v>9.56</v>
          </cell>
          <cell r="AB61">
            <v>9.56</v>
          </cell>
          <cell r="AC61">
            <v>9.56</v>
          </cell>
          <cell r="AD61">
            <v>9.56</v>
          </cell>
          <cell r="AE61">
            <v>18.37</v>
          </cell>
          <cell r="AF61">
            <v>37.14</v>
          </cell>
          <cell r="AG61">
            <v>24.68</v>
          </cell>
          <cell r="AH61">
            <v>28.68</v>
          </cell>
          <cell r="AI61">
            <v>108.87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27.48</v>
          </cell>
          <cell r="AR61">
            <v>28.28</v>
          </cell>
          <cell r="AS61">
            <v>37.200000000000003</v>
          </cell>
          <cell r="AT61">
            <v>40.9</v>
          </cell>
          <cell r="AU61">
            <v>42</v>
          </cell>
          <cell r="AV61">
            <v>72.231000000000009</v>
          </cell>
          <cell r="AW61">
            <v>71.599999999999994</v>
          </cell>
          <cell r="AX61">
            <v>80.44</v>
          </cell>
          <cell r="AY61">
            <v>120.1</v>
          </cell>
          <cell r="AZ61">
            <v>344.37099999999998</v>
          </cell>
        </row>
        <row r="62">
          <cell r="A62" t="str">
            <v>Georgia</v>
          </cell>
          <cell r="B62">
            <v>56.20043446161035</v>
          </cell>
          <cell r="C62">
            <v>72.494796505675353</v>
          </cell>
          <cell r="D62">
            <v>76.098667293984576</v>
          </cell>
          <cell r="E62">
            <v>65.442189468625685</v>
          </cell>
          <cell r="F62">
            <v>65.834839832891461</v>
          </cell>
          <cell r="G62">
            <v>50.697875621099868</v>
          </cell>
          <cell r="H62">
            <v>46.303317405393521</v>
          </cell>
          <cell r="I62">
            <v>45.614875575276521</v>
          </cell>
          <cell r="J62">
            <v>43.020874837094745</v>
          </cell>
          <cell r="K62">
            <v>44.510772381732068</v>
          </cell>
          <cell r="L62">
            <v>59.732213771947237</v>
          </cell>
          <cell r="M62">
            <v>66.064624566285232</v>
          </cell>
          <cell r="N62">
            <v>68.624158722852059</v>
          </cell>
          <cell r="O62">
            <v>60.428599103205336</v>
          </cell>
          <cell r="P62">
            <v>44.994132544414697</v>
          </cell>
          <cell r="Q62">
            <v>56.296834058228505</v>
          </cell>
          <cell r="R62">
            <v>57.0083557463769</v>
          </cell>
          <cell r="S62">
            <v>120.37139999999999</v>
          </cell>
          <cell r="T62">
            <v>159.96039999999999</v>
          </cell>
          <cell r="U62">
            <v>183.96039999999999</v>
          </cell>
          <cell r="V62">
            <v>163.56039999999999</v>
          </cell>
          <cell r="W62">
            <v>172.97320000000002</v>
          </cell>
          <cell r="X62">
            <v>139.29040000000001</v>
          </cell>
          <cell r="Y62">
            <v>133.81658730158728</v>
          </cell>
          <cell r="Z62">
            <v>122.87126984126985</v>
          </cell>
          <cell r="AA62">
            <v>118.94315873015873</v>
          </cell>
          <cell r="AB62">
            <v>116.05371428571431</v>
          </cell>
          <cell r="AC62">
            <v>145.95519047619047</v>
          </cell>
          <cell r="AD62">
            <v>151.06777777777776</v>
          </cell>
          <cell r="AE62">
            <v>464.29219999999998</v>
          </cell>
          <cell r="AF62">
            <v>475.82399999999996</v>
          </cell>
          <cell r="AG62">
            <v>375.63101587301583</v>
          </cell>
          <cell r="AH62">
            <v>413.07668253968257</v>
          </cell>
          <cell r="AI62">
            <v>1728.8238984126983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242.43</v>
          </cell>
          <cell r="AR62">
            <v>248.83</v>
          </cell>
          <cell r="AS62">
            <v>234.65857200000002</v>
          </cell>
          <cell r="AT62">
            <v>219.914286</v>
          </cell>
          <cell r="AU62">
            <v>205.800004</v>
          </cell>
          <cell r="AV62">
            <v>608.91526799999997</v>
          </cell>
          <cell r="AW62">
            <v>708.67371800000001</v>
          </cell>
          <cell r="AX62">
            <v>751.36</v>
          </cell>
          <cell r="AY62">
            <v>660.37286199999994</v>
          </cell>
          <cell r="AZ62">
            <v>2729.3218480000005</v>
          </cell>
        </row>
        <row r="63">
          <cell r="A63" t="str">
            <v>Guinea</v>
          </cell>
          <cell r="B63">
            <v>19.439985732120565</v>
          </cell>
          <cell r="C63">
            <v>20.165975103734439</v>
          </cell>
          <cell r="D63">
            <v>18.837209302325586</v>
          </cell>
          <cell r="E63">
            <v>47.25</v>
          </cell>
          <cell r="F63">
            <v>40.09756097560976</v>
          </cell>
          <cell r="G63">
            <v>20.715083798882684</v>
          </cell>
          <cell r="H63">
            <v>0</v>
          </cell>
          <cell r="I63">
            <v>1.8181818181818183</v>
          </cell>
          <cell r="J63">
            <v>37.572815533980581</v>
          </cell>
          <cell r="K63">
            <v>47.647058823529413</v>
          </cell>
          <cell r="L63">
            <v>45.551020408163261</v>
          </cell>
          <cell r="M63">
            <v>66.791666666666657</v>
          </cell>
          <cell r="N63">
            <v>19.465869841544496</v>
          </cell>
          <cell r="O63">
            <v>37.578008915304601</v>
          </cell>
          <cell r="P63">
            <v>13.636363636363637</v>
          </cell>
          <cell r="Q63">
            <v>51.658686730506162</v>
          </cell>
          <cell r="R63">
            <v>28.062685233543707</v>
          </cell>
          <cell r="S63">
            <v>10.9</v>
          </cell>
          <cell r="T63">
            <v>10.8</v>
          </cell>
          <cell r="U63">
            <v>10.8</v>
          </cell>
          <cell r="V63">
            <v>26.04</v>
          </cell>
          <cell r="W63">
            <v>21.92</v>
          </cell>
          <cell r="X63">
            <v>8.24</v>
          </cell>
          <cell r="Y63">
            <v>0</v>
          </cell>
          <cell r="Z63">
            <v>0.8</v>
          </cell>
          <cell r="AA63">
            <v>17.2</v>
          </cell>
          <cell r="AB63">
            <v>16.2</v>
          </cell>
          <cell r="AC63">
            <v>12.4</v>
          </cell>
          <cell r="AD63">
            <v>13.358333333333333</v>
          </cell>
          <cell r="AE63">
            <v>32.5</v>
          </cell>
          <cell r="AF63">
            <v>56.2</v>
          </cell>
          <cell r="AG63">
            <v>18</v>
          </cell>
          <cell r="AH63">
            <v>41.958333333333336</v>
          </cell>
          <cell r="AI63">
            <v>148.65833333333333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39.6</v>
          </cell>
          <cell r="AR63">
            <v>41.2</v>
          </cell>
          <cell r="AS63">
            <v>30.599999999999998</v>
          </cell>
          <cell r="AT63">
            <v>24.5</v>
          </cell>
          <cell r="AU63">
            <v>18</v>
          </cell>
          <cell r="AV63">
            <v>150.26299999999998</v>
          </cell>
          <cell r="AW63">
            <v>134.60000000000002</v>
          </cell>
          <cell r="AX63">
            <v>118.8</v>
          </cell>
          <cell r="AY63">
            <v>73.099999999999994</v>
          </cell>
          <cell r="AZ63">
            <v>476.76300000000003</v>
          </cell>
        </row>
        <row r="64">
          <cell r="A64" t="str">
            <v>Iraq</v>
          </cell>
          <cell r="B64">
            <v>66.513698630136986</v>
          </cell>
          <cell r="C64">
            <v>57.342112879884226</v>
          </cell>
          <cell r="D64">
            <v>35.535994970135178</v>
          </cell>
          <cell r="E64">
            <v>28.842756183745582</v>
          </cell>
          <cell r="F64">
            <v>31.430710008554318</v>
          </cell>
          <cell r="G64">
            <v>59.148653773227153</v>
          </cell>
          <cell r="H64">
            <v>40.000000000000007</v>
          </cell>
          <cell r="I64">
            <v>40.000000000000007</v>
          </cell>
          <cell r="J64">
            <v>40</v>
          </cell>
          <cell r="K64">
            <v>40</v>
          </cell>
          <cell r="L64">
            <v>40</v>
          </cell>
          <cell r="M64">
            <v>39.999999999999993</v>
          </cell>
          <cell r="N64">
            <v>52.786068740729888</v>
          </cell>
          <cell r="O64">
            <v>40.718331261223923</v>
          </cell>
          <cell r="P64">
            <v>40</v>
          </cell>
          <cell r="Q64">
            <v>40</v>
          </cell>
          <cell r="R64">
            <v>42.917473475644975</v>
          </cell>
          <cell r="S64">
            <v>269.75</v>
          </cell>
          <cell r="T64">
            <v>220.13</v>
          </cell>
          <cell r="U64">
            <v>150.72</v>
          </cell>
          <cell r="V64">
            <v>130.6</v>
          </cell>
          <cell r="W64">
            <v>146.97</v>
          </cell>
          <cell r="X64">
            <v>311.95</v>
          </cell>
          <cell r="Y64">
            <v>192.30666666666667</v>
          </cell>
          <cell r="Z64">
            <v>170.24</v>
          </cell>
          <cell r="AA64">
            <v>154.2488888888889</v>
          </cell>
          <cell r="AB64">
            <v>190.17777777777778</v>
          </cell>
          <cell r="AC64">
            <v>221.20444444444445</v>
          </cell>
          <cell r="AD64">
            <v>277.30222222222221</v>
          </cell>
          <cell r="AE64">
            <v>640.6</v>
          </cell>
          <cell r="AF64">
            <v>589.52</v>
          </cell>
          <cell r="AG64">
            <v>516.79555555555555</v>
          </cell>
          <cell r="AH64">
            <v>688.68444444444447</v>
          </cell>
          <cell r="AI64">
            <v>2435.6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383.03999999999996</v>
          </cell>
          <cell r="AR64">
            <v>347.06000000000006</v>
          </cell>
          <cell r="AS64">
            <v>427.90000000000003</v>
          </cell>
          <cell r="AT64">
            <v>497.71</v>
          </cell>
          <cell r="AU64">
            <v>623.93000000000006</v>
          </cell>
          <cell r="AV64">
            <v>1092.22</v>
          </cell>
          <cell r="AW64">
            <v>1303.02</v>
          </cell>
          <cell r="AX64">
            <v>1162.79</v>
          </cell>
          <cell r="AY64">
            <v>1549.54</v>
          </cell>
          <cell r="AZ64">
            <v>5107.57</v>
          </cell>
        </row>
        <row r="65">
          <cell r="A65" t="str">
            <v>Israel</v>
          </cell>
          <cell r="B65">
            <v>102.86691915135134</v>
          </cell>
          <cell r="C65">
            <v>102.83288063480977</v>
          </cell>
          <cell r="D65">
            <v>97.792104139691531</v>
          </cell>
          <cell r="E65">
            <v>90.028529754366474</v>
          </cell>
          <cell r="F65">
            <v>83.639956624322565</v>
          </cell>
          <cell r="G65">
            <v>80.422901849935627</v>
          </cell>
          <cell r="H65">
            <v>79.847060369499957</v>
          </cell>
          <cell r="I65">
            <v>79.920123714267646</v>
          </cell>
          <cell r="J65">
            <v>80.297550025016562</v>
          </cell>
          <cell r="K65">
            <v>80.292549709587135</v>
          </cell>
          <cell r="L65">
            <v>84.962523994271805</v>
          </cell>
          <cell r="M65">
            <v>84.130999877131387</v>
          </cell>
          <cell r="N65">
            <v>101.09901796520785</v>
          </cell>
          <cell r="O65">
            <v>84.679284507556602</v>
          </cell>
          <cell r="P65">
            <v>80.019249666838107</v>
          </cell>
          <cell r="Q65">
            <v>83.057750327088442</v>
          </cell>
          <cell r="R65">
            <v>87.140004175835486</v>
          </cell>
          <cell r="S65">
            <v>1188.15292</v>
          </cell>
          <cell r="T65">
            <v>1269.7141399999998</v>
          </cell>
          <cell r="U65">
            <v>1236.9549400000001</v>
          </cell>
          <cell r="V65">
            <v>1181.6464599999999</v>
          </cell>
          <cell r="W65">
            <v>1126.10886</v>
          </cell>
          <cell r="X65">
            <v>1062.1988799999999</v>
          </cell>
          <cell r="Y65">
            <v>1014.1304162365417</v>
          </cell>
          <cell r="Z65">
            <v>1007.3407673372423</v>
          </cell>
          <cell r="AA65">
            <v>991.49273502889776</v>
          </cell>
          <cell r="AB65">
            <v>989.99643224591478</v>
          </cell>
          <cell r="AC65">
            <v>964.62484825309798</v>
          </cell>
          <cell r="AD65">
            <v>977.40497811699913</v>
          </cell>
          <cell r="AE65">
            <v>3694.8219999999997</v>
          </cell>
          <cell r="AF65">
            <v>3369.9542000000001</v>
          </cell>
          <cell r="AG65">
            <v>3012.9639186026816</v>
          </cell>
          <cell r="AH65">
            <v>2932.026258616012</v>
          </cell>
          <cell r="AI65">
            <v>13009.766377218693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1134.3910000000001</v>
          </cell>
          <cell r="AR65">
            <v>1111.296</v>
          </cell>
          <cell r="AS65">
            <v>1109.6880000000001</v>
          </cell>
          <cell r="AT65">
            <v>1021.818</v>
          </cell>
          <cell r="AU65">
            <v>1045.5889999999999</v>
          </cell>
          <cell r="AV65">
            <v>3289.1909999999998</v>
          </cell>
          <cell r="AW65">
            <v>3581.701</v>
          </cell>
          <cell r="AX65">
            <v>3388.7690000000002</v>
          </cell>
          <cell r="AY65">
            <v>3177.0950000000003</v>
          </cell>
          <cell r="AZ65">
            <v>13436.755999999999</v>
          </cell>
        </row>
        <row r="66">
          <cell r="A66" t="str">
            <v>Ivory Coast</v>
          </cell>
          <cell r="B66">
            <v>80.728494558204105</v>
          </cell>
          <cell r="C66">
            <v>80.622286541244577</v>
          </cell>
          <cell r="D66">
            <v>83.282294856571468</v>
          </cell>
          <cell r="E66">
            <v>72.41997717515352</v>
          </cell>
          <cell r="F66">
            <v>64.649701942183199</v>
          </cell>
          <cell r="G66">
            <v>45.882750845546781</v>
          </cell>
          <cell r="H66">
            <v>29.621669626998223</v>
          </cell>
          <cell r="I66">
            <v>4.3443163097199342</v>
          </cell>
          <cell r="J66">
            <v>15.821789883268483</v>
          </cell>
          <cell r="K66">
            <v>47.067995310668223</v>
          </cell>
          <cell r="L66">
            <v>65.481675392670155</v>
          </cell>
          <cell r="M66">
            <v>94.548128342245988</v>
          </cell>
          <cell r="N66">
            <v>81.633903810501494</v>
          </cell>
          <cell r="O66">
            <v>61.893601902211039</v>
          </cell>
          <cell r="P66">
            <v>16.264551724137931</v>
          </cell>
          <cell r="Q66">
            <v>62.795000000000002</v>
          </cell>
          <cell r="R66">
            <v>51.654686758857231</v>
          </cell>
          <cell r="S66">
            <v>36.840000000000003</v>
          </cell>
          <cell r="T66">
            <v>37.14</v>
          </cell>
          <cell r="U66">
            <v>44.42</v>
          </cell>
          <cell r="V66">
            <v>44.42</v>
          </cell>
          <cell r="W66">
            <v>33.619999999999997</v>
          </cell>
          <cell r="X66">
            <v>22.61</v>
          </cell>
          <cell r="Y66">
            <v>18.53</v>
          </cell>
          <cell r="Z66">
            <v>2.93</v>
          </cell>
          <cell r="AA66">
            <v>11.295</v>
          </cell>
          <cell r="AB66">
            <v>22.305</v>
          </cell>
          <cell r="AC66">
            <v>20.844999999999999</v>
          </cell>
          <cell r="AD66">
            <v>19.645</v>
          </cell>
          <cell r="AE66">
            <v>118.4</v>
          </cell>
          <cell r="AF66">
            <v>100.64999999999999</v>
          </cell>
          <cell r="AG66">
            <v>32.755000000000003</v>
          </cell>
          <cell r="AH66">
            <v>62.795000000000002</v>
          </cell>
          <cell r="AI66">
            <v>314.60000000000002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60.7</v>
          </cell>
          <cell r="AR66">
            <v>64.25</v>
          </cell>
          <cell r="AS66">
            <v>42.65</v>
          </cell>
          <cell r="AT66">
            <v>28.65</v>
          </cell>
          <cell r="AU66">
            <v>18.7</v>
          </cell>
          <cell r="AV66">
            <v>130.53399999999999</v>
          </cell>
          <cell r="AW66">
            <v>146.35599999999999</v>
          </cell>
          <cell r="AX66">
            <v>181.25</v>
          </cell>
          <cell r="AY66">
            <v>90</v>
          </cell>
          <cell r="AZ66">
            <v>548.14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8.9555874906797683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19.183818529216335</v>
          </cell>
          <cell r="N67">
            <v>0</v>
          </cell>
          <cell r="O67">
            <v>3.1878823446751303</v>
          </cell>
          <cell r="P67">
            <v>0</v>
          </cell>
          <cell r="Q67">
            <v>6.7856309056456219</v>
          </cell>
          <cell r="R67">
            <v>2.7076188966837043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57.087719999999997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150</v>
          </cell>
          <cell r="AE67">
            <v>0</v>
          </cell>
          <cell r="AF67">
            <v>57.087719999999997</v>
          </cell>
          <cell r="AG67">
            <v>0</v>
          </cell>
          <cell r="AH67">
            <v>150</v>
          </cell>
          <cell r="AI67">
            <v>207.08771999999999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612.92647473000011</v>
          </cell>
          <cell r="AR67">
            <v>609.33091521300003</v>
          </cell>
          <cell r="AS67">
            <v>635.47661521300006</v>
          </cell>
          <cell r="AT67">
            <v>650.303432133</v>
          </cell>
          <cell r="AU67">
            <v>703.71808299999998</v>
          </cell>
          <cell r="AV67">
            <v>1481.9899942940001</v>
          </cell>
          <cell r="AW67">
            <v>1611.6952398139997</v>
          </cell>
          <cell r="AX67">
            <v>1800.3166815930001</v>
          </cell>
          <cell r="AY67">
            <v>1989.4981303460002</v>
          </cell>
          <cell r="AZ67">
            <v>6883.5000460469982</v>
          </cell>
        </row>
        <row r="68">
          <cell r="A68" t="str">
            <v>Kazakhstan</v>
          </cell>
          <cell r="B68">
            <v>28.927708521407482</v>
          </cell>
          <cell r="C68">
            <v>29.514849294782657</v>
          </cell>
          <cell r="D68">
            <v>25.971726111832758</v>
          </cell>
          <cell r="E68">
            <v>23.494679955005132</v>
          </cell>
          <cell r="F68">
            <v>28.142538281443521</v>
          </cell>
          <cell r="G68">
            <v>32.002182210555134</v>
          </cell>
          <cell r="H68">
            <v>28.398713090592178</v>
          </cell>
          <cell r="I68">
            <v>28.031154180954129</v>
          </cell>
          <cell r="J68">
            <v>27.84697318943547</v>
          </cell>
          <cell r="K68">
            <v>29.772679532905535</v>
          </cell>
          <cell r="L68">
            <v>36.118001448188657</v>
          </cell>
          <cell r="M68">
            <v>30.10847501360243</v>
          </cell>
          <cell r="N68">
            <v>28.049080118033288</v>
          </cell>
          <cell r="O68">
            <v>27.898223455547857</v>
          </cell>
          <cell r="P68">
            <v>28.098708745122778</v>
          </cell>
          <cell r="Q68">
            <v>31.962487929679654</v>
          </cell>
          <cell r="R68">
            <v>28.885400605709638</v>
          </cell>
          <cell r="S68">
            <v>950.63199999999995</v>
          </cell>
          <cell r="T68">
            <v>1089.5505000000001</v>
          </cell>
          <cell r="U68">
            <v>1037.481</v>
          </cell>
          <cell r="V68">
            <v>960.78099999999995</v>
          </cell>
          <cell r="W68">
            <v>1173.991</v>
          </cell>
          <cell r="X68">
            <v>1324.741</v>
          </cell>
          <cell r="Y68">
            <v>1136.0652738886151</v>
          </cell>
          <cell r="Z68">
            <v>1067.7191210432898</v>
          </cell>
          <cell r="AA68">
            <v>1042.9495927557946</v>
          </cell>
          <cell r="AB68">
            <v>1051.2236931743396</v>
          </cell>
          <cell r="AC68">
            <v>1176.022192709383</v>
          </cell>
          <cell r="AD68">
            <v>941.69273684210521</v>
          </cell>
          <cell r="AE68">
            <v>3077.6634999999997</v>
          </cell>
          <cell r="AF68">
            <v>3459.5129999999999</v>
          </cell>
          <cell r="AG68">
            <v>3246.7339876876995</v>
          </cell>
          <cell r="AH68">
            <v>3168.9386227258278</v>
          </cell>
          <cell r="AI68">
            <v>12952.849110413526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3428.14</v>
          </cell>
          <cell r="AR68">
            <v>3370.76</v>
          </cell>
          <cell r="AS68">
            <v>3177.75</v>
          </cell>
          <cell r="AT68">
            <v>2930.4500000000003</v>
          </cell>
          <cell r="AU68">
            <v>2814.8999999999996</v>
          </cell>
          <cell r="AV68">
            <v>9875.18</v>
          </cell>
          <cell r="AW68">
            <v>11160.43</v>
          </cell>
          <cell r="AX68">
            <v>10399.27</v>
          </cell>
          <cell r="AY68">
            <v>8923.1</v>
          </cell>
          <cell r="AZ68">
            <v>40357.979999999996</v>
          </cell>
        </row>
        <row r="69">
          <cell r="A69" t="str">
            <v>Kenya</v>
          </cell>
          <cell r="B69">
            <v>58.8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201.39999999999998</v>
          </cell>
          <cell r="O69">
            <v>0</v>
          </cell>
          <cell r="P69">
            <v>0</v>
          </cell>
          <cell r="Q69">
            <v>0</v>
          </cell>
          <cell r="R69">
            <v>124.3090909090909</v>
          </cell>
          <cell r="S69">
            <v>2.94</v>
          </cell>
          <cell r="T69">
            <v>3.57</v>
          </cell>
          <cell r="U69">
            <v>3.56</v>
          </cell>
          <cell r="V69">
            <v>3.56</v>
          </cell>
          <cell r="W69">
            <v>3.56</v>
          </cell>
          <cell r="X69">
            <v>5.6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10.07</v>
          </cell>
          <cell r="AF69">
            <v>12.719999999999999</v>
          </cell>
          <cell r="AG69">
            <v>0</v>
          </cell>
          <cell r="AH69">
            <v>0</v>
          </cell>
          <cell r="AI69">
            <v>22.79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30.902846329791352</v>
          </cell>
          <cell r="C70">
            <v>49.949473136988587</v>
          </cell>
          <cell r="D70">
            <v>22.633741280642646</v>
          </cell>
          <cell r="E70">
            <v>0.17744738648478919</v>
          </cell>
          <cell r="F70">
            <v>10.921661805796333</v>
          </cell>
          <cell r="G70">
            <v>15.999916829542144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33.465859719158942</v>
          </cell>
          <cell r="O70">
            <v>9.1971600473481079</v>
          </cell>
          <cell r="P70">
            <v>0</v>
          </cell>
          <cell r="Q70">
            <v>0</v>
          </cell>
          <cell r="R70">
            <v>9.9199248319822448</v>
          </cell>
          <cell r="S70">
            <v>33.979999999999997</v>
          </cell>
          <cell r="T70">
            <v>47.58</v>
          </cell>
          <cell r="U70">
            <v>26.92</v>
          </cell>
          <cell r="V70">
            <v>0.27</v>
          </cell>
          <cell r="W70">
            <v>17.850000000000001</v>
          </cell>
          <cell r="X70">
            <v>25.65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108.48</v>
          </cell>
          <cell r="AF70">
            <v>43.769999999999996</v>
          </cell>
          <cell r="AG70">
            <v>0</v>
          </cell>
          <cell r="AH70">
            <v>0</v>
          </cell>
          <cell r="AI70">
            <v>152.25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91.294700000000006</v>
          </cell>
          <cell r="AR70">
            <v>95.193100000000001</v>
          </cell>
          <cell r="AS70">
            <v>112.520993</v>
          </cell>
          <cell r="AT70">
            <v>116.121033</v>
          </cell>
          <cell r="AU70">
            <v>118.75942600000002</v>
          </cell>
          <cell r="AV70">
            <v>291.73611799999998</v>
          </cell>
          <cell r="AW70">
            <v>428.31700000000001</v>
          </cell>
          <cell r="AX70">
            <v>313.85630000000003</v>
          </cell>
          <cell r="AY70">
            <v>347.40145200000001</v>
          </cell>
          <cell r="AZ70">
            <v>1381.3108700000003</v>
          </cell>
        </row>
        <row r="71">
          <cell r="A71" t="str">
            <v>Kuwait</v>
          </cell>
          <cell r="B71">
            <v>15.352618757612669</v>
          </cell>
          <cell r="C71">
            <v>14.049143093124096</v>
          </cell>
          <cell r="D71">
            <v>18.027763496143962</v>
          </cell>
          <cell r="E71">
            <v>16.966547859320649</v>
          </cell>
          <cell r="F71">
            <v>19.560343753892141</v>
          </cell>
          <cell r="G71">
            <v>19.234269001096802</v>
          </cell>
          <cell r="H71">
            <v>14.010912888758135</v>
          </cell>
          <cell r="I71">
            <v>14.013895335028785</v>
          </cell>
          <cell r="J71">
            <v>14.009962862170195</v>
          </cell>
          <cell r="K71">
            <v>14.007117172943561</v>
          </cell>
          <cell r="L71">
            <v>14.009087303294198</v>
          </cell>
          <cell r="M71">
            <v>14.009314781393723</v>
          </cell>
          <cell r="N71">
            <v>15.81020401189215</v>
          </cell>
          <cell r="O71">
            <v>18.609826228278532</v>
          </cell>
          <cell r="P71">
            <v>14.011590071319031</v>
          </cell>
          <cell r="Q71">
            <v>14.008509544515174</v>
          </cell>
          <cell r="R71">
            <v>15.574225070142184</v>
          </cell>
          <cell r="S71">
            <v>84.03</v>
          </cell>
          <cell r="T71">
            <v>75.599999999999994</v>
          </cell>
          <cell r="U71">
            <v>97.4</v>
          </cell>
          <cell r="V71">
            <v>87.8</v>
          </cell>
          <cell r="W71">
            <v>104.7</v>
          </cell>
          <cell r="X71">
            <v>105.22</v>
          </cell>
          <cell r="Y71">
            <v>76.493357300224403</v>
          </cell>
          <cell r="Z71">
            <v>76.609294498157354</v>
          </cell>
          <cell r="AA71">
            <v>76.670300094496511</v>
          </cell>
          <cell r="AB71">
            <v>79.504397073627658</v>
          </cell>
          <cell r="AC71">
            <v>79.836231976217704</v>
          </cell>
          <cell r="AD71">
            <v>80.212666666666649</v>
          </cell>
          <cell r="AE71">
            <v>257.02999999999997</v>
          </cell>
          <cell r="AF71">
            <v>297.72000000000003</v>
          </cell>
          <cell r="AG71">
            <v>229.77295189287827</v>
          </cell>
          <cell r="AH71">
            <v>239.553295716512</v>
          </cell>
          <cell r="AI71">
            <v>1024.0762476093903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492</v>
          </cell>
          <cell r="AR71">
            <v>492.53</v>
          </cell>
          <cell r="AS71">
            <v>510.84000000000003</v>
          </cell>
          <cell r="AT71">
            <v>512.9</v>
          </cell>
          <cell r="AU71">
            <v>515.30999999999995</v>
          </cell>
          <cell r="AV71">
            <v>1463.1499999999999</v>
          </cell>
          <cell r="AW71">
            <v>1439.8200000000002</v>
          </cell>
          <cell r="AX71">
            <v>1475.8899999999999</v>
          </cell>
          <cell r="AY71">
            <v>1539.05</v>
          </cell>
          <cell r="AZ71">
            <v>5917.91</v>
          </cell>
        </row>
        <row r="72">
          <cell r="A72" t="str">
            <v>Kyrgyzstan</v>
          </cell>
          <cell r="B72">
            <v>13.174255691768828</v>
          </cell>
          <cell r="C72">
            <v>2.6732673267326732E-2</v>
          </cell>
          <cell r="D72">
            <v>20.559537572254339</v>
          </cell>
          <cell r="E72">
            <v>17.403614457831324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10.482774783220062</v>
          </cell>
          <cell r="O72">
            <v>5.6068780809688317</v>
          </cell>
          <cell r="P72">
            <v>0</v>
          </cell>
          <cell r="Q72">
            <v>0</v>
          </cell>
          <cell r="R72">
            <v>4.1112383608026697</v>
          </cell>
          <cell r="S72">
            <v>10.029999999999999</v>
          </cell>
          <cell r="T72">
            <v>0.03</v>
          </cell>
          <cell r="U72">
            <v>19.760000000000002</v>
          </cell>
          <cell r="V72">
            <v>16.05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29.82</v>
          </cell>
          <cell r="AF72">
            <v>16.05</v>
          </cell>
          <cell r="AG72">
            <v>0</v>
          </cell>
          <cell r="AH72">
            <v>0</v>
          </cell>
          <cell r="AI72">
            <v>45.870000000000005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84</v>
          </cell>
          <cell r="AR72">
            <v>77</v>
          </cell>
          <cell r="AS72">
            <v>85</v>
          </cell>
          <cell r="AT72">
            <v>74</v>
          </cell>
          <cell r="AU72">
            <v>84</v>
          </cell>
          <cell r="AV72">
            <v>256.02</v>
          </cell>
          <cell r="AW72">
            <v>257.63</v>
          </cell>
          <cell r="AX72">
            <v>247.5</v>
          </cell>
          <cell r="AY72">
            <v>243</v>
          </cell>
          <cell r="AZ72">
            <v>1004.15</v>
          </cell>
        </row>
        <row r="73">
          <cell r="A73" t="str">
            <v>Lebanon</v>
          </cell>
          <cell r="B73">
            <v>27.306461932181701</v>
          </cell>
          <cell r="C73">
            <v>29.630386329866276</v>
          </cell>
          <cell r="D73">
            <v>36.613080276994104</v>
          </cell>
          <cell r="E73">
            <v>30.418382375041329</v>
          </cell>
          <cell r="F73">
            <v>23.247142589469739</v>
          </cell>
          <cell r="G73">
            <v>22.514743969794367</v>
          </cell>
          <cell r="H73">
            <v>30.42543120898797</v>
          </cell>
          <cell r="I73">
            <v>30.423511246617572</v>
          </cell>
          <cell r="J73">
            <v>30.03878958180119</v>
          </cell>
          <cell r="K73">
            <v>30.087208830539769</v>
          </cell>
          <cell r="L73">
            <v>26.31731028585456</v>
          </cell>
          <cell r="M73">
            <v>26.316929305469312</v>
          </cell>
          <cell r="N73">
            <v>31.173136285409893</v>
          </cell>
          <cell r="O73">
            <v>25.457160468461066</v>
          </cell>
          <cell r="P73">
            <v>30.290369875563975</v>
          </cell>
          <cell r="Q73">
            <v>27.541288792610541</v>
          </cell>
          <cell r="R73">
            <v>28.575517702130771</v>
          </cell>
          <cell r="S73">
            <v>298.76</v>
          </cell>
          <cell r="T73">
            <v>319.06</v>
          </cell>
          <cell r="U73">
            <v>396.54</v>
          </cell>
          <cell r="V73">
            <v>337.35</v>
          </cell>
          <cell r="W73">
            <v>248.14</v>
          </cell>
          <cell r="X73">
            <v>240.51</v>
          </cell>
          <cell r="Y73">
            <v>278.41297918304593</v>
          </cell>
          <cell r="Z73">
            <v>294.19535375479194</v>
          </cell>
          <cell r="AA73">
            <v>301.2923971487528</v>
          </cell>
          <cell r="AB73">
            <v>310.02194281308522</v>
          </cell>
          <cell r="AC73">
            <v>278.84652320656562</v>
          </cell>
          <cell r="AD73">
            <v>285.11761209545449</v>
          </cell>
          <cell r="AE73">
            <v>1014.3599999999999</v>
          </cell>
          <cell r="AF73">
            <v>826</v>
          </cell>
          <cell r="AG73">
            <v>873.90073008659067</v>
          </cell>
          <cell r="AH73">
            <v>873.98607811510533</v>
          </cell>
          <cell r="AI73">
            <v>3588.2468082016958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870.30000000000007</v>
          </cell>
          <cell r="AR73">
            <v>902.71</v>
          </cell>
          <cell r="AS73">
            <v>927.37000000000012</v>
          </cell>
          <cell r="AT73">
            <v>953.59999999999991</v>
          </cell>
          <cell r="AU73">
            <v>975.06</v>
          </cell>
          <cell r="AV73">
            <v>2928.56</v>
          </cell>
          <cell r="AW73">
            <v>2920.2</v>
          </cell>
          <cell r="AX73">
            <v>2596.5700000000002</v>
          </cell>
          <cell r="AY73">
            <v>2856.0299999999997</v>
          </cell>
          <cell r="AZ73">
            <v>11301.36</v>
          </cell>
        </row>
        <row r="74">
          <cell r="A74" t="str">
            <v>Liberia</v>
          </cell>
          <cell r="B74">
            <v>36.023334953816239</v>
          </cell>
          <cell r="C74">
            <v>56.582882596245632</v>
          </cell>
          <cell r="D74">
            <v>94.652406417112303</v>
          </cell>
          <cell r="E74">
            <v>111.03245307031499</v>
          </cell>
          <cell r="F74">
            <v>80.567999999999998</v>
          </cell>
          <cell r="G74">
            <v>85.97463284379171</v>
          </cell>
          <cell r="H74">
            <v>89.395904436860064</v>
          </cell>
          <cell r="I74">
            <v>88.635768811341336</v>
          </cell>
          <cell r="J74">
            <v>73.464596273291917</v>
          </cell>
          <cell r="K74">
            <v>86.3977128335451</v>
          </cell>
          <cell r="L74">
            <v>62.815068493150683</v>
          </cell>
          <cell r="M74">
            <v>71.148648648648646</v>
          </cell>
          <cell r="N74">
            <v>62.567087231021731</v>
          </cell>
          <cell r="O74">
            <v>92.152701488065503</v>
          </cell>
          <cell r="P74">
            <v>84.197231833910024</v>
          </cell>
          <cell r="Q74">
            <v>73.770491803278688</v>
          </cell>
          <cell r="R74">
            <v>78.481759547498427</v>
          </cell>
          <cell r="S74">
            <v>27.17</v>
          </cell>
          <cell r="T74">
            <v>39.520000000000003</v>
          </cell>
          <cell r="U74">
            <v>71.39</v>
          </cell>
          <cell r="V74">
            <v>77.55</v>
          </cell>
          <cell r="W74">
            <v>55.95</v>
          </cell>
          <cell r="X74">
            <v>71.55</v>
          </cell>
          <cell r="Y74">
            <v>87.31</v>
          </cell>
          <cell r="Z74">
            <v>90.31</v>
          </cell>
          <cell r="AA74">
            <v>65.709999999999994</v>
          </cell>
          <cell r="AB74">
            <v>75.55</v>
          </cell>
          <cell r="AC74">
            <v>50.95</v>
          </cell>
          <cell r="AD74">
            <v>58.5</v>
          </cell>
          <cell r="AE74">
            <v>138.07999999999998</v>
          </cell>
          <cell r="AF74">
            <v>205.05</v>
          </cell>
          <cell r="AG74">
            <v>243.32999999999998</v>
          </cell>
          <cell r="AH74">
            <v>185</v>
          </cell>
          <cell r="AI74">
            <v>771.46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91.7</v>
          </cell>
          <cell r="AR74">
            <v>80.5</v>
          </cell>
          <cell r="AS74">
            <v>78.7</v>
          </cell>
          <cell r="AT74">
            <v>73</v>
          </cell>
          <cell r="AU74">
            <v>74</v>
          </cell>
          <cell r="AV74">
            <v>198.62199999999999</v>
          </cell>
          <cell r="AW74">
            <v>200.26000000000002</v>
          </cell>
          <cell r="AX74">
            <v>260.10000000000002</v>
          </cell>
          <cell r="AY74">
            <v>225.7</v>
          </cell>
          <cell r="AZ74">
            <v>884.68200000000002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9.91</v>
          </cell>
          <cell r="T75">
            <v>0.03</v>
          </cell>
          <cell r="U75">
            <v>127.23</v>
          </cell>
          <cell r="V75">
            <v>201.42</v>
          </cell>
          <cell r="W75">
            <v>201.42</v>
          </cell>
          <cell r="X75">
            <v>201.42</v>
          </cell>
          <cell r="Y75">
            <v>127.22</v>
          </cell>
          <cell r="Z75">
            <v>127.22</v>
          </cell>
          <cell r="AA75">
            <v>127.22</v>
          </cell>
          <cell r="AB75">
            <v>127.22</v>
          </cell>
          <cell r="AC75">
            <v>0</v>
          </cell>
          <cell r="AD75">
            <v>0</v>
          </cell>
          <cell r="AE75">
            <v>137.17000000000002</v>
          </cell>
          <cell r="AF75">
            <v>604.26</v>
          </cell>
          <cell r="AG75">
            <v>381.65999999999997</v>
          </cell>
          <cell r="AH75">
            <v>127.22</v>
          </cell>
          <cell r="AI75">
            <v>1250.31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0.25740145534782854</v>
          </cell>
          <cell r="C76">
            <v>0.17966653238256952</v>
          </cell>
          <cell r="D76">
            <v>0.18687622597509285</v>
          </cell>
          <cell r="E76">
            <v>0.1723250006111155</v>
          </cell>
          <cell r="F76">
            <v>0.15768712007807029</v>
          </cell>
          <cell r="G76">
            <v>0.17946097378009215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0.20217280798724771</v>
          </cell>
          <cell r="O76">
            <v>0.16958857511205566</v>
          </cell>
          <cell r="P76">
            <v>0</v>
          </cell>
          <cell r="Q76">
            <v>0</v>
          </cell>
          <cell r="R76">
            <v>9.5379700010662968E-2</v>
          </cell>
          <cell r="S76">
            <v>0.11</v>
          </cell>
          <cell r="T76">
            <v>0.11</v>
          </cell>
          <cell r="U76">
            <v>0.12</v>
          </cell>
          <cell r="V76">
            <v>0.12</v>
          </cell>
          <cell r="W76">
            <v>0.12</v>
          </cell>
          <cell r="X76">
            <v>0.13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0.33999999999999997</v>
          </cell>
          <cell r="AF76">
            <v>0.37</v>
          </cell>
          <cell r="AG76">
            <v>0</v>
          </cell>
          <cell r="AH76">
            <v>0</v>
          </cell>
          <cell r="AI76">
            <v>0.71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51.350318000000001</v>
          </cell>
          <cell r="AR76">
            <v>53.545358</v>
          </cell>
          <cell r="AS76">
            <v>54.433146999999998</v>
          </cell>
          <cell r="AT76">
            <v>53.880471999999997</v>
          </cell>
          <cell r="AU76">
            <v>48.848485000000004</v>
          </cell>
          <cell r="AV76">
            <v>151.35566599999999</v>
          </cell>
          <cell r="AW76">
            <v>196.35756699999999</v>
          </cell>
          <cell r="AX76">
            <v>165.078542</v>
          </cell>
          <cell r="AY76">
            <v>157.162104</v>
          </cell>
          <cell r="AZ76">
            <v>669.95387899999992</v>
          </cell>
        </row>
        <row r="77">
          <cell r="A77" t="str">
            <v>Mali</v>
          </cell>
          <cell r="B77">
            <v>60.141279636245542</v>
          </cell>
          <cell r="C77">
            <v>67.954128440366972</v>
          </cell>
          <cell r="D77">
            <v>52.8125</v>
          </cell>
          <cell r="E77">
            <v>32.63225806451613</v>
          </cell>
          <cell r="F77">
            <v>105.375</v>
          </cell>
          <cell r="G77">
            <v>76.63636363636364</v>
          </cell>
          <cell r="H77">
            <v>11</v>
          </cell>
          <cell r="I77">
            <v>11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59.599638451722669</v>
          </cell>
          <cell r="O77">
            <v>56.408921933085502</v>
          </cell>
          <cell r="P77">
            <v>11</v>
          </cell>
          <cell r="Q77">
            <v>0</v>
          </cell>
          <cell r="R77">
            <v>47.715283360128623</v>
          </cell>
          <cell r="S77">
            <v>8.23</v>
          </cell>
          <cell r="T77">
            <v>8.23</v>
          </cell>
          <cell r="U77">
            <v>8.4499999999999993</v>
          </cell>
          <cell r="V77">
            <v>5.62</v>
          </cell>
          <cell r="W77">
            <v>5.62</v>
          </cell>
          <cell r="X77">
            <v>5.62</v>
          </cell>
          <cell r="Y77">
            <v>0.22</v>
          </cell>
          <cell r="Z77">
            <v>0.22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24.91</v>
          </cell>
          <cell r="AF77">
            <v>16.86</v>
          </cell>
          <cell r="AG77">
            <v>0.44</v>
          </cell>
          <cell r="AH77">
            <v>0</v>
          </cell>
          <cell r="AI77">
            <v>42.209999999999994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1.8</v>
          </cell>
          <cell r="AR77">
            <v>0</v>
          </cell>
          <cell r="AS77">
            <v>2.5</v>
          </cell>
          <cell r="AT77">
            <v>4</v>
          </cell>
          <cell r="AU77">
            <v>5</v>
          </cell>
          <cell r="AV77">
            <v>37.616</v>
          </cell>
          <cell r="AW77">
            <v>26.9</v>
          </cell>
          <cell r="AX77">
            <v>3.6</v>
          </cell>
          <cell r="AY77">
            <v>11.5</v>
          </cell>
          <cell r="AZ77">
            <v>79.615999999999985</v>
          </cell>
        </row>
        <row r="78">
          <cell r="A78" t="str">
            <v>Mauritania</v>
          </cell>
          <cell r="B78">
            <v>24.892193308550183</v>
          </cell>
          <cell r="C78">
            <v>8.467816445950108</v>
          </cell>
          <cell r="D78">
            <v>2.290781181298549</v>
          </cell>
          <cell r="E78">
            <v>3.3489918716351732</v>
          </cell>
          <cell r="F78">
            <v>5.7942617214835543</v>
          </cell>
          <cell r="G78">
            <v>63.629990856446206</v>
          </cell>
          <cell r="H78">
            <v>12.757979998934221</v>
          </cell>
          <cell r="I78">
            <v>2.3043047369244642</v>
          </cell>
          <cell r="J78">
            <v>9.8931982393488873</v>
          </cell>
          <cell r="K78">
            <v>12.508039762818273</v>
          </cell>
          <cell r="L78">
            <v>9.3465927099841508</v>
          </cell>
          <cell r="M78">
            <v>7.9318740875912424</v>
          </cell>
          <cell r="N78">
            <v>12.160856338761365</v>
          </cell>
          <cell r="O78">
            <v>24.42085337153382</v>
          </cell>
          <cell r="P78">
            <v>8.3370199075005011</v>
          </cell>
          <cell r="Q78">
            <v>9.8923587828104491</v>
          </cell>
          <cell r="R78">
            <v>13.020298051996466</v>
          </cell>
          <cell r="S78">
            <v>59.52</v>
          </cell>
          <cell r="T78">
            <v>18.329999999999998</v>
          </cell>
          <cell r="U78">
            <v>5.21</v>
          </cell>
          <cell r="V78">
            <v>7.05</v>
          </cell>
          <cell r="W78">
            <v>12.88</v>
          </cell>
          <cell r="X78">
            <v>139.18</v>
          </cell>
          <cell r="Y78">
            <v>39.901999999999994</v>
          </cell>
          <cell r="Z78">
            <v>6.8720000000000008</v>
          </cell>
          <cell r="AA78">
            <v>26.471999999999994</v>
          </cell>
          <cell r="AB78">
            <v>35.860549999999989</v>
          </cell>
          <cell r="AC78">
            <v>26.211999999999996</v>
          </cell>
          <cell r="AD78">
            <v>24.148150000000005</v>
          </cell>
          <cell r="AE78">
            <v>83.059999999999988</v>
          </cell>
          <cell r="AF78">
            <v>159.11000000000001</v>
          </cell>
          <cell r="AG78">
            <v>73.245999999999981</v>
          </cell>
          <cell r="AH78">
            <v>86.220699999999994</v>
          </cell>
          <cell r="AI78">
            <v>401.63669999999996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268.40199999999999</v>
          </cell>
          <cell r="AR78">
            <v>240.82000000000002</v>
          </cell>
          <cell r="AS78">
            <v>258.02999999999997</v>
          </cell>
          <cell r="AT78">
            <v>252.4</v>
          </cell>
          <cell r="AU78">
            <v>274</v>
          </cell>
          <cell r="AV78">
            <v>614.71</v>
          </cell>
          <cell r="AW78">
            <v>586.38</v>
          </cell>
          <cell r="AX78">
            <v>790.70699999999999</v>
          </cell>
          <cell r="AY78">
            <v>784.43</v>
          </cell>
          <cell r="AZ78">
            <v>2776.2270000000003</v>
          </cell>
        </row>
        <row r="79">
          <cell r="A79" t="str">
            <v>Mauritius</v>
          </cell>
          <cell r="B79">
            <v>5.5125000000000002</v>
          </cell>
          <cell r="C79">
            <v>11.025</v>
          </cell>
          <cell r="D79">
            <v>11.025</v>
          </cell>
          <cell r="E79">
            <v>35.4</v>
          </cell>
          <cell r="F79">
            <v>53.099999999999994</v>
          </cell>
          <cell r="G79">
            <v>94.399999999999991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8.2687500000000007</v>
          </cell>
          <cell r="O79">
            <v>52.016326530612247</v>
          </cell>
          <cell r="P79">
            <v>0</v>
          </cell>
          <cell r="Q79">
            <v>0</v>
          </cell>
          <cell r="R79">
            <v>26.717948717948719</v>
          </cell>
          <cell r="S79">
            <v>0.49</v>
          </cell>
          <cell r="T79">
            <v>0.49</v>
          </cell>
          <cell r="U79">
            <v>0.49</v>
          </cell>
          <cell r="V79">
            <v>4.72</v>
          </cell>
          <cell r="W79">
            <v>4.72</v>
          </cell>
          <cell r="X79">
            <v>4.72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1.47</v>
          </cell>
          <cell r="AF79">
            <v>14.16</v>
          </cell>
          <cell r="AG79">
            <v>0</v>
          </cell>
          <cell r="AH79">
            <v>0</v>
          </cell>
          <cell r="AI79">
            <v>15.629999999999999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4.05</v>
          </cell>
          <cell r="AS79">
            <v>4.05</v>
          </cell>
          <cell r="AT79">
            <v>4.05</v>
          </cell>
          <cell r="AU79">
            <v>0</v>
          </cell>
          <cell r="AV79">
            <v>16</v>
          </cell>
          <cell r="AW79">
            <v>24.5</v>
          </cell>
          <cell r="AX79">
            <v>4.05</v>
          </cell>
          <cell r="AY79">
            <v>8.1</v>
          </cell>
          <cell r="AZ79">
            <v>52.649999999999991</v>
          </cell>
        </row>
        <row r="80">
          <cell r="A80" t="str">
            <v>Moldova</v>
          </cell>
          <cell r="B80">
            <v>69.28809540860874</v>
          </cell>
          <cell r="C80">
            <v>35.515719217491366</v>
          </cell>
          <cell r="D80">
            <v>0.27807692307692305</v>
          </cell>
          <cell r="E80">
            <v>15.155933456561922</v>
          </cell>
          <cell r="F80">
            <v>14.473734939759037</v>
          </cell>
          <cell r="G80">
            <v>8.744527918781726</v>
          </cell>
          <cell r="H80">
            <v>14.441640378548895</v>
          </cell>
          <cell r="I80">
            <v>13.048065650644784</v>
          </cell>
          <cell r="J80">
            <v>13.551176558592831</v>
          </cell>
          <cell r="K80">
            <v>13.661116841019597</v>
          </cell>
          <cell r="L80">
            <v>13.905795801184279</v>
          </cell>
          <cell r="M80">
            <v>13.922683970730359</v>
          </cell>
          <cell r="N80">
            <v>42.781128246548626</v>
          </cell>
          <cell r="O80">
            <v>12.065424657534246</v>
          </cell>
          <cell r="P80">
            <v>13.70362583857098</v>
          </cell>
          <cell r="Q80">
            <v>13.81996446051688</v>
          </cell>
          <cell r="R80">
            <v>19.28216886090997</v>
          </cell>
          <cell r="S80">
            <v>284.262</v>
          </cell>
          <cell r="T80">
            <v>171.46199999999999</v>
          </cell>
          <cell r="U80">
            <v>0.48199999999999998</v>
          </cell>
          <cell r="V80">
            <v>45.552</v>
          </cell>
          <cell r="W80">
            <v>53.392000000000003</v>
          </cell>
          <cell r="X80">
            <v>47.851999999999997</v>
          </cell>
          <cell r="Y80">
            <v>76.3</v>
          </cell>
          <cell r="Z80">
            <v>61.833333333333336</v>
          </cell>
          <cell r="AA80">
            <v>70.449555555555548</v>
          </cell>
          <cell r="AB80">
            <v>72.114000000000004</v>
          </cell>
          <cell r="AC80">
            <v>68.886222222222216</v>
          </cell>
          <cell r="AD80">
            <v>56.023333333333326</v>
          </cell>
          <cell r="AE80">
            <v>456.20600000000002</v>
          </cell>
          <cell r="AF80">
            <v>146.79599999999999</v>
          </cell>
          <cell r="AG80">
            <v>208.58288888888887</v>
          </cell>
          <cell r="AH80">
            <v>197.02355555555556</v>
          </cell>
          <cell r="AI80">
            <v>1008.6084444444446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426.5</v>
          </cell>
          <cell r="AR80">
            <v>467.89</v>
          </cell>
          <cell r="AS80">
            <v>475.09</v>
          </cell>
          <cell r="AT80">
            <v>445.84</v>
          </cell>
          <cell r="AU80">
            <v>362.15</v>
          </cell>
          <cell r="AV80">
            <v>959.73485699999992</v>
          </cell>
          <cell r="AW80">
            <v>1095</v>
          </cell>
          <cell r="AX80">
            <v>1369.8899999999999</v>
          </cell>
          <cell r="AY80">
            <v>1283.08</v>
          </cell>
          <cell r="AZ80">
            <v>4707.7048569999997</v>
          </cell>
        </row>
        <row r="81">
          <cell r="A81" t="str">
            <v>Mongolia</v>
          </cell>
          <cell r="B81">
            <v>31.573289902280127</v>
          </cell>
          <cell r="C81">
            <v>3.0870712401055407</v>
          </cell>
          <cell r="D81">
            <v>27.927461139896376</v>
          </cell>
          <cell r="E81">
            <v>3.11896034655115</v>
          </cell>
          <cell r="F81">
            <v>0</v>
          </cell>
          <cell r="G81">
            <v>16.811320754716981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16.867861675126903</v>
          </cell>
          <cell r="O81">
            <v>6.8718929254302115</v>
          </cell>
          <cell r="P81">
            <v>0</v>
          </cell>
          <cell r="Q81">
            <v>0</v>
          </cell>
          <cell r="R81">
            <v>5.8624789639277095</v>
          </cell>
          <cell r="S81">
            <v>10.77</v>
          </cell>
          <cell r="T81">
            <v>2.08</v>
          </cell>
          <cell r="U81">
            <v>10.78</v>
          </cell>
          <cell r="V81">
            <v>2.08</v>
          </cell>
          <cell r="W81">
            <v>0</v>
          </cell>
          <cell r="X81">
            <v>9.9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23.63</v>
          </cell>
          <cell r="AF81">
            <v>11.98</v>
          </cell>
          <cell r="AG81">
            <v>0</v>
          </cell>
          <cell r="AH81">
            <v>0</v>
          </cell>
          <cell r="AI81">
            <v>35.61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52.3</v>
          </cell>
          <cell r="AR81">
            <v>34.599999999999994</v>
          </cell>
          <cell r="AS81">
            <v>42.4</v>
          </cell>
          <cell r="AT81">
            <v>35.200000000000003</v>
          </cell>
          <cell r="AU81">
            <v>46.7</v>
          </cell>
          <cell r="AV81">
            <v>126.08</v>
          </cell>
          <cell r="AW81">
            <v>156.89999999999998</v>
          </cell>
          <cell r="AX81">
            <v>139.39999999999998</v>
          </cell>
          <cell r="AY81">
            <v>124.3</v>
          </cell>
          <cell r="AZ81">
            <v>546.67999999999995</v>
          </cell>
        </row>
        <row r="82">
          <cell r="A82" t="str">
            <v>Montenegro</v>
          </cell>
          <cell r="B82">
            <v>82.778720082885116</v>
          </cell>
          <cell r="C82">
            <v>49.862305177192532</v>
          </cell>
          <cell r="D82">
            <v>65.274186669423813</v>
          </cell>
          <cell r="E82">
            <v>59.032466660514814</v>
          </cell>
          <cell r="F82">
            <v>55.503879004435341</v>
          </cell>
          <cell r="G82">
            <v>65.39315054547383</v>
          </cell>
          <cell r="H82">
            <v>56.017138188805511</v>
          </cell>
          <cell r="I82">
            <v>57.087568524278332</v>
          </cell>
          <cell r="J82">
            <v>25.446755291693997</v>
          </cell>
          <cell r="K82">
            <v>26.750105419358349</v>
          </cell>
          <cell r="L82">
            <v>28.798419798707403</v>
          </cell>
          <cell r="M82">
            <v>34.93966426821688</v>
          </cell>
          <cell r="N82">
            <v>65.669291449315423</v>
          </cell>
          <cell r="O82">
            <v>59.949759926170202</v>
          </cell>
          <cell r="P82">
            <v>46.328956423192068</v>
          </cell>
          <cell r="Q82">
            <v>29.783200636764828</v>
          </cell>
          <cell r="R82">
            <v>51.413723269927743</v>
          </cell>
          <cell r="S82">
            <v>96.499979999999994</v>
          </cell>
          <cell r="T82">
            <v>61.202497000000001</v>
          </cell>
          <cell r="U82">
            <v>89.787980000000005</v>
          </cell>
          <cell r="V82">
            <v>100.62897999999998</v>
          </cell>
          <cell r="W82">
            <v>106.15218</v>
          </cell>
          <cell r="X82">
            <v>120.93178</v>
          </cell>
          <cell r="Y82">
            <v>88</v>
          </cell>
          <cell r="Z82">
            <v>76</v>
          </cell>
          <cell r="AA82">
            <v>36</v>
          </cell>
          <cell r="AB82">
            <v>36</v>
          </cell>
          <cell r="AC82">
            <v>36</v>
          </cell>
          <cell r="AD82">
            <v>36</v>
          </cell>
          <cell r="AE82">
            <v>247.49045699999999</v>
          </cell>
          <cell r="AF82">
            <v>327.71294</v>
          </cell>
          <cell r="AG82">
            <v>200</v>
          </cell>
          <cell r="AH82">
            <v>108</v>
          </cell>
          <cell r="AI82">
            <v>883.203397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119.81592800000001</v>
          </cell>
          <cell r="AR82">
            <v>127.324681</v>
          </cell>
          <cell r="AS82">
            <v>121.12101799999999</v>
          </cell>
          <cell r="AT82">
            <v>112.50617299999999</v>
          </cell>
          <cell r="AU82">
            <v>92.731285999999997</v>
          </cell>
          <cell r="AV82">
            <v>339.18656099999998</v>
          </cell>
          <cell r="AW82">
            <v>491.98136300000004</v>
          </cell>
          <cell r="AX82">
            <v>388.52591100000001</v>
          </cell>
          <cell r="AY82">
            <v>326.35847699999999</v>
          </cell>
          <cell r="AZ82">
            <v>1546.0523120000003</v>
          </cell>
        </row>
        <row r="83">
          <cell r="A83" t="str">
            <v>Morocco</v>
          </cell>
          <cell r="B83">
            <v>45.553263157894733</v>
          </cell>
          <cell r="C83">
            <v>7.0344827586206901E-2</v>
          </cell>
          <cell r="D83">
            <v>0</v>
          </cell>
          <cell r="E83">
            <v>0</v>
          </cell>
          <cell r="F83">
            <v>41.849999999999994</v>
          </cell>
          <cell r="G83">
            <v>84.499999999999986</v>
          </cell>
          <cell r="H83">
            <v>30</v>
          </cell>
          <cell r="I83">
            <v>80.021599999999964</v>
          </cell>
          <cell r="J83">
            <v>30.014362763206478</v>
          </cell>
          <cell r="K83">
            <v>30.011411799236846</v>
          </cell>
          <cell r="L83">
            <v>9.4667640613428205E-3</v>
          </cell>
          <cell r="M83">
            <v>0</v>
          </cell>
          <cell r="N83">
            <v>23.600108991825611</v>
          </cell>
          <cell r="O83">
            <v>42.05</v>
          </cell>
          <cell r="P83">
            <v>44.282188045029308</v>
          </cell>
          <cell r="Q83">
            <v>8.3066233555302809</v>
          </cell>
          <cell r="R83">
            <v>23.929856706963804</v>
          </cell>
          <cell r="S83">
            <v>4.8083999999999998</v>
          </cell>
          <cell r="T83">
            <v>3.3999999999999998E-3</v>
          </cell>
          <cell r="U83">
            <v>0</v>
          </cell>
          <cell r="V83">
            <v>0</v>
          </cell>
          <cell r="W83">
            <v>4.1849999999999996</v>
          </cell>
          <cell r="X83">
            <v>4.2249999999999996</v>
          </cell>
          <cell r="Y83">
            <v>3</v>
          </cell>
          <cell r="Z83">
            <v>8.0021599999999964</v>
          </cell>
          <cell r="AA83">
            <v>4.5138266666666631</v>
          </cell>
          <cell r="AB83">
            <v>5.6804933333333301</v>
          </cell>
          <cell r="AC83">
            <v>2.159999999996387E-3</v>
          </cell>
          <cell r="AD83">
            <v>0</v>
          </cell>
          <cell r="AE83">
            <v>4.8117999999999999</v>
          </cell>
          <cell r="AF83">
            <v>8.41</v>
          </cell>
          <cell r="AG83">
            <v>15.515986666666659</v>
          </cell>
          <cell r="AH83">
            <v>5.6826533333333265</v>
          </cell>
          <cell r="AI83">
            <v>34.420439999999985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17.035</v>
          </cell>
          <cell r="AT83">
            <v>20.535</v>
          </cell>
          <cell r="AU83">
            <v>24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61.57</v>
          </cell>
          <cell r="AZ83">
            <v>129.45499999999998</v>
          </cell>
        </row>
        <row r="84">
          <cell r="A84" t="str">
            <v>Mozambique</v>
          </cell>
          <cell r="B84">
            <v>0</v>
          </cell>
          <cell r="C84">
            <v>91.4</v>
          </cell>
          <cell r="D84">
            <v>0</v>
          </cell>
          <cell r="E84">
            <v>91.4</v>
          </cell>
          <cell r="F84">
            <v>0</v>
          </cell>
          <cell r="G84">
            <v>91.4</v>
          </cell>
          <cell r="H84">
            <v>30</v>
          </cell>
          <cell r="I84">
            <v>30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91.4</v>
          </cell>
          <cell r="O84">
            <v>137.10000000000002</v>
          </cell>
          <cell r="P84">
            <v>30</v>
          </cell>
          <cell r="Q84">
            <v>0</v>
          </cell>
          <cell r="R84">
            <v>86.166666666666671</v>
          </cell>
          <cell r="S84">
            <v>0</v>
          </cell>
          <cell r="T84">
            <v>4.57</v>
          </cell>
          <cell r="U84">
            <v>4.57</v>
          </cell>
          <cell r="V84">
            <v>4.57</v>
          </cell>
          <cell r="W84">
            <v>4.57</v>
          </cell>
          <cell r="X84">
            <v>4.57</v>
          </cell>
          <cell r="Y84">
            <v>1.5</v>
          </cell>
          <cell r="Z84">
            <v>1.5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9.14</v>
          </cell>
          <cell r="AF84">
            <v>13.71</v>
          </cell>
          <cell r="AG84">
            <v>3</v>
          </cell>
          <cell r="AH84">
            <v>0</v>
          </cell>
          <cell r="AI84">
            <v>25.85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9</v>
          </cell>
          <cell r="AY84">
            <v>0</v>
          </cell>
          <cell r="AZ84">
            <v>27</v>
          </cell>
        </row>
        <row r="85">
          <cell r="A85" t="str">
            <v>Niger</v>
          </cell>
          <cell r="B85">
            <v>0.29335071707953064</v>
          </cell>
          <cell r="C85">
            <v>0.29315960912052119</v>
          </cell>
          <cell r="D85">
            <v>0.11892177589852009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0.19699401721873633</v>
          </cell>
          <cell r="O85">
            <v>0</v>
          </cell>
          <cell r="P85">
            <v>0</v>
          </cell>
          <cell r="Q85">
            <v>0</v>
          </cell>
          <cell r="R85">
            <v>6.72712776559697E-2</v>
          </cell>
          <cell r="S85">
            <v>0.01</v>
          </cell>
          <cell r="T85">
            <v>0.01</v>
          </cell>
          <cell r="U85">
            <v>0.01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0.03</v>
          </cell>
          <cell r="AF85">
            <v>0</v>
          </cell>
          <cell r="AG85">
            <v>0</v>
          </cell>
          <cell r="AH85">
            <v>0</v>
          </cell>
          <cell r="AI85">
            <v>0.03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4.5199999999999996</v>
          </cell>
          <cell r="AR85">
            <v>4.5199999999999996</v>
          </cell>
          <cell r="AS85">
            <v>4.5199999999999996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9.0399999999999991</v>
          </cell>
          <cell r="AY85">
            <v>4.5199999999999996</v>
          </cell>
          <cell r="AZ85">
            <v>40.135999999999996</v>
          </cell>
        </row>
        <row r="86">
          <cell r="A86" t="str">
            <v>Oman</v>
          </cell>
          <cell r="B86">
            <v>34.218027734976886</v>
          </cell>
          <cell r="C86">
            <v>39.679084834986838</v>
          </cell>
          <cell r="D86">
            <v>37.730812711970856</v>
          </cell>
          <cell r="E86">
            <v>29.215930304916</v>
          </cell>
          <cell r="F86">
            <v>33.800428766322348</v>
          </cell>
          <cell r="G86">
            <v>29.952260755048293</v>
          </cell>
          <cell r="H86">
            <v>20.360412248457273</v>
          </cell>
          <cell r="I86">
            <v>20.32349020228488</v>
          </cell>
          <cell r="J86">
            <v>20</v>
          </cell>
          <cell r="K86">
            <v>20</v>
          </cell>
          <cell r="L86">
            <v>20</v>
          </cell>
          <cell r="M86">
            <v>20</v>
          </cell>
          <cell r="N86">
            <v>37.15286162762618</v>
          </cell>
          <cell r="O86">
            <v>31.002581197468089</v>
          </cell>
          <cell r="P86">
            <v>20.227139361065824</v>
          </cell>
          <cell r="Q86">
            <v>20</v>
          </cell>
          <cell r="R86">
            <v>26.762847593121574</v>
          </cell>
          <cell r="S86">
            <v>39.479999999999997</v>
          </cell>
          <cell r="T86">
            <v>43.55</v>
          </cell>
          <cell r="U86">
            <v>40.049999999999997</v>
          </cell>
          <cell r="V86">
            <v>31.3</v>
          </cell>
          <cell r="W86">
            <v>38.54</v>
          </cell>
          <cell r="X86">
            <v>36.39</v>
          </cell>
          <cell r="Y86">
            <v>24.971819395930087</v>
          </cell>
          <cell r="Z86">
            <v>25.231387269578875</v>
          </cell>
          <cell r="AA86">
            <v>24.925333333333331</v>
          </cell>
          <cell r="AB86">
            <v>24.80755555555556</v>
          </cell>
          <cell r="AC86">
            <v>24.358666666666668</v>
          </cell>
          <cell r="AD86">
            <v>23.797777777777778</v>
          </cell>
          <cell r="AE86">
            <v>123.08</v>
          </cell>
          <cell r="AF86">
            <v>106.23</v>
          </cell>
          <cell r="AG86">
            <v>75.128539998842285</v>
          </cell>
          <cell r="AH86">
            <v>72.964000000000013</v>
          </cell>
          <cell r="AI86">
            <v>377.40253999884231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112.16399999999999</v>
          </cell>
          <cell r="AS86">
            <v>111.63400000000001</v>
          </cell>
          <cell r="AT86">
            <v>109.614</v>
          </cell>
          <cell r="AU86">
            <v>107.09</v>
          </cell>
          <cell r="AV86">
            <v>298.15199999999999</v>
          </cell>
          <cell r="AW86">
            <v>308.38400000000001</v>
          </cell>
          <cell r="AX86">
            <v>334.28199999999998</v>
          </cell>
          <cell r="AY86">
            <v>328.33800000000002</v>
          </cell>
          <cell r="AZ86">
            <v>1269.1560000000002</v>
          </cell>
        </row>
        <row r="87">
          <cell r="A87" t="str">
            <v>Palestine Auth. Area</v>
          </cell>
          <cell r="B87">
            <v>46.890563731730914</v>
          </cell>
          <cell r="C87">
            <v>25.489201570680624</v>
          </cell>
          <cell r="D87">
            <v>51.262992445368354</v>
          </cell>
          <cell r="E87">
            <v>63.909168081494052</v>
          </cell>
          <cell r="F87">
            <v>26.254172767203517</v>
          </cell>
          <cell r="G87">
            <v>69.46317790674405</v>
          </cell>
          <cell r="H87">
            <v>30.000000000000004</v>
          </cell>
          <cell r="I87">
            <v>30.000000000000004</v>
          </cell>
          <cell r="J87">
            <v>30.000000000000004</v>
          </cell>
          <cell r="K87">
            <v>30</v>
          </cell>
          <cell r="L87">
            <v>30.000000000000004</v>
          </cell>
          <cell r="M87">
            <v>30.000000000000004</v>
          </cell>
          <cell r="N87">
            <v>41.583818635607322</v>
          </cell>
          <cell r="O87">
            <v>54.395020657831196</v>
          </cell>
          <cell r="P87">
            <v>30.000000000000004</v>
          </cell>
          <cell r="Q87">
            <v>30</v>
          </cell>
          <cell r="R87">
            <v>39.000715481346674</v>
          </cell>
          <cell r="S87">
            <v>102.31</v>
          </cell>
          <cell r="T87">
            <v>51.93</v>
          </cell>
          <cell r="U87">
            <v>112.34</v>
          </cell>
          <cell r="V87">
            <v>133.84</v>
          </cell>
          <cell r="W87">
            <v>49.81</v>
          </cell>
          <cell r="X87">
            <v>154.27000000000001</v>
          </cell>
          <cell r="Y87">
            <v>66.290000000000006</v>
          </cell>
          <cell r="Z87">
            <v>64.453333333333333</v>
          </cell>
          <cell r="AA87">
            <v>64.776666666666671</v>
          </cell>
          <cell r="AB87">
            <v>58.999499999999998</v>
          </cell>
          <cell r="AC87">
            <v>58.926166666666674</v>
          </cell>
          <cell r="AD87">
            <v>60.5045</v>
          </cell>
          <cell r="AE87">
            <v>266.58000000000004</v>
          </cell>
          <cell r="AF87">
            <v>337.92</v>
          </cell>
          <cell r="AG87">
            <v>195.52</v>
          </cell>
          <cell r="AH87">
            <v>178.43016666666668</v>
          </cell>
          <cell r="AI87">
            <v>978.45016666666675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194.32999999999998</v>
          </cell>
          <cell r="AS87">
            <v>176.99850000000001</v>
          </cell>
          <cell r="AT87">
            <v>176.77850000000001</v>
          </cell>
          <cell r="AU87">
            <v>181.51349999999999</v>
          </cell>
          <cell r="AV87">
            <v>576.96</v>
          </cell>
          <cell r="AW87">
            <v>559.11</v>
          </cell>
          <cell r="AX87">
            <v>586.55999999999995</v>
          </cell>
          <cell r="AY87">
            <v>535.29050000000007</v>
          </cell>
          <cell r="AZ87">
            <v>2257.9204999999997</v>
          </cell>
        </row>
        <row r="88">
          <cell r="A88" t="str">
            <v>PMIDF</v>
          </cell>
          <cell r="B88">
            <v>76.230202233620801</v>
          </cell>
          <cell r="C88">
            <v>76.533299798008599</v>
          </cell>
          <cell r="D88">
            <v>80.116298512971014</v>
          </cell>
          <cell r="E88">
            <v>76.795431474937658</v>
          </cell>
          <cell r="F88">
            <v>73.367769221827587</v>
          </cell>
          <cell r="G88">
            <v>70.399223363143406</v>
          </cell>
          <cell r="H88">
            <v>75.130417927944734</v>
          </cell>
          <cell r="I88">
            <v>73.896283057635472</v>
          </cell>
          <cell r="J88">
            <v>72.590655795304926</v>
          </cell>
          <cell r="K88">
            <v>74.015334680228335</v>
          </cell>
          <cell r="L88">
            <v>73.46991011649574</v>
          </cell>
          <cell r="M88">
            <v>67.639590076290673</v>
          </cell>
          <cell r="N88">
            <v>77.609277300724202</v>
          </cell>
          <cell r="O88">
            <v>73.447900876945042</v>
          </cell>
          <cell r="P88">
            <v>73.907672740074489</v>
          </cell>
          <cell r="Q88">
            <v>71.66864807167218</v>
          </cell>
          <cell r="R88">
            <v>74.178092900683794</v>
          </cell>
          <cell r="S88">
            <v>4153.1391510000003</v>
          </cell>
          <cell r="T88">
            <v>4254.9784999999993</v>
          </cell>
          <cell r="U88">
            <v>4312.7146499999999</v>
          </cell>
          <cell r="V88">
            <v>4549.0908700000009</v>
          </cell>
          <cell r="W88">
            <v>4586.4915299999993</v>
          </cell>
          <cell r="X88">
            <v>4463.3209299999999</v>
          </cell>
          <cell r="Y88">
            <v>4215.9592628926257</v>
          </cell>
          <cell r="Z88">
            <v>3975.120818055243</v>
          </cell>
          <cell r="AA88">
            <v>3748.0943013128754</v>
          </cell>
          <cell r="AB88">
            <v>3754.4410099363035</v>
          </cell>
          <cell r="AC88">
            <v>3684.0661932258822</v>
          </cell>
          <cell r="AD88">
            <v>3514.6958950542239</v>
          </cell>
          <cell r="AE88">
            <v>12720.832301</v>
          </cell>
          <cell r="AF88">
            <v>13598.903329999999</v>
          </cell>
          <cell r="AG88">
            <v>11939.174382260744</v>
          </cell>
          <cell r="AH88">
            <v>10953.203098216411</v>
          </cell>
          <cell r="AI88">
            <v>49212.113111477156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4841.3919999999998</v>
          </cell>
          <cell r="AR88">
            <v>4646.9960000000001</v>
          </cell>
          <cell r="AS88">
            <v>4565.2660000000005</v>
          </cell>
          <cell r="AT88">
            <v>4512.9490000000005</v>
          </cell>
          <cell r="AU88">
            <v>4676.5899999999992</v>
          </cell>
          <cell r="AV88">
            <v>14751.779</v>
          </cell>
          <cell r="AW88">
            <v>16663.53</v>
          </cell>
          <cell r="AX88">
            <v>14538.756999999998</v>
          </cell>
          <cell r="AY88">
            <v>13754.805</v>
          </cell>
          <cell r="AZ88">
            <v>59708.870999999999</v>
          </cell>
        </row>
        <row r="89">
          <cell r="A89" t="str">
            <v>Qatar</v>
          </cell>
          <cell r="B89">
            <v>18.280477450931432</v>
          </cell>
          <cell r="C89">
            <v>24.517322219327948</v>
          </cell>
          <cell r="D89">
            <v>29.425081737505838</v>
          </cell>
          <cell r="E89">
            <v>25.946482324116211</v>
          </cell>
          <cell r="F89">
            <v>21.143110943110941</v>
          </cell>
          <cell r="G89">
            <v>15.748369171297412</v>
          </cell>
          <cell r="H89">
            <v>20.144307992274086</v>
          </cell>
          <cell r="I89">
            <v>20.15144656580231</v>
          </cell>
          <cell r="J89">
            <v>20.11235220917759</v>
          </cell>
          <cell r="K89">
            <v>20.078150051058465</v>
          </cell>
          <cell r="L89">
            <v>20.105975327930462</v>
          </cell>
          <cell r="M89">
            <v>20.028186658315068</v>
          </cell>
          <cell r="N89">
            <v>23.792865509530408</v>
          </cell>
          <cell r="O89">
            <v>21.002384458655264</v>
          </cell>
          <cell r="P89">
            <v>20.135433698841094</v>
          </cell>
          <cell r="Q89">
            <v>20.070827678968094</v>
          </cell>
          <cell r="R89">
            <v>21.269705046262438</v>
          </cell>
          <cell r="S89">
            <v>40.67</v>
          </cell>
          <cell r="T89">
            <v>52.29</v>
          </cell>
          <cell r="U89">
            <v>55.999200000000002</v>
          </cell>
          <cell r="V89">
            <v>49.419400000000003</v>
          </cell>
          <cell r="W89">
            <v>37.289400000000001</v>
          </cell>
          <cell r="X89">
            <v>28.97</v>
          </cell>
          <cell r="Y89">
            <v>37.381120864329944</v>
          </cell>
          <cell r="Z89">
            <v>38.370593310906024</v>
          </cell>
          <cell r="AA89">
            <v>40.917463216671294</v>
          </cell>
          <cell r="AB89">
            <v>44.508796852074155</v>
          </cell>
          <cell r="AC89">
            <v>42.638071678764533</v>
          </cell>
          <cell r="AD89">
            <v>42.63333333333334</v>
          </cell>
          <cell r="AE89">
            <v>148.95920000000001</v>
          </cell>
          <cell r="AF89">
            <v>115.6788</v>
          </cell>
          <cell r="AG89">
            <v>116.66917739190727</v>
          </cell>
          <cell r="AH89">
            <v>129.78020186417203</v>
          </cell>
          <cell r="AI89">
            <v>511.08737925607932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183.1</v>
          </cell>
          <cell r="AS89">
            <v>199.51</v>
          </cell>
          <cell r="AT89">
            <v>190.85999999999999</v>
          </cell>
          <cell r="AU89">
            <v>191.57999999999998</v>
          </cell>
          <cell r="AV89">
            <v>563.45999999999992</v>
          </cell>
          <cell r="AW89">
            <v>495.71</v>
          </cell>
          <cell r="AX89">
            <v>521.48</v>
          </cell>
          <cell r="AY89">
            <v>581.95000000000005</v>
          </cell>
          <cell r="AZ89">
            <v>2162.5999999999995</v>
          </cell>
        </row>
        <row r="90">
          <cell r="A90" t="str">
            <v>Reunion</v>
          </cell>
          <cell r="B90">
            <v>28.325097058629993</v>
          </cell>
          <cell r="C90">
            <v>26.432587226869376</v>
          </cell>
          <cell r="D90">
            <v>19.750889450591377</v>
          </cell>
          <cell r="E90">
            <v>39.29938067129266</v>
          </cell>
          <cell r="F90">
            <v>24.022996874102898</v>
          </cell>
          <cell r="G90">
            <v>28.854697654704722</v>
          </cell>
          <cell r="H90">
            <v>19.686577191694141</v>
          </cell>
          <cell r="I90">
            <v>18.275538894095597</v>
          </cell>
          <cell r="J90">
            <v>17.987557479037058</v>
          </cell>
          <cell r="K90">
            <v>19.673973528387563</v>
          </cell>
          <cell r="L90">
            <v>20.166544189475125</v>
          </cell>
          <cell r="M90">
            <v>24.694103854607469</v>
          </cell>
          <cell r="N90">
            <v>24.796434122653743</v>
          </cell>
          <cell r="O90">
            <v>30.760769744663392</v>
          </cell>
          <cell r="P90">
            <v>18.641201835852577</v>
          </cell>
          <cell r="Q90">
            <v>21.459401916066952</v>
          </cell>
          <cell r="R90">
            <v>23.887819743858703</v>
          </cell>
          <cell r="S90">
            <v>19.131399999999999</v>
          </cell>
          <cell r="T90">
            <v>18.468154999999999</v>
          </cell>
          <cell r="U90">
            <v>13.804555000000001</v>
          </cell>
          <cell r="V90">
            <v>27.814354999999999</v>
          </cell>
          <cell r="W90">
            <v>16.736554999999999</v>
          </cell>
          <cell r="X90">
            <v>20.423355000000001</v>
          </cell>
          <cell r="Y90">
            <v>14</v>
          </cell>
          <cell r="Z90">
            <v>13</v>
          </cell>
          <cell r="AA90">
            <v>13.3</v>
          </cell>
          <cell r="AB90">
            <v>14</v>
          </cell>
          <cell r="AC90">
            <v>14.1</v>
          </cell>
          <cell r="AD90">
            <v>16.600000000000001</v>
          </cell>
          <cell r="AE90">
            <v>51.404109999999996</v>
          </cell>
          <cell r="AF90">
            <v>64.974265000000003</v>
          </cell>
          <cell r="AG90">
            <v>40.299999999999997</v>
          </cell>
          <cell r="AH90">
            <v>44.7</v>
          </cell>
          <cell r="AI90">
            <v>201.37837500000001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64.02</v>
          </cell>
          <cell r="AR90">
            <v>66.545999999999992</v>
          </cell>
          <cell r="AS90">
            <v>64.044001999999992</v>
          </cell>
          <cell r="AT90">
            <v>62.926001999999997</v>
          </cell>
          <cell r="AU90">
            <v>60.500271999999995</v>
          </cell>
          <cell r="AV90">
            <v>186.57399999999998</v>
          </cell>
          <cell r="AW90">
            <v>190.102</v>
          </cell>
          <cell r="AX90">
            <v>194.56899999999999</v>
          </cell>
          <cell r="AY90">
            <v>187.47027599999998</v>
          </cell>
          <cell r="AZ90">
            <v>758.7152759999999</v>
          </cell>
        </row>
        <row r="91">
          <cell r="A91" t="str">
            <v>Romania</v>
          </cell>
          <cell r="B91">
            <v>66.187073454873513</v>
          </cell>
          <cell r="C91">
            <v>47.560518034635905</v>
          </cell>
          <cell r="D91">
            <v>49.665557544788136</v>
          </cell>
          <cell r="E91">
            <v>46.553904683305291</v>
          </cell>
          <cell r="F91">
            <v>46.398862105539024</v>
          </cell>
          <cell r="G91">
            <v>43.278323973357764</v>
          </cell>
          <cell r="H91">
            <v>39.494872434684922</v>
          </cell>
          <cell r="I91">
            <v>35.405527087022719</v>
          </cell>
          <cell r="J91">
            <v>33.613236111737436</v>
          </cell>
          <cell r="K91">
            <v>32.76590883385807</v>
          </cell>
          <cell r="L91">
            <v>34.803957974017599</v>
          </cell>
          <cell r="M91">
            <v>35.015933526836086</v>
          </cell>
          <cell r="N91">
            <v>53.95520821713523</v>
          </cell>
          <cell r="O91">
            <v>45.348398275382344</v>
          </cell>
          <cell r="P91">
            <v>36.301149658266048</v>
          </cell>
          <cell r="Q91">
            <v>34.189201041986763</v>
          </cell>
          <cell r="R91">
            <v>42.036726307633934</v>
          </cell>
          <cell r="S91">
            <v>820.85400000000004</v>
          </cell>
          <cell r="T91">
            <v>653.88198</v>
          </cell>
          <cell r="U91">
            <v>738.48</v>
          </cell>
          <cell r="V91">
            <v>728.24062000000004</v>
          </cell>
          <cell r="W91">
            <v>839.83856000000003</v>
          </cell>
          <cell r="X91">
            <v>791.76652000000001</v>
          </cell>
          <cell r="Y91">
            <v>708.98913112666673</v>
          </cell>
          <cell r="Z91">
            <v>584.39104225333335</v>
          </cell>
          <cell r="AA91">
            <v>532.08961023777772</v>
          </cell>
          <cell r="AB91">
            <v>522.7496395555554</v>
          </cell>
          <cell r="AC91">
            <v>554.49195062666638</v>
          </cell>
          <cell r="AD91">
            <v>546.92852614888864</v>
          </cell>
          <cell r="AE91">
            <v>2213.2159799999999</v>
          </cell>
          <cell r="AF91">
            <v>2359.8457000000003</v>
          </cell>
          <cell r="AG91">
            <v>1825.4697836177779</v>
          </cell>
          <cell r="AH91">
            <v>1624.1701163311104</v>
          </cell>
          <cell r="AI91">
            <v>8022.7015799488872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1485.508002</v>
          </cell>
          <cell r="AR91">
            <v>1424.678801</v>
          </cell>
          <cell r="AS91">
            <v>1435.8663999999999</v>
          </cell>
          <cell r="AT91">
            <v>1433.8678259999999</v>
          </cell>
          <cell r="AU91">
            <v>1405.7476809999998</v>
          </cell>
          <cell r="AV91">
            <v>3691.7555280000001</v>
          </cell>
          <cell r="AW91">
            <v>4683.4314127318394</v>
          </cell>
          <cell r="AX91">
            <v>4525.8148039999996</v>
          </cell>
          <cell r="AY91">
            <v>4275.4819069999994</v>
          </cell>
          <cell r="AZ91">
            <v>17176.483651731836</v>
          </cell>
        </row>
        <row r="92">
          <cell r="A92" t="str">
            <v>Russia</v>
          </cell>
          <cell r="B92">
            <v>22.560382577624008</v>
          </cell>
          <cell r="C92">
            <v>22.850341092375114</v>
          </cell>
          <cell r="D92">
            <v>26.017881050717236</v>
          </cell>
          <cell r="E92">
            <v>27.037771485803546</v>
          </cell>
          <cell r="F92">
            <v>24.479773142236233</v>
          </cell>
          <cell r="G92">
            <v>26.008196989095126</v>
          </cell>
          <cell r="H92">
            <v>25.336840735205588</v>
          </cell>
          <cell r="I92">
            <v>23.244361725656351</v>
          </cell>
          <cell r="J92">
            <v>23.910379503346828</v>
          </cell>
          <cell r="K92">
            <v>29.515764588979092</v>
          </cell>
          <cell r="L92">
            <v>30.970806710458142</v>
          </cell>
          <cell r="M92">
            <v>34.552418579290183</v>
          </cell>
          <cell r="N92">
            <v>23.90959871749013</v>
          </cell>
          <cell r="O92">
            <v>25.836533586480549</v>
          </cell>
          <cell r="P92">
            <v>24.167708292125017</v>
          </cell>
          <cell r="Q92">
            <v>31.614304035974026</v>
          </cell>
          <cell r="R92">
            <v>26.18632979329594</v>
          </cell>
          <cell r="S92">
            <v>5382.6222000000007</v>
          </cell>
          <cell r="T92">
            <v>6104.4152000000004</v>
          </cell>
          <cell r="U92">
            <v>7464.7512000000006</v>
          </cell>
          <cell r="V92">
            <v>8261.4704000000002</v>
          </cell>
          <cell r="W92">
            <v>7512.5065999999997</v>
          </cell>
          <cell r="X92">
            <v>7473.7474000000002</v>
          </cell>
          <cell r="Y92">
            <v>6811.5318635935218</v>
          </cell>
          <cell r="Z92">
            <v>6210.1237937963087</v>
          </cell>
          <cell r="AA92">
            <v>6283.1650628843099</v>
          </cell>
          <cell r="AB92">
            <v>7218.7343251584589</v>
          </cell>
          <cell r="AC92">
            <v>6815.5328725534273</v>
          </cell>
          <cell r="AD92">
            <v>7701.1300509512721</v>
          </cell>
          <cell r="AE92">
            <v>18951.7886</v>
          </cell>
          <cell r="AF92">
            <v>23247.724399999999</v>
          </cell>
          <cell r="AG92">
            <v>19304.82072027414</v>
          </cell>
          <cell r="AH92">
            <v>21735.397248663157</v>
          </cell>
          <cell r="AI92">
            <v>83239.730968937278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24045.019951000002</v>
          </cell>
          <cell r="AR92">
            <v>23650.183201</v>
          </cell>
          <cell r="AS92">
            <v>22011.494478000001</v>
          </cell>
          <cell r="AT92">
            <v>19805.682307999999</v>
          </cell>
          <cell r="AU92">
            <v>20059.426606999998</v>
          </cell>
          <cell r="AV92">
            <v>71337.917216999995</v>
          </cell>
          <cell r="AW92">
            <v>80982.039986000003</v>
          </cell>
          <cell r="AX92">
            <v>71890.71648100001</v>
          </cell>
          <cell r="AY92">
            <v>61876.603392999998</v>
          </cell>
          <cell r="AZ92">
            <v>286087.27707700001</v>
          </cell>
        </row>
        <row r="93">
          <cell r="A93" t="str">
            <v>Saudi Arabia</v>
          </cell>
          <cell r="B93">
            <v>13.31959028785578</v>
          </cell>
          <cell r="C93">
            <v>15.154190817730703</v>
          </cell>
          <cell r="D93">
            <v>16.134335542955384</v>
          </cell>
          <cell r="E93">
            <v>12.172927746632975</v>
          </cell>
          <cell r="F93">
            <v>15.464786676350293</v>
          </cell>
          <cell r="G93">
            <v>31.850444787861619</v>
          </cell>
          <cell r="H93">
            <v>14.229719256921019</v>
          </cell>
          <cell r="I93">
            <v>17.757985111405244</v>
          </cell>
          <cell r="J93">
            <v>14.191884272514082</v>
          </cell>
          <cell r="K93">
            <v>14.14508088143166</v>
          </cell>
          <cell r="L93">
            <v>13.299999999999999</v>
          </cell>
          <cell r="M93">
            <v>12.5</v>
          </cell>
          <cell r="N93">
            <v>14.874220773512047</v>
          </cell>
          <cell r="O93">
            <v>19.504490399560428</v>
          </cell>
          <cell r="P93">
            <v>15.374591354114003</v>
          </cell>
          <cell r="Q93">
            <v>13.295971907727145</v>
          </cell>
          <cell r="R93">
            <v>15.781561957826664</v>
          </cell>
          <cell r="S93">
            <v>439.53020000000004</v>
          </cell>
          <cell r="T93">
            <v>484.55020000000002</v>
          </cell>
          <cell r="U93">
            <v>542.23019999999997</v>
          </cell>
          <cell r="V93">
            <v>393.52019999999999</v>
          </cell>
          <cell r="W93">
            <v>497.91019999999997</v>
          </cell>
          <cell r="X93">
            <v>946.99019999999996</v>
          </cell>
          <cell r="Y93">
            <v>434.29925333680018</v>
          </cell>
          <cell r="Z93">
            <v>523.82711658116148</v>
          </cell>
          <cell r="AA93">
            <v>424.34366932855659</v>
          </cell>
          <cell r="AB93">
            <v>414.46503691028818</v>
          </cell>
          <cell r="AC93">
            <v>395.81119791111109</v>
          </cell>
          <cell r="AD93">
            <v>392.59583333333336</v>
          </cell>
          <cell r="AE93">
            <v>1466.3106</v>
          </cell>
          <cell r="AF93">
            <v>1838.4205999999999</v>
          </cell>
          <cell r="AG93">
            <v>1382.4700392465184</v>
          </cell>
          <cell r="AH93">
            <v>1202.8720681547327</v>
          </cell>
          <cell r="AI93">
            <v>5890.0733074012514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2654.8305</v>
          </cell>
          <cell r="AR93">
            <v>2691.0401400000001</v>
          </cell>
          <cell r="AS93">
            <v>2637.0901399999998</v>
          </cell>
          <cell r="AT93">
            <v>2678.42164</v>
          </cell>
          <cell r="AU93">
            <v>2826.69</v>
          </cell>
          <cell r="AV93">
            <v>8872.26</v>
          </cell>
          <cell r="AW93">
            <v>8483.0647000000008</v>
          </cell>
          <cell r="AX93">
            <v>8092.72264</v>
          </cell>
          <cell r="AY93">
            <v>8142.2017799999994</v>
          </cell>
          <cell r="AZ93">
            <v>33590.24912</v>
          </cell>
        </row>
        <row r="94">
          <cell r="A94" t="str">
            <v>Senegal</v>
          </cell>
          <cell r="B94">
            <v>46.381206838969639</v>
          </cell>
          <cell r="C94">
            <v>40.674892835272495</v>
          </cell>
          <cell r="D94">
            <v>65.361571333110575</v>
          </cell>
          <cell r="E94">
            <v>54.719169230769232</v>
          </cell>
          <cell r="F94">
            <v>70.224100000000007</v>
          </cell>
          <cell r="G94">
            <v>63.237068295391452</v>
          </cell>
          <cell r="H94">
            <v>59.11584327086883</v>
          </cell>
          <cell r="I94">
            <v>47.553357626236334</v>
          </cell>
          <cell r="J94">
            <v>43.372377965104874</v>
          </cell>
          <cell r="K94">
            <v>52.936320185390812</v>
          </cell>
          <cell r="L94">
            <v>52.279426278985724</v>
          </cell>
          <cell r="M94">
            <v>50.499822941601245</v>
          </cell>
          <cell r="N94">
            <v>50.728246527778346</v>
          </cell>
          <cell r="O94">
            <v>62.510488200324261</v>
          </cell>
          <cell r="P94">
            <v>49.620788480357895</v>
          </cell>
          <cell r="Q94">
            <v>51.921462564774878</v>
          </cell>
          <cell r="R94">
            <v>53.596432330923818</v>
          </cell>
          <cell r="S94">
            <v>95.67</v>
          </cell>
          <cell r="T94">
            <v>88.562799999999996</v>
          </cell>
          <cell r="U94">
            <v>137.822588</v>
          </cell>
          <cell r="V94">
            <v>118.5582</v>
          </cell>
          <cell r="W94">
            <v>140.44820000000001</v>
          </cell>
          <cell r="X94">
            <v>126.5444</v>
          </cell>
          <cell r="Y94">
            <v>115.67</v>
          </cell>
          <cell r="Z94">
            <v>101.5</v>
          </cell>
          <cell r="AA94">
            <v>98.33</v>
          </cell>
          <cell r="AB94">
            <v>121.83</v>
          </cell>
          <cell r="AC94">
            <v>121.83</v>
          </cell>
          <cell r="AD94">
            <v>112.59923076923079</v>
          </cell>
          <cell r="AE94">
            <v>322.05538799999999</v>
          </cell>
          <cell r="AF94">
            <v>385.55079999999998</v>
          </cell>
          <cell r="AG94">
            <v>315.5</v>
          </cell>
          <cell r="AH94">
            <v>356.25923076923078</v>
          </cell>
          <cell r="AI94">
            <v>1379.3654187692307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192.1</v>
          </cell>
          <cell r="AR94">
            <v>204.04000000000002</v>
          </cell>
          <cell r="AS94">
            <v>207.13000000000002</v>
          </cell>
          <cell r="AT94">
            <v>209.73259999999999</v>
          </cell>
          <cell r="AU94">
            <v>200.67259999999999</v>
          </cell>
          <cell r="AV94">
            <v>571.37762300000009</v>
          </cell>
          <cell r="AW94">
            <v>555.1</v>
          </cell>
          <cell r="AX94">
            <v>572.24</v>
          </cell>
          <cell r="AY94">
            <v>617.53520000000003</v>
          </cell>
          <cell r="AZ94">
            <v>2316.2528229999998</v>
          </cell>
        </row>
        <row r="95">
          <cell r="A95" t="str">
            <v>Serbia</v>
          </cell>
          <cell r="B95">
            <v>74.344831575100557</v>
          </cell>
          <cell r="C95">
            <v>69.669372680319881</v>
          </cell>
          <cell r="D95">
            <v>69.198161581910782</v>
          </cell>
          <cell r="E95">
            <v>50.684484692569164</v>
          </cell>
          <cell r="F95">
            <v>46.488548101643005</v>
          </cell>
          <cell r="G95">
            <v>57.104345364666187</v>
          </cell>
          <cell r="H95">
            <v>60.65992655188623</v>
          </cell>
          <cell r="I95">
            <v>54.405107650388565</v>
          </cell>
          <cell r="J95">
            <v>45.415968067499996</v>
          </cell>
          <cell r="K95">
            <v>49.879016258177963</v>
          </cell>
          <cell r="L95">
            <v>76.583651861066642</v>
          </cell>
          <cell r="M95">
            <v>83.929919972123201</v>
          </cell>
          <cell r="N95">
            <v>71.064418197789635</v>
          </cell>
          <cell r="O95">
            <v>51.400732221539563</v>
          </cell>
          <cell r="P95">
            <v>53.470591567592514</v>
          </cell>
          <cell r="Q95">
            <v>69.174106893720705</v>
          </cell>
          <cell r="R95">
            <v>60.701374559615573</v>
          </cell>
          <cell r="S95">
            <v>1948.85914</v>
          </cell>
          <cell r="T95">
            <v>1794.7968799999999</v>
          </cell>
          <cell r="U95">
            <v>1855.9089199999999</v>
          </cell>
          <cell r="V95">
            <v>1474.79278</v>
          </cell>
          <cell r="W95">
            <v>1435.08618</v>
          </cell>
          <cell r="X95">
            <v>1726.8481399999998</v>
          </cell>
          <cell r="Y95">
            <v>1768.95</v>
          </cell>
          <cell r="Z95">
            <v>1525.4</v>
          </cell>
          <cell r="AA95">
            <v>1329.87</v>
          </cell>
          <cell r="AB95">
            <v>1378</v>
          </cell>
          <cell r="AC95">
            <v>1953.47</v>
          </cell>
          <cell r="AD95">
            <v>1957</v>
          </cell>
          <cell r="AE95">
            <v>5599.5649400000002</v>
          </cell>
          <cell r="AF95">
            <v>4636.7271000000001</v>
          </cell>
          <cell r="AG95">
            <v>4624.22</v>
          </cell>
          <cell r="AH95">
            <v>5288.47</v>
          </cell>
          <cell r="AI95">
            <v>20148.982040000003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2523.4027820000001</v>
          </cell>
          <cell r="AR95">
            <v>2635.3792530000001</v>
          </cell>
          <cell r="AS95">
            <v>2486.4163189999999</v>
          </cell>
          <cell r="AT95">
            <v>2295.6896900000002</v>
          </cell>
          <cell r="AU95">
            <v>2098.5364939999999</v>
          </cell>
          <cell r="AV95">
            <v>7091.605861</v>
          </cell>
          <cell r="AW95">
            <v>8118.6672049999997</v>
          </cell>
          <cell r="AX95">
            <v>7783.3401089999998</v>
          </cell>
          <cell r="AY95">
            <v>6880.642503</v>
          </cell>
          <cell r="AZ95">
            <v>29874.255677999998</v>
          </cell>
        </row>
        <row r="96">
          <cell r="A96" t="str">
            <v>Sierra Leone</v>
          </cell>
          <cell r="B96">
            <v>31.440058125454108</v>
          </cell>
          <cell r="C96">
            <v>85.593355059216279</v>
          </cell>
          <cell r="D96">
            <v>36.956885026737972</v>
          </cell>
          <cell r="E96">
            <v>70.433333333333323</v>
          </cell>
          <cell r="F96">
            <v>47.712037765538938</v>
          </cell>
          <cell r="G96">
            <v>88.648809523809533</v>
          </cell>
          <cell r="H96">
            <v>87.112330535829571</v>
          </cell>
          <cell r="I96">
            <v>60.896791443850269</v>
          </cell>
          <cell r="J96">
            <v>36.900508762012436</v>
          </cell>
          <cell r="K96">
            <v>30.817137386309238</v>
          </cell>
          <cell r="L96">
            <v>32.140289565651521</v>
          </cell>
          <cell r="M96">
            <v>34.006680369989724</v>
          </cell>
          <cell r="N96">
            <v>53.436556227672412</v>
          </cell>
          <cell r="O96">
            <v>70.08723789800672</v>
          </cell>
          <cell r="P96">
            <v>60.541827293754828</v>
          </cell>
          <cell r="Q96">
            <v>32.284034448492875</v>
          </cell>
          <cell r="R96">
            <v>51.998838347744709</v>
          </cell>
          <cell r="S96">
            <v>36.06</v>
          </cell>
          <cell r="T96">
            <v>119.65</v>
          </cell>
          <cell r="U96">
            <v>44.23</v>
          </cell>
          <cell r="V96">
            <v>84.52</v>
          </cell>
          <cell r="W96">
            <v>67.38</v>
          </cell>
          <cell r="X96">
            <v>148.93</v>
          </cell>
          <cell r="Y96">
            <v>149.93</v>
          </cell>
          <cell r="Z96">
            <v>126.53</v>
          </cell>
          <cell r="AA96">
            <v>72.53</v>
          </cell>
          <cell r="AB96">
            <v>71.53</v>
          </cell>
          <cell r="AC96">
            <v>71.53</v>
          </cell>
          <cell r="AD96">
            <v>73.53</v>
          </cell>
          <cell r="AE96">
            <v>199.94</v>
          </cell>
          <cell r="AF96">
            <v>300.83</v>
          </cell>
          <cell r="AG96">
            <v>348.99</v>
          </cell>
          <cell r="AH96">
            <v>216.59</v>
          </cell>
          <cell r="AI96">
            <v>1066.3499999999999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187</v>
          </cell>
          <cell r="AR96">
            <v>176.9</v>
          </cell>
          <cell r="AS96">
            <v>208.9</v>
          </cell>
          <cell r="AT96">
            <v>200.3</v>
          </cell>
          <cell r="AU96">
            <v>194.60000000000002</v>
          </cell>
          <cell r="AV96">
            <v>336.74699999999996</v>
          </cell>
          <cell r="AW96">
            <v>386.3</v>
          </cell>
          <cell r="AX96">
            <v>518.79999999999995</v>
          </cell>
          <cell r="AY96">
            <v>603.80000000000007</v>
          </cell>
          <cell r="AZ96">
            <v>1845.6470000000004</v>
          </cell>
        </row>
        <row r="97">
          <cell r="A97" t="str">
            <v>Slovenia</v>
          </cell>
          <cell r="B97">
            <v>42.497213213933811</v>
          </cell>
          <cell r="C97">
            <v>33.393955119569327</v>
          </cell>
          <cell r="D97">
            <v>28.689643380384521</v>
          </cell>
          <cell r="E97">
            <v>31.838497629760319</v>
          </cell>
          <cell r="F97">
            <v>31.51859372600158</v>
          </cell>
          <cell r="G97">
            <v>35.311007697903449</v>
          </cell>
          <cell r="H97">
            <v>50.957915576597827</v>
          </cell>
          <cell r="I97">
            <v>49.789831153956889</v>
          </cell>
          <cell r="J97">
            <v>42.793005583888927</v>
          </cell>
          <cell r="K97">
            <v>46.5037643714453</v>
          </cell>
          <cell r="L97">
            <v>51.822702908947086</v>
          </cell>
          <cell r="M97">
            <v>36.44612310660618</v>
          </cell>
          <cell r="N97">
            <v>34.523734422267921</v>
          </cell>
          <cell r="O97">
            <v>32.918637224237898</v>
          </cell>
          <cell r="P97">
            <v>47.919642223640594</v>
          </cell>
          <cell r="Q97">
            <v>45.016576608181268</v>
          </cell>
          <cell r="R97">
            <v>39.699243044174537</v>
          </cell>
          <cell r="S97">
            <v>173.4178</v>
          </cell>
          <cell r="T97">
            <v>145.67320000000001</v>
          </cell>
          <cell r="U97">
            <v>135.76900000000001</v>
          </cell>
          <cell r="V97">
            <v>149.15880000000001</v>
          </cell>
          <cell r="W97">
            <v>153.75219999999999</v>
          </cell>
          <cell r="X97">
            <v>175.4932</v>
          </cell>
          <cell r="Y97">
            <v>233.5791551888889</v>
          </cell>
          <cell r="Z97">
            <v>209.45072394111111</v>
          </cell>
          <cell r="AA97">
            <v>181.9190701203174</v>
          </cell>
          <cell r="AB97">
            <v>178.78491055555543</v>
          </cell>
          <cell r="AC97">
            <v>193.02392651666656</v>
          </cell>
          <cell r="AD97">
            <v>132.11891246888879</v>
          </cell>
          <cell r="AE97">
            <v>454.86</v>
          </cell>
          <cell r="AF97">
            <v>478.4042</v>
          </cell>
          <cell r="AG97">
            <v>624.94894925031747</v>
          </cell>
          <cell r="AH97">
            <v>503.92774954111076</v>
          </cell>
          <cell r="AI97">
            <v>2062.1408987914283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378.60271299999999</v>
          </cell>
          <cell r="AR97">
            <v>382.60262599999999</v>
          </cell>
          <cell r="AS97">
            <v>346.00730000000004</v>
          </cell>
          <cell r="AT97">
            <v>335.22283500000003</v>
          </cell>
          <cell r="AU97">
            <v>326.25423799999999</v>
          </cell>
          <cell r="AV97">
            <v>1185.775545</v>
          </cell>
          <cell r="AW97">
            <v>1307.9635620000001</v>
          </cell>
          <cell r="AX97">
            <v>1173.744269</v>
          </cell>
          <cell r="AY97">
            <v>1007.484373</v>
          </cell>
          <cell r="AZ97">
            <v>4674.9677489999995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15.200000000000001</v>
          </cell>
          <cell r="F98">
            <v>13.6</v>
          </cell>
          <cell r="G98">
            <v>0</v>
          </cell>
          <cell r="H98">
            <v>0</v>
          </cell>
          <cell r="I98">
            <v>0</v>
          </cell>
          <cell r="J98">
            <v>30</v>
          </cell>
          <cell r="K98">
            <v>30</v>
          </cell>
          <cell r="L98">
            <v>0</v>
          </cell>
          <cell r="M98">
            <v>0</v>
          </cell>
          <cell r="N98">
            <v>0</v>
          </cell>
          <cell r="O98">
            <v>21.200000000000003</v>
          </cell>
          <cell r="P98">
            <v>30</v>
          </cell>
          <cell r="Q98">
            <v>15</v>
          </cell>
          <cell r="R98">
            <v>29.44</v>
          </cell>
          <cell r="S98">
            <v>0.74</v>
          </cell>
          <cell r="T98">
            <v>0.74</v>
          </cell>
          <cell r="U98">
            <v>0.76</v>
          </cell>
          <cell r="V98">
            <v>0.76</v>
          </cell>
          <cell r="W98">
            <v>0.68</v>
          </cell>
          <cell r="X98">
            <v>0.68</v>
          </cell>
          <cell r="Y98">
            <v>0</v>
          </cell>
          <cell r="Z98">
            <v>0</v>
          </cell>
          <cell r="AA98">
            <v>1.5</v>
          </cell>
          <cell r="AB98">
            <v>1.5</v>
          </cell>
          <cell r="AC98">
            <v>0</v>
          </cell>
          <cell r="AD98">
            <v>0</v>
          </cell>
          <cell r="AE98">
            <v>2.2400000000000002</v>
          </cell>
          <cell r="AF98">
            <v>2.12</v>
          </cell>
          <cell r="AG98">
            <v>1.5</v>
          </cell>
          <cell r="AH98">
            <v>1.5</v>
          </cell>
          <cell r="AI98">
            <v>7.36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4.5</v>
          </cell>
          <cell r="AT98">
            <v>4.5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9</v>
          </cell>
          <cell r="AZ98">
            <v>22.5</v>
          </cell>
        </row>
        <row r="99">
          <cell r="A99" t="str">
            <v>South Africa</v>
          </cell>
          <cell r="B99">
            <v>111.5295122753061</v>
          </cell>
          <cell r="C99">
            <v>112.96885825906183</v>
          </cell>
          <cell r="D99">
            <v>98.7786321893973</v>
          </cell>
          <cell r="E99">
            <v>84.900141719877254</v>
          </cell>
          <cell r="F99">
            <v>94.819361965485697</v>
          </cell>
          <cell r="G99">
            <v>99.585225972810946</v>
          </cell>
          <cell r="H99">
            <v>71.815324007390217</v>
          </cell>
          <cell r="I99">
            <v>66.088754259872928</v>
          </cell>
          <cell r="J99">
            <v>71.739264173262285</v>
          </cell>
          <cell r="K99">
            <v>70.188242952424616</v>
          </cell>
          <cell r="L99">
            <v>73.771882676216023</v>
          </cell>
          <cell r="M99">
            <v>68.775292176465143</v>
          </cell>
          <cell r="N99">
            <v>107.66602096059161</v>
          </cell>
          <cell r="O99">
            <v>93.038450291237609</v>
          </cell>
          <cell r="P99">
            <v>69.93339984167784</v>
          </cell>
          <cell r="Q99">
            <v>70.925173288648011</v>
          </cell>
          <cell r="R99">
            <v>84.616978377844802</v>
          </cell>
          <cell r="S99">
            <v>284.90060000000005</v>
          </cell>
          <cell r="T99">
            <v>240.35938999999999</v>
          </cell>
          <cell r="U99">
            <v>235.09190000000001</v>
          </cell>
          <cell r="V99">
            <v>212.69385</v>
          </cell>
          <cell r="W99">
            <v>240.03331</v>
          </cell>
          <cell r="X99">
            <v>241.55518000000001</v>
          </cell>
          <cell r="Y99">
            <v>172.87799009888886</v>
          </cell>
          <cell r="Z99">
            <v>161.94554887499999</v>
          </cell>
          <cell r="AA99">
            <v>194.28817784999995</v>
          </cell>
          <cell r="AB99">
            <v>195.53937649444444</v>
          </cell>
          <cell r="AC99">
            <v>207.38347879833333</v>
          </cell>
          <cell r="AD99">
            <v>190.32547827111108</v>
          </cell>
          <cell r="AE99">
            <v>760.35189000000003</v>
          </cell>
          <cell r="AF99">
            <v>694.28233999999998</v>
          </cell>
          <cell r="AG99">
            <v>529.11171682388886</v>
          </cell>
          <cell r="AH99">
            <v>593.24833356388876</v>
          </cell>
          <cell r="AI99">
            <v>2576.9942803877775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243.742896</v>
          </cell>
          <cell r="AS99">
            <v>250.73350099999999</v>
          </cell>
          <cell r="AT99">
            <v>253.003074</v>
          </cell>
          <cell r="AU99">
            <v>249.06172700000002</v>
          </cell>
          <cell r="AV99">
            <v>635.59207900000001</v>
          </cell>
          <cell r="AW99">
            <v>671.60846300000003</v>
          </cell>
          <cell r="AX99">
            <v>680.93435499999998</v>
          </cell>
          <cell r="AY99">
            <v>752.79830200000004</v>
          </cell>
          <cell r="AZ99">
            <v>2740.9331990000001</v>
          </cell>
        </row>
        <row r="100">
          <cell r="A100" t="str">
            <v>Syria</v>
          </cell>
          <cell r="B100">
            <v>19.208820581356502</v>
          </cell>
          <cell r="C100">
            <v>23.086207570016796</v>
          </cell>
          <cell r="D100">
            <v>20.330278232405892</v>
          </cell>
          <cell r="E100">
            <v>21.086880669923243</v>
          </cell>
          <cell r="F100">
            <v>9.9751300762459483</v>
          </cell>
          <cell r="G100">
            <v>25.230039936361571</v>
          </cell>
          <cell r="H100">
            <v>6.3085106382978724</v>
          </cell>
          <cell r="I100">
            <v>6.3080459770114947</v>
          </cell>
          <cell r="J100">
            <v>6.4095808383233521</v>
          </cell>
          <cell r="K100">
            <v>6.3091603053435117</v>
          </cell>
          <cell r="L100">
            <v>6.1943019943019939</v>
          </cell>
          <cell r="M100">
            <v>0</v>
          </cell>
          <cell r="N100">
            <v>20.759981877533953</v>
          </cell>
          <cell r="O100">
            <v>18.732253549290142</v>
          </cell>
          <cell r="P100">
            <v>6.3413034381651157</v>
          </cell>
          <cell r="Q100">
            <v>3.9449450484864421</v>
          </cell>
          <cell r="R100">
            <v>12.250669919239876</v>
          </cell>
          <cell r="S100">
            <v>63.88</v>
          </cell>
          <cell r="T100">
            <v>65.67</v>
          </cell>
          <cell r="U100">
            <v>69.010000000000005</v>
          </cell>
          <cell r="V100">
            <v>67.150000000000006</v>
          </cell>
          <cell r="W100">
            <v>33.869999999999997</v>
          </cell>
          <cell r="X100">
            <v>86.34</v>
          </cell>
          <cell r="Y100">
            <v>20.74728959810875</v>
          </cell>
          <cell r="Z100">
            <v>19.687411494252874</v>
          </cell>
          <cell r="AA100">
            <v>19.868276247504991</v>
          </cell>
          <cell r="AB100">
            <v>18.06382697201018</v>
          </cell>
          <cell r="AC100">
            <v>24.693240772396322</v>
          </cell>
          <cell r="AD100">
            <v>0</v>
          </cell>
          <cell r="AE100">
            <v>198.56</v>
          </cell>
          <cell r="AF100">
            <v>187.36</v>
          </cell>
          <cell r="AG100">
            <v>60.302977339866615</v>
          </cell>
          <cell r="AH100">
            <v>42.757067744406498</v>
          </cell>
          <cell r="AI100">
            <v>488.98004508427323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280.89</v>
          </cell>
          <cell r="AR100">
            <v>278.98</v>
          </cell>
          <cell r="AS100">
            <v>257.68</v>
          </cell>
          <cell r="AT100">
            <v>358.78</v>
          </cell>
          <cell r="AU100">
            <v>359</v>
          </cell>
          <cell r="AV100">
            <v>860.81</v>
          </cell>
          <cell r="AW100">
            <v>900.18000000000006</v>
          </cell>
          <cell r="AX100">
            <v>855.86</v>
          </cell>
          <cell r="AY100">
            <v>975.46</v>
          </cell>
          <cell r="AZ100">
            <v>3592.3099999999995</v>
          </cell>
        </row>
        <row r="101">
          <cell r="A101" t="str">
            <v>Tanzania</v>
          </cell>
          <cell r="B101">
            <v>0</v>
          </cell>
          <cell r="C101">
            <v>4.4000000000000004</v>
          </cell>
          <cell r="D101">
            <v>4.4000000000000004</v>
          </cell>
          <cell r="E101">
            <v>4.4000000000000004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6.6</v>
          </cell>
          <cell r="O101">
            <v>13.2</v>
          </cell>
          <cell r="P101">
            <v>0</v>
          </cell>
          <cell r="Q101">
            <v>0</v>
          </cell>
          <cell r="R101">
            <v>3.3</v>
          </cell>
          <cell r="S101">
            <v>0.22</v>
          </cell>
          <cell r="T101">
            <v>0.22</v>
          </cell>
          <cell r="U101">
            <v>0.22</v>
          </cell>
          <cell r="V101">
            <v>0.22</v>
          </cell>
          <cell r="W101">
            <v>0.22</v>
          </cell>
          <cell r="X101">
            <v>0.22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0.66</v>
          </cell>
          <cell r="AF101">
            <v>0.66</v>
          </cell>
          <cell r="AG101">
            <v>0</v>
          </cell>
          <cell r="AH101">
            <v>0</v>
          </cell>
          <cell r="AI101">
            <v>1.32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2.6776549692813472</v>
          </cell>
          <cell r="C102">
            <v>3.7499999999999991</v>
          </cell>
          <cell r="D102">
            <v>0</v>
          </cell>
          <cell r="E102">
            <v>48.85227272727272</v>
          </cell>
          <cell r="F102">
            <v>74.452830188679243</v>
          </cell>
          <cell r="G102">
            <v>81.242514970059858</v>
          </cell>
          <cell r="H102">
            <v>69.722222222222214</v>
          </cell>
          <cell r="I102">
            <v>93.888888888888872</v>
          </cell>
          <cell r="J102">
            <v>59.261379902662469</v>
          </cell>
          <cell r="K102">
            <v>58.229648062566646</v>
          </cell>
          <cell r="L102">
            <v>84.516720109940451</v>
          </cell>
          <cell r="M102">
            <v>118.60714285714286</v>
          </cell>
          <cell r="N102">
            <v>2.1425638156680926</v>
          </cell>
          <cell r="O102">
            <v>66.051530993278561</v>
          </cell>
          <cell r="P102">
            <v>73.909555800661778</v>
          </cell>
          <cell r="Q102">
            <v>80.417448405253282</v>
          </cell>
          <cell r="R102">
            <v>46.64560482632573</v>
          </cell>
          <cell r="S102">
            <v>2</v>
          </cell>
          <cell r="T102">
            <v>2</v>
          </cell>
          <cell r="U102">
            <v>0</v>
          </cell>
          <cell r="V102">
            <v>28.66</v>
          </cell>
          <cell r="W102">
            <v>39.46</v>
          </cell>
          <cell r="X102">
            <v>30.15</v>
          </cell>
          <cell r="Y102">
            <v>25.1</v>
          </cell>
          <cell r="Z102">
            <v>33.799999999999997</v>
          </cell>
          <cell r="AA102">
            <v>23</v>
          </cell>
          <cell r="AB102">
            <v>18.2</v>
          </cell>
          <cell r="AC102">
            <v>20.5</v>
          </cell>
          <cell r="AD102">
            <v>18.45</v>
          </cell>
          <cell r="AE102">
            <v>4</v>
          </cell>
          <cell r="AF102">
            <v>98.27000000000001</v>
          </cell>
          <cell r="AG102">
            <v>81.900000000000006</v>
          </cell>
          <cell r="AH102">
            <v>57.150000000000006</v>
          </cell>
          <cell r="AI102">
            <v>241.32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32.400000000000006</v>
          </cell>
          <cell r="AR102">
            <v>34.93</v>
          </cell>
          <cell r="AS102">
            <v>28.130000000000003</v>
          </cell>
          <cell r="AT102">
            <v>21.83</v>
          </cell>
          <cell r="AU102">
            <v>14</v>
          </cell>
          <cell r="AV102">
            <v>168.02300000000002</v>
          </cell>
          <cell r="AW102">
            <v>133.9</v>
          </cell>
          <cell r="AX102">
            <v>99.730000000000018</v>
          </cell>
          <cell r="AY102">
            <v>63.96</v>
          </cell>
          <cell r="AZ102">
            <v>465.61299999999994</v>
          </cell>
        </row>
        <row r="103">
          <cell r="A103" t="str">
            <v>Tunisia</v>
          </cell>
          <cell r="B103">
            <v>53.025126987885173</v>
          </cell>
          <cell r="C103">
            <v>52.597842731981629</v>
          </cell>
          <cell r="D103">
            <v>33.934356254549428</v>
          </cell>
          <cell r="E103">
            <v>3.2776674686941503</v>
          </cell>
          <cell r="F103">
            <v>7.7255834379649162</v>
          </cell>
          <cell r="G103">
            <v>7.9485938455267986</v>
          </cell>
          <cell r="H103">
            <v>5.2509300623029684</v>
          </cell>
          <cell r="I103">
            <v>7.6671403631895334</v>
          </cell>
          <cell r="J103">
            <v>22.918466503301484</v>
          </cell>
          <cell r="K103">
            <v>10.301468609591218</v>
          </cell>
          <cell r="L103">
            <v>8.0293747907736748</v>
          </cell>
          <cell r="M103">
            <v>8.0152304609218437</v>
          </cell>
          <cell r="N103">
            <v>46.568707055957752</v>
          </cell>
          <cell r="O103">
            <v>6.2012235496522345</v>
          </cell>
          <cell r="P103">
            <v>11.844312735978443</v>
          </cell>
          <cell r="Q103">
            <v>8.6698689713368999</v>
          </cell>
          <cell r="R103">
            <v>19.07704198111546</v>
          </cell>
          <cell r="S103">
            <v>296.12</v>
          </cell>
          <cell r="T103">
            <v>279.36</v>
          </cell>
          <cell r="U103">
            <v>182.85</v>
          </cell>
          <cell r="V103">
            <v>18.36</v>
          </cell>
          <cell r="W103">
            <v>44.37</v>
          </cell>
          <cell r="X103">
            <v>34.67</v>
          </cell>
          <cell r="Y103">
            <v>23.43</v>
          </cell>
          <cell r="Z103">
            <v>34.11</v>
          </cell>
          <cell r="AA103">
            <v>99.345950000000016</v>
          </cell>
          <cell r="AB103">
            <v>42.11</v>
          </cell>
          <cell r="AC103">
            <v>38.11</v>
          </cell>
          <cell r="AD103">
            <v>44.44</v>
          </cell>
          <cell r="AE103">
            <v>758.33</v>
          </cell>
          <cell r="AF103">
            <v>97.4</v>
          </cell>
          <cell r="AG103">
            <v>156.88595000000001</v>
          </cell>
          <cell r="AH103">
            <v>124.66</v>
          </cell>
          <cell r="AI103">
            <v>1137.27595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400.39700000000005</v>
          </cell>
          <cell r="AR103">
            <v>390.12799999999999</v>
          </cell>
          <cell r="AS103">
            <v>367.899</v>
          </cell>
          <cell r="AT103">
            <v>427.16899999999998</v>
          </cell>
          <cell r="AU103">
            <v>499</v>
          </cell>
          <cell r="AV103">
            <v>1465.57</v>
          </cell>
          <cell r="AW103">
            <v>1413.5919999999999</v>
          </cell>
          <cell r="AX103">
            <v>1192.1110000000001</v>
          </cell>
          <cell r="AY103">
            <v>1294.068</v>
          </cell>
          <cell r="AZ103">
            <v>5365.3409999999994</v>
          </cell>
        </row>
        <row r="104">
          <cell r="A104" t="str">
            <v>Turkey</v>
          </cell>
          <cell r="B104">
            <v>19.849336682471883</v>
          </cell>
          <cell r="C104">
            <v>18.57183726223807</v>
          </cell>
          <cell r="D104">
            <v>18.079503036366461</v>
          </cell>
          <cell r="E104">
            <v>17.111634774291481</v>
          </cell>
          <cell r="F104">
            <v>12.940739502610894</v>
          </cell>
          <cell r="G104">
            <v>12.440739728981896</v>
          </cell>
          <cell r="H104">
            <v>13.793668143194676</v>
          </cell>
          <cell r="I104">
            <v>13.990639999648025</v>
          </cell>
          <cell r="J104">
            <v>16.10056324020578</v>
          </cell>
          <cell r="K104">
            <v>18.105369316680019</v>
          </cell>
          <cell r="L104">
            <v>17.639673688161132</v>
          </cell>
          <cell r="M104">
            <v>18.406119355294916</v>
          </cell>
          <cell r="N104">
            <v>18.796590612196972</v>
          </cell>
          <cell r="O104">
            <v>14.133289231125326</v>
          </cell>
          <cell r="P104">
            <v>14.624056858674477</v>
          </cell>
          <cell r="Q104">
            <v>18.050510982238446</v>
          </cell>
          <cell r="R104">
            <v>16.286462753254725</v>
          </cell>
          <cell r="S104">
            <v>2039.91498</v>
          </cell>
          <cell r="T104">
            <v>2082.1336999999999</v>
          </cell>
          <cell r="U104">
            <v>2092.45318</v>
          </cell>
          <cell r="V104">
            <v>2054.8615</v>
          </cell>
          <cell r="W104">
            <v>1590.4178999999999</v>
          </cell>
          <cell r="X104">
            <v>1551.58908</v>
          </cell>
          <cell r="Y104">
            <v>1692.0355621594827</v>
          </cell>
          <cell r="Z104">
            <v>1722.4172185350967</v>
          </cell>
          <cell r="AA104">
            <v>1961.0983657412412</v>
          </cell>
          <cell r="AB104">
            <v>2087.0983657412412</v>
          </cell>
          <cell r="AC104">
            <v>1860.0983657412412</v>
          </cell>
          <cell r="AD104">
            <v>1915.0438544351612</v>
          </cell>
          <cell r="AE104">
            <v>6214.5018600000003</v>
          </cell>
          <cell r="AF104">
            <v>5196.8684800000001</v>
          </cell>
          <cell r="AG104">
            <v>5375.5511464358206</v>
          </cell>
          <cell r="AH104">
            <v>5862.2405859176433</v>
          </cell>
          <cell r="AI104">
            <v>22649.162072353458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11080.089950999998</v>
          </cell>
          <cell r="AR104">
            <v>10962.278168999999</v>
          </cell>
          <cell r="AS104">
            <v>10374.759533</v>
          </cell>
          <cell r="AT104">
            <v>9490.4733429999997</v>
          </cell>
          <cell r="AU104">
            <v>9363.9481290000003</v>
          </cell>
          <cell r="AV104">
            <v>29755.671064999999</v>
          </cell>
          <cell r="AW104">
            <v>33093.369529999996</v>
          </cell>
          <cell r="AX104">
            <v>33082.448177999999</v>
          </cell>
          <cell r="AY104">
            <v>29229.181005000002</v>
          </cell>
          <cell r="AZ104">
            <v>125160.669778</v>
          </cell>
        </row>
        <row r="105">
          <cell r="A105" t="str">
            <v>Turkish Cyprus</v>
          </cell>
          <cell r="B105">
            <v>32.976892908878916</v>
          </cell>
          <cell r="C105">
            <v>23.801708875375258</v>
          </cell>
          <cell r="D105">
            <v>35.530386594537539</v>
          </cell>
          <cell r="E105">
            <v>38.40972667891586</v>
          </cell>
          <cell r="F105">
            <v>52.901884368308345</v>
          </cell>
          <cell r="G105">
            <v>37.963535228677372</v>
          </cell>
          <cell r="H105">
            <v>28.121420423845827</v>
          </cell>
          <cell r="I105">
            <v>22.822791856642986</v>
          </cell>
          <cell r="J105">
            <v>20.196577831617201</v>
          </cell>
          <cell r="K105">
            <v>32.508039599890111</v>
          </cell>
          <cell r="L105">
            <v>30.886804061214303</v>
          </cell>
          <cell r="M105">
            <v>28.608203834112551</v>
          </cell>
          <cell r="N105">
            <v>30.701084300905137</v>
          </cell>
          <cell r="O105">
            <v>42.819829592587233</v>
          </cell>
          <cell r="P105">
            <v>23.685781006746236</v>
          </cell>
          <cell r="Q105">
            <v>30.657428938983664</v>
          </cell>
          <cell r="R105">
            <v>31.212633003952046</v>
          </cell>
          <cell r="S105">
            <v>41.481999999999999</v>
          </cell>
          <cell r="T105">
            <v>30.9208</v>
          </cell>
          <cell r="U105">
            <v>44.880800000000001</v>
          </cell>
          <cell r="V105">
            <v>48.545200000000001</v>
          </cell>
          <cell r="W105">
            <v>54.900399999999998</v>
          </cell>
          <cell r="X105">
            <v>38.22</v>
          </cell>
          <cell r="Y105">
            <v>41.637199999999993</v>
          </cell>
          <cell r="Z105">
            <v>38.265200000000007</v>
          </cell>
          <cell r="AA105">
            <v>29.639599999999994</v>
          </cell>
          <cell r="AB105">
            <v>31.419599999999992</v>
          </cell>
          <cell r="AC105">
            <v>30.807599999999994</v>
          </cell>
          <cell r="AD105">
            <v>28.16439999999999</v>
          </cell>
          <cell r="AE105">
            <v>117.28360000000001</v>
          </cell>
          <cell r="AF105">
            <v>141.66559999999998</v>
          </cell>
          <cell r="AG105">
            <v>109.542</v>
          </cell>
          <cell r="AH105">
            <v>90.391599999999968</v>
          </cell>
          <cell r="AI105">
            <v>458.88279999999997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150.89600000000002</v>
          </cell>
          <cell r="AR105">
            <v>132.07999999999998</v>
          </cell>
          <cell r="AS105">
            <v>86.986604999999997</v>
          </cell>
          <cell r="AT105">
            <v>89.769210000000001</v>
          </cell>
          <cell r="AU105">
            <v>88.603814999999997</v>
          </cell>
          <cell r="AV105">
            <v>343.81600000000003</v>
          </cell>
          <cell r="AW105">
            <v>297.75700000000001</v>
          </cell>
          <cell r="AX105">
            <v>416.23200000000003</v>
          </cell>
          <cell r="AY105">
            <v>265.35962999999998</v>
          </cell>
          <cell r="AZ105">
            <v>1323.16463</v>
          </cell>
        </row>
        <row r="106">
          <cell r="A106" t="str">
            <v>Turkmenistan</v>
          </cell>
          <cell r="B106">
            <v>17.054545454545458</v>
          </cell>
          <cell r="C106">
            <v>13.447058823529412</v>
          </cell>
          <cell r="D106">
            <v>0</v>
          </cell>
          <cell r="E106">
            <v>24.600557361820716</v>
          </cell>
          <cell r="F106">
            <v>33.304611085235216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11.703202846975092</v>
          </cell>
          <cell r="O106">
            <v>21.331713486885903</v>
          </cell>
          <cell r="P106">
            <v>0</v>
          </cell>
          <cell r="Q106">
            <v>0</v>
          </cell>
          <cell r="R106">
            <v>8.0124762455589522</v>
          </cell>
          <cell r="S106">
            <v>18.760000000000002</v>
          </cell>
          <cell r="T106">
            <v>17.78</v>
          </cell>
          <cell r="U106">
            <v>0</v>
          </cell>
          <cell r="V106">
            <v>23.54</v>
          </cell>
          <cell r="W106">
            <v>47.67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36.540000000000006</v>
          </cell>
          <cell r="AF106">
            <v>71.210000000000008</v>
          </cell>
          <cell r="AG106">
            <v>0</v>
          </cell>
          <cell r="AH106">
            <v>0</v>
          </cell>
          <cell r="AI106">
            <v>107.75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90.55</v>
          </cell>
          <cell r="AR106">
            <v>89.42</v>
          </cell>
          <cell r="AS106">
            <v>108.42</v>
          </cell>
          <cell r="AT106">
            <v>105.92</v>
          </cell>
          <cell r="AU106">
            <v>112</v>
          </cell>
          <cell r="AV106">
            <v>281</v>
          </cell>
          <cell r="AW106">
            <v>300.44</v>
          </cell>
          <cell r="AX106">
            <v>302.52</v>
          </cell>
          <cell r="AY106">
            <v>326.34000000000003</v>
          </cell>
          <cell r="AZ106">
            <v>1210.3</v>
          </cell>
        </row>
        <row r="107">
          <cell r="A107" t="str">
            <v>UAE</v>
          </cell>
          <cell r="B107">
            <v>13.332363213038418</v>
          </cell>
          <cell r="C107">
            <v>16.060159102449401</v>
          </cell>
          <cell r="D107">
            <v>21.210370768404086</v>
          </cell>
          <cell r="E107">
            <v>28.635035480729087</v>
          </cell>
          <cell r="F107">
            <v>24.405624011230199</v>
          </cell>
          <cell r="G107">
            <v>9.2910143594674235</v>
          </cell>
          <cell r="H107">
            <v>14.056650911546248</v>
          </cell>
          <cell r="I107">
            <v>14.029539295392953</v>
          </cell>
          <cell r="J107">
            <v>13.956041992405629</v>
          </cell>
          <cell r="K107">
            <v>14.028166720937806</v>
          </cell>
          <cell r="L107">
            <v>13.978228782287824</v>
          </cell>
          <cell r="M107">
            <v>14.020271040466087</v>
          </cell>
          <cell r="N107">
            <v>16.796868592730661</v>
          </cell>
          <cell r="O107">
            <v>20.424972762875061</v>
          </cell>
          <cell r="P107">
            <v>14.014448438785569</v>
          </cell>
          <cell r="Q107">
            <v>14.00866567888152</v>
          </cell>
          <cell r="R107">
            <v>16.218658518585791</v>
          </cell>
          <cell r="S107">
            <v>71.260000000000005</v>
          </cell>
          <cell r="T107">
            <v>73.8</v>
          </cell>
          <cell r="U107">
            <v>105.26</v>
          </cell>
          <cell r="V107">
            <v>137.19999999999999</v>
          </cell>
          <cell r="W107">
            <v>121.7</v>
          </cell>
          <cell r="X107">
            <v>49.39</v>
          </cell>
          <cell r="Y107">
            <v>74.863379979743399</v>
          </cell>
          <cell r="Z107">
            <v>75.138315371875947</v>
          </cell>
          <cell r="AA107">
            <v>73.018787039932491</v>
          </cell>
          <cell r="AB107">
            <v>74.344607565396728</v>
          </cell>
          <cell r="AC107">
            <v>78.563858302583029</v>
          </cell>
          <cell r="AD107">
            <v>81.811397136906379</v>
          </cell>
          <cell r="AE107">
            <v>250.32</v>
          </cell>
          <cell r="AF107">
            <v>308.28999999999996</v>
          </cell>
          <cell r="AG107">
            <v>223.02048239155181</v>
          </cell>
          <cell r="AH107">
            <v>234.71986300488615</v>
          </cell>
          <cell r="AI107">
            <v>1016.350345396438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482.01500000000004</v>
          </cell>
          <cell r="AR107">
            <v>470.88499999999999</v>
          </cell>
          <cell r="AS107">
            <v>476.97</v>
          </cell>
          <cell r="AT107">
            <v>505.84000000000003</v>
          </cell>
          <cell r="AU107">
            <v>525.16999999999996</v>
          </cell>
          <cell r="AV107">
            <v>1341.25</v>
          </cell>
          <cell r="AW107">
            <v>1358.44</v>
          </cell>
          <cell r="AX107">
            <v>1432.2250000000001</v>
          </cell>
          <cell r="AY107">
            <v>1507.98</v>
          </cell>
          <cell r="AZ107">
            <v>5639.8950000000004</v>
          </cell>
        </row>
        <row r="108">
          <cell r="A108" t="str">
            <v>Ukraine</v>
          </cell>
          <cell r="B108">
            <v>14.899226985364134</v>
          </cell>
          <cell r="C108">
            <v>12.210450011302196</v>
          </cell>
          <cell r="D108">
            <v>11.328553668623151</v>
          </cell>
          <cell r="E108">
            <v>12.891763366912052</v>
          </cell>
          <cell r="F108">
            <v>13.757388520756406</v>
          </cell>
          <cell r="G108">
            <v>11.083374404057242</v>
          </cell>
          <cell r="H108">
            <v>13.650397569923266</v>
          </cell>
          <cell r="I108">
            <v>13.615041090226969</v>
          </cell>
          <cell r="J108">
            <v>13.431148377811846</v>
          </cell>
          <cell r="K108">
            <v>13.231504195269169</v>
          </cell>
          <cell r="L108">
            <v>13.150188053266346</v>
          </cell>
          <cell r="M108">
            <v>13.357804649661116</v>
          </cell>
          <cell r="N108">
            <v>12.684169144425978</v>
          </cell>
          <cell r="O108">
            <v>12.5965909452133</v>
          </cell>
          <cell r="P108">
            <v>13.571453538081485</v>
          </cell>
          <cell r="Q108">
            <v>13.246113864069665</v>
          </cell>
          <cell r="R108">
            <v>12.989481093196597</v>
          </cell>
          <cell r="S108">
            <v>1041.6954000000001</v>
          </cell>
          <cell r="T108">
            <v>943.78879999999992</v>
          </cell>
          <cell r="U108">
            <v>988.20960000000002</v>
          </cell>
          <cell r="V108">
            <v>1183.0628000000002</v>
          </cell>
          <cell r="W108">
            <v>1350.4222</v>
          </cell>
          <cell r="X108">
            <v>1032.9668000000001</v>
          </cell>
          <cell r="Y108">
            <v>1164.1347553333335</v>
          </cell>
          <cell r="Z108">
            <v>1013.4810000000002</v>
          </cell>
          <cell r="AA108">
            <v>955.08884444444448</v>
          </cell>
          <cell r="AB108">
            <v>851.63122904572367</v>
          </cell>
          <cell r="AC108">
            <v>821.48655044163104</v>
          </cell>
          <cell r="AD108">
            <v>829.13472842742294</v>
          </cell>
          <cell r="AE108">
            <v>2973.6938</v>
          </cell>
          <cell r="AF108">
            <v>3566.4518000000003</v>
          </cell>
          <cell r="AG108">
            <v>3132.7045997777782</v>
          </cell>
          <cell r="AH108">
            <v>2502.2525079147777</v>
          </cell>
          <cell r="AI108">
            <v>12175.102707692557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6699.4502179999999</v>
          </cell>
          <cell r="AR108">
            <v>6399.8992179999996</v>
          </cell>
          <cell r="AS108">
            <v>5792.7511100000002</v>
          </cell>
          <cell r="AT108">
            <v>5622.2610079999995</v>
          </cell>
          <cell r="AU108">
            <v>5586.4064129999997</v>
          </cell>
          <cell r="AV108">
            <v>21099.721941</v>
          </cell>
          <cell r="AW108">
            <v>25481.550000000003</v>
          </cell>
          <cell r="AX108">
            <v>20774.739654000001</v>
          </cell>
          <cell r="AY108">
            <v>17001.418530999999</v>
          </cell>
          <cell r="AZ108">
            <v>84357.430126000007</v>
          </cell>
        </row>
        <row r="109">
          <cell r="A109" t="str">
            <v>Uzbekistan</v>
          </cell>
          <cell r="B109">
            <v>82.583333333333343</v>
          </cell>
          <cell r="C109">
            <v>90</v>
          </cell>
          <cell r="D109">
            <v>0</v>
          </cell>
          <cell r="E109">
            <v>0</v>
          </cell>
          <cell r="F109">
            <v>0</v>
          </cell>
          <cell r="G109">
            <v>16.415999999999997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61.819060773480658</v>
          </cell>
          <cell r="O109">
            <v>6.84</v>
          </cell>
          <cell r="P109">
            <v>0</v>
          </cell>
          <cell r="Q109">
            <v>0</v>
          </cell>
          <cell r="R109">
            <v>14.222610096670246</v>
          </cell>
          <cell r="S109">
            <v>29.73</v>
          </cell>
          <cell r="T109">
            <v>20</v>
          </cell>
          <cell r="U109">
            <v>0</v>
          </cell>
          <cell r="V109">
            <v>0</v>
          </cell>
          <cell r="W109">
            <v>0</v>
          </cell>
          <cell r="X109">
            <v>9.1199999999999992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49.730000000000004</v>
          </cell>
          <cell r="AF109">
            <v>9.1199999999999992</v>
          </cell>
          <cell r="AG109">
            <v>0</v>
          </cell>
          <cell r="AH109">
            <v>0</v>
          </cell>
          <cell r="AI109">
            <v>58.85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30</v>
          </cell>
          <cell r="AR109">
            <v>10</v>
          </cell>
          <cell r="AS109">
            <v>20</v>
          </cell>
          <cell r="AT109">
            <v>30</v>
          </cell>
          <cell r="AU109">
            <v>50</v>
          </cell>
          <cell r="AV109">
            <v>72.400000000000006</v>
          </cell>
          <cell r="AW109">
            <v>120</v>
          </cell>
          <cell r="AX109">
            <v>80</v>
          </cell>
          <cell r="AY109">
            <v>100</v>
          </cell>
          <cell r="AZ109">
            <v>372.4</v>
          </cell>
        </row>
        <row r="110">
          <cell r="A110" t="str">
            <v>Yemen</v>
          </cell>
          <cell r="B110">
            <v>0</v>
          </cell>
          <cell r="C110">
            <v>1.882845188284519</v>
          </cell>
          <cell r="D110">
            <v>1.3712544438801424</v>
          </cell>
          <cell r="E110">
            <v>0.58631921824104227</v>
          </cell>
          <cell r="F110">
            <v>37.208480565371019</v>
          </cell>
          <cell r="G110">
            <v>0.66753926701570687</v>
          </cell>
          <cell r="H110">
            <v>30.000000000000004</v>
          </cell>
          <cell r="I110">
            <v>30.000000000000004</v>
          </cell>
          <cell r="J110">
            <v>30</v>
          </cell>
          <cell r="K110">
            <v>30</v>
          </cell>
          <cell r="L110">
            <v>0</v>
          </cell>
          <cell r="M110">
            <v>0</v>
          </cell>
          <cell r="N110">
            <v>1.0154738878143135</v>
          </cell>
          <cell r="O110">
            <v>14.575662325999099</v>
          </cell>
          <cell r="P110">
            <v>30</v>
          </cell>
          <cell r="Q110">
            <v>8.7992667277726859</v>
          </cell>
          <cell r="R110">
            <v>13.882496846450824</v>
          </cell>
          <cell r="S110">
            <v>0</v>
          </cell>
          <cell r="T110">
            <v>0.4</v>
          </cell>
          <cell r="U110">
            <v>0.3</v>
          </cell>
          <cell r="V110">
            <v>0.12</v>
          </cell>
          <cell r="W110">
            <v>10.53</v>
          </cell>
          <cell r="X110">
            <v>0.17</v>
          </cell>
          <cell r="Y110">
            <v>9.4633333333333347</v>
          </cell>
          <cell r="Z110">
            <v>7.4466666666666672</v>
          </cell>
          <cell r="AA110">
            <v>5.5233333333333334</v>
          </cell>
          <cell r="AB110">
            <v>6.4</v>
          </cell>
          <cell r="AC110">
            <v>0</v>
          </cell>
          <cell r="AD110">
            <v>0</v>
          </cell>
          <cell r="AE110">
            <v>0.7</v>
          </cell>
          <cell r="AF110">
            <v>10.819999999999999</v>
          </cell>
          <cell r="AG110">
            <v>22.433333333333337</v>
          </cell>
          <cell r="AH110">
            <v>6.4</v>
          </cell>
          <cell r="AI110">
            <v>40.353333333333332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22.34</v>
          </cell>
          <cell r="AR110">
            <v>16.57</v>
          </cell>
          <cell r="AS110">
            <v>19.200000000000003</v>
          </cell>
          <cell r="AT110">
            <v>21.990000000000002</v>
          </cell>
          <cell r="AU110">
            <v>24.270000000000003</v>
          </cell>
          <cell r="AV110">
            <v>62.039999999999992</v>
          </cell>
          <cell r="AW110">
            <v>66.81</v>
          </cell>
          <cell r="AX110">
            <v>67.300000000000011</v>
          </cell>
          <cell r="AY110">
            <v>65.460000000000008</v>
          </cell>
          <cell r="AZ110">
            <v>261.61</v>
          </cell>
        </row>
        <row r="111">
          <cell r="A111" t="str">
            <v>Mayotte</v>
          </cell>
          <cell r="B111">
            <v>31.948343965944158</v>
          </cell>
          <cell r="C111">
            <v>29.715752491038277</v>
          </cell>
          <cell r="D111">
            <v>30.720315980295759</v>
          </cell>
          <cell r="E111">
            <v>29.887934844259807</v>
          </cell>
          <cell r="F111">
            <v>28.211144670192375</v>
          </cell>
          <cell r="G111">
            <v>29.921728639207732</v>
          </cell>
          <cell r="H111">
            <v>28.787006211729281</v>
          </cell>
          <cell r="I111">
            <v>27.633823051916369</v>
          </cell>
          <cell r="J111">
            <v>27.45708131127865</v>
          </cell>
          <cell r="K111">
            <v>30.288148688256907</v>
          </cell>
          <cell r="L111">
            <v>31.939387705272434</v>
          </cell>
          <cell r="M111">
            <v>32.598494063846445</v>
          </cell>
          <cell r="N111">
            <v>30.760999420616645</v>
          </cell>
          <cell r="O111">
            <v>29.329151319762975</v>
          </cell>
          <cell r="P111">
            <v>27.970549502696382</v>
          </cell>
          <cell r="Q111">
            <v>31.582804850414522</v>
          </cell>
          <cell r="R111">
            <v>29.847406722796148</v>
          </cell>
          <cell r="S111">
            <v>21669.009166000003</v>
          </cell>
          <cell r="T111">
            <v>22004.901936999999</v>
          </cell>
          <cell r="U111">
            <v>23634.168427999986</v>
          </cell>
          <cell r="V111">
            <v>24206.300410000003</v>
          </cell>
          <cell r="W111">
            <v>23541.657409999989</v>
          </cell>
          <cell r="X111">
            <v>24257.17524</v>
          </cell>
          <cell r="Y111">
            <v>22151.805651565057</v>
          </cell>
          <cell r="Z111">
            <v>20602.123481754916</v>
          </cell>
          <cell r="AA111">
            <v>20171.705838083046</v>
          </cell>
          <cell r="AB111">
            <v>21145.149169908749</v>
          </cell>
          <cell r="AC111">
            <v>20984.09152439165</v>
          </cell>
          <cell r="AD111">
            <v>21489.7486316621</v>
          </cell>
          <cell r="AE111">
            <v>67308.079530999996</v>
          </cell>
          <cell r="AF111">
            <v>72005.133059999993</v>
          </cell>
          <cell r="AG111">
            <v>62925.634971403022</v>
          </cell>
          <cell r="AH111">
            <v>63618.989325962502</v>
          </cell>
          <cell r="AI111">
            <v>265857.83688836551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75103.268288813852</v>
          </cell>
          <cell r="AO111">
            <v>72961.886591649993</v>
          </cell>
          <cell r="AP111">
            <v>69255.638949650005</v>
          </cell>
          <cell r="AQ111">
            <v>67098.609912729997</v>
          </cell>
          <cell r="AR111">
            <v>66119.683474213016</v>
          </cell>
          <cell r="AS111">
            <v>62831.949383213003</v>
          </cell>
          <cell r="AT111">
            <v>59129.757108133002</v>
          </cell>
          <cell r="AU111">
            <v>59330.267620999992</v>
          </cell>
          <cell r="AV111">
            <v>196928.81479429398</v>
          </cell>
          <cell r="AW111">
            <v>220956.34151654586</v>
          </cell>
          <cell r="AX111">
            <v>202473.93233659299</v>
          </cell>
          <cell r="AY111">
            <v>181291.97411234601</v>
          </cell>
          <cell r="AZ111">
            <v>801651.0627597787</v>
          </cell>
        </row>
        <row r="112">
          <cell r="A112" t="str">
            <v>EEMA</v>
          </cell>
          <cell r="B112">
            <v>31.948343965944158</v>
          </cell>
          <cell r="C112">
            <v>29.715752491038277</v>
          </cell>
          <cell r="D112">
            <v>30.720315980295759</v>
          </cell>
          <cell r="E112">
            <v>29.887934844259807</v>
          </cell>
          <cell r="F112">
            <v>28.211144670192375</v>
          </cell>
          <cell r="G112">
            <v>29.921728639207732</v>
          </cell>
          <cell r="H112">
            <v>28.787006211729281</v>
          </cell>
          <cell r="I112">
            <v>27.633823051916369</v>
          </cell>
          <cell r="J112">
            <v>27.45708131127865</v>
          </cell>
          <cell r="K112">
            <v>30.288148688256907</v>
          </cell>
          <cell r="L112">
            <v>31.939387705272434</v>
          </cell>
          <cell r="M112">
            <v>32.598494063846445</v>
          </cell>
          <cell r="N112">
            <v>30.760999420616645</v>
          </cell>
          <cell r="O112">
            <v>29.329151319762975</v>
          </cell>
          <cell r="P112">
            <v>27.970549502696382</v>
          </cell>
          <cell r="Q112">
            <v>31.582804850414522</v>
          </cell>
          <cell r="R112">
            <v>29.847406722796148</v>
          </cell>
          <cell r="S112">
            <v>21669.009166000003</v>
          </cell>
          <cell r="T112">
            <v>22004.901936999999</v>
          </cell>
          <cell r="U112">
            <v>23634.168427999986</v>
          </cell>
          <cell r="V112">
            <v>24206.300410000003</v>
          </cell>
          <cell r="W112">
            <v>23541.657409999989</v>
          </cell>
          <cell r="X112">
            <v>24257.17524</v>
          </cell>
          <cell r="Y112">
            <v>22151.805651565057</v>
          </cell>
          <cell r="Z112">
            <v>20602.123481754916</v>
          </cell>
          <cell r="AA112">
            <v>20171.705838083046</v>
          </cell>
          <cell r="AB112">
            <v>21145.149169908749</v>
          </cell>
          <cell r="AC112">
            <v>20984.09152439165</v>
          </cell>
          <cell r="AD112">
            <v>21489.7486316621</v>
          </cell>
          <cell r="AE112">
            <v>67308.079530999996</v>
          </cell>
          <cell r="AF112">
            <v>72005.133059999993</v>
          </cell>
          <cell r="AG112">
            <v>62925.634971403022</v>
          </cell>
          <cell r="AH112">
            <v>63618.989325962502</v>
          </cell>
          <cell r="AI112">
            <v>265857.83688836551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67098.609912729997</v>
          </cell>
          <cell r="AR112">
            <v>66119.683474213016</v>
          </cell>
          <cell r="AS112">
            <v>62831.949383213003</v>
          </cell>
          <cell r="AT112">
            <v>59129.757108133002</v>
          </cell>
          <cell r="AU112">
            <v>59330.267620999992</v>
          </cell>
          <cell r="AV112">
            <v>196928.81479429398</v>
          </cell>
          <cell r="AW112">
            <v>220956.34151654586</v>
          </cell>
          <cell r="AX112">
            <v>202473.93233659299</v>
          </cell>
          <cell r="AY112">
            <v>181291.97411234601</v>
          </cell>
          <cell r="AZ112">
            <v>801651.0627597787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29.673267326732674</v>
          </cell>
          <cell r="E113">
            <v>28.107854630715124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10.460732984293195</v>
          </cell>
          <cell r="O113">
            <v>9.5559984057393397</v>
          </cell>
          <cell r="P113">
            <v>0</v>
          </cell>
          <cell r="Q113">
            <v>0</v>
          </cell>
          <cell r="R113">
            <v>5.4441416893732972</v>
          </cell>
          <cell r="S113">
            <v>0</v>
          </cell>
          <cell r="T113">
            <v>0</v>
          </cell>
          <cell r="U113">
            <v>26.64</v>
          </cell>
          <cell r="V113">
            <v>26.64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26.64</v>
          </cell>
          <cell r="AF113">
            <v>26.64</v>
          </cell>
          <cell r="AG113">
            <v>0</v>
          </cell>
          <cell r="AH113">
            <v>0</v>
          </cell>
          <cell r="AI113">
            <v>53.28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67.5</v>
          </cell>
          <cell r="AT113">
            <v>54.5</v>
          </cell>
          <cell r="AU113">
            <v>54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176</v>
          </cell>
          <cell r="AZ113">
            <v>880.8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29.673267326732674</v>
          </cell>
          <cell r="E114">
            <v>28.107854630715124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10.460732984293195</v>
          </cell>
          <cell r="O114">
            <v>9.5559984057393397</v>
          </cell>
          <cell r="P114">
            <v>0</v>
          </cell>
          <cell r="Q114">
            <v>0</v>
          </cell>
          <cell r="R114">
            <v>5.4441416893732972</v>
          </cell>
          <cell r="S114">
            <v>0</v>
          </cell>
          <cell r="T114">
            <v>0</v>
          </cell>
          <cell r="U114">
            <v>26.64</v>
          </cell>
          <cell r="V114">
            <v>26.64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26.64</v>
          </cell>
          <cell r="AF114">
            <v>26.64</v>
          </cell>
          <cell r="AG114">
            <v>0</v>
          </cell>
          <cell r="AH114">
            <v>0</v>
          </cell>
          <cell r="AI114">
            <v>53.28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67.5</v>
          </cell>
          <cell r="AT114">
            <v>54.5</v>
          </cell>
          <cell r="AU114">
            <v>54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176</v>
          </cell>
          <cell r="AZ114">
            <v>880.8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6.8413000000000004</v>
          </cell>
          <cell r="T115">
            <v>14.7613</v>
          </cell>
          <cell r="U115">
            <v>14.901299999999999</v>
          </cell>
          <cell r="V115">
            <v>12.7713</v>
          </cell>
          <cell r="W115">
            <v>15.781500000000001</v>
          </cell>
          <cell r="X115">
            <v>17.8017</v>
          </cell>
          <cell r="Y115">
            <v>75.264486118679031</v>
          </cell>
          <cell r="Z115">
            <v>81.048163935626732</v>
          </cell>
          <cell r="AA115">
            <v>66.632099438132698</v>
          </cell>
          <cell r="AB115">
            <v>81.03877875096228</v>
          </cell>
          <cell r="AC115">
            <v>60.362626189041151</v>
          </cell>
          <cell r="AD115">
            <v>83.807999999999993</v>
          </cell>
          <cell r="AE115">
            <v>36.503900000000002</v>
          </cell>
          <cell r="AF115">
            <v>46.354500000000002</v>
          </cell>
          <cell r="AG115">
            <v>222.94474949243846</v>
          </cell>
          <cell r="AH115">
            <v>225.20940494000342</v>
          </cell>
          <cell r="AI115">
            <v>531.0125544324419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32.356306316183641</v>
          </cell>
          <cell r="C116">
            <v>32.498470187115288</v>
          </cell>
          <cell r="D116">
            <v>37.285176530719276</v>
          </cell>
          <cell r="E116">
            <v>34.167172872560869</v>
          </cell>
          <cell r="F116">
            <v>43.269368638026677</v>
          </cell>
          <cell r="G116">
            <v>44.463661388920094</v>
          </cell>
          <cell r="H116">
            <v>46.71407631830791</v>
          </cell>
          <cell r="I116">
            <v>48.735988670943662</v>
          </cell>
          <cell r="J116">
            <v>42.519481112447139</v>
          </cell>
          <cell r="K116">
            <v>41.593566742878018</v>
          </cell>
          <cell r="L116">
            <v>48.986753249998692</v>
          </cell>
          <cell r="M116">
            <v>41.323441486315375</v>
          </cell>
          <cell r="N116">
            <v>34.039595339090283</v>
          </cell>
          <cell r="O116">
            <v>40.595131001438837</v>
          </cell>
          <cell r="P116">
            <v>45.894200587745885</v>
          </cell>
          <cell r="Q116">
            <v>43.961930526069608</v>
          </cell>
          <cell r="R116">
            <v>41.171655412109487</v>
          </cell>
          <cell r="S116">
            <v>640.76752900000008</v>
          </cell>
          <cell r="T116">
            <v>683.52854600000001</v>
          </cell>
          <cell r="U116">
            <v>755.32226600000001</v>
          </cell>
          <cell r="V116">
            <v>681.962445</v>
          </cell>
          <cell r="W116">
            <v>838.07959200000005</v>
          </cell>
          <cell r="X116">
            <v>879.29360599999995</v>
          </cell>
          <cell r="Y116">
            <v>892.70600000000002</v>
          </cell>
          <cell r="Z116">
            <v>1020.3150000000001</v>
          </cell>
          <cell r="AA116">
            <v>947</v>
          </cell>
          <cell r="AB116">
            <v>969.74600000000009</v>
          </cell>
          <cell r="AC116">
            <v>1020.5969999999999</v>
          </cell>
          <cell r="AD116">
            <v>774.78724199999999</v>
          </cell>
          <cell r="AE116">
            <v>2079.6183410000003</v>
          </cell>
          <cell r="AF116">
            <v>2399.3356430000003</v>
          </cell>
          <cell r="AG116">
            <v>2860.0210000000002</v>
          </cell>
          <cell r="AH116">
            <v>2765.1302419999997</v>
          </cell>
          <cell r="AI116">
            <v>10104.105226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1884.2000029999999</v>
          </cell>
          <cell r="AR116">
            <v>2004.4929470000002</v>
          </cell>
          <cell r="AS116">
            <v>2098.3326710000001</v>
          </cell>
          <cell r="AT116">
            <v>1875.072829</v>
          </cell>
          <cell r="AU116">
            <v>1687.4405730000001</v>
          </cell>
          <cell r="AV116">
            <v>5498.468734</v>
          </cell>
          <cell r="AW116">
            <v>5319.3622620000006</v>
          </cell>
          <cell r="AX116">
            <v>5608.5929529999994</v>
          </cell>
          <cell r="AY116">
            <v>5660.8460729999997</v>
          </cell>
          <cell r="AZ116">
            <v>22087.270022000001</v>
          </cell>
        </row>
        <row r="117">
          <cell r="A117" t="str">
            <v>Brunei</v>
          </cell>
          <cell r="B117">
            <v>47.254174397031541</v>
          </cell>
          <cell r="C117">
            <v>40.579971181556196</v>
          </cell>
          <cell r="D117">
            <v>33.833902022910067</v>
          </cell>
          <cell r="E117">
            <v>29.560107912602657</v>
          </cell>
          <cell r="F117">
            <v>119.28800000000001</v>
          </cell>
          <cell r="G117">
            <v>98.262952646239569</v>
          </cell>
          <cell r="H117">
            <v>23.542688245802832</v>
          </cell>
          <cell r="I117">
            <v>21.332880891813073</v>
          </cell>
          <cell r="J117">
            <v>23.937682631366052</v>
          </cell>
          <cell r="K117">
            <v>15.50688594524612</v>
          </cell>
          <cell r="L117">
            <v>21.16828121698725</v>
          </cell>
          <cell r="M117">
            <v>15.84880009908435</v>
          </cell>
          <cell r="N117">
            <v>40.523213777976366</v>
          </cell>
          <cell r="O117">
            <v>58.484439543186127</v>
          </cell>
          <cell r="P117">
            <v>22.968301754375251</v>
          </cell>
          <cell r="Q117">
            <v>17.582466643783963</v>
          </cell>
          <cell r="R117">
            <v>39.228123984872802</v>
          </cell>
          <cell r="S117">
            <v>16.98</v>
          </cell>
          <cell r="T117">
            <v>15.02</v>
          </cell>
          <cell r="U117">
            <v>12.339600000000001</v>
          </cell>
          <cell r="V117">
            <v>11.078800000000001</v>
          </cell>
          <cell r="W117">
            <v>11.928800000000001</v>
          </cell>
          <cell r="X117">
            <v>11.758800000000001</v>
          </cell>
          <cell r="Y117">
            <v>3.0186958039618297</v>
          </cell>
          <cell r="Z117">
            <v>2.6452772305848211</v>
          </cell>
          <cell r="AA117">
            <v>3.1890312750008771</v>
          </cell>
          <cell r="AB117">
            <v>1.8901169256940447</v>
          </cell>
          <cell r="AC117">
            <v>2.2683916039936061</v>
          </cell>
          <cell r="AD117">
            <v>1.2</v>
          </cell>
          <cell r="AE117">
            <v>44.339600000000004</v>
          </cell>
          <cell r="AF117">
            <v>34.766400000000004</v>
          </cell>
          <cell r="AG117">
            <v>8.8530043095475275</v>
          </cell>
          <cell r="AH117">
            <v>5.3585085296876507</v>
          </cell>
          <cell r="AI117">
            <v>93.317512839235178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11.16</v>
          </cell>
          <cell r="AR117">
            <v>11.99</v>
          </cell>
          <cell r="AS117">
            <v>10.969999000000001</v>
          </cell>
          <cell r="AT117">
            <v>9.6443940000000001</v>
          </cell>
          <cell r="AU117">
            <v>6.8143960000000003</v>
          </cell>
          <cell r="AV117">
            <v>98.475999999999985</v>
          </cell>
          <cell r="AW117">
            <v>53.500999999999991</v>
          </cell>
          <cell r="AX117">
            <v>34.690000000000005</v>
          </cell>
          <cell r="AY117">
            <v>27.428789000000002</v>
          </cell>
          <cell r="AZ117">
            <v>214.095789</v>
          </cell>
        </row>
        <row r="118">
          <cell r="A118" t="str">
            <v>Cambodia</v>
          </cell>
          <cell r="B118">
            <v>13.491448931116389</v>
          </cell>
          <cell r="C118">
            <v>26.31637168141593</v>
          </cell>
          <cell r="D118">
            <v>55.134698275862064</v>
          </cell>
          <cell r="E118">
            <v>51.456818181818171</v>
          </cell>
          <cell r="F118">
            <v>14.570833333333331</v>
          </cell>
          <cell r="G118">
            <v>28.805208333333329</v>
          </cell>
          <cell r="H118">
            <v>19.123652653037912</v>
          </cell>
          <cell r="I118">
            <v>20.679266486870588</v>
          </cell>
          <cell r="J118">
            <v>15.42436198442504</v>
          </cell>
          <cell r="K118">
            <v>12.234599506726259</v>
          </cell>
          <cell r="L118">
            <v>17.019987196741912</v>
          </cell>
          <cell r="M118">
            <v>20</v>
          </cell>
          <cell r="N118">
            <v>27.613306451612903</v>
          </cell>
          <cell r="O118">
            <v>31.04392857142857</v>
          </cell>
          <cell r="P118">
            <v>18.405864063162362</v>
          </cell>
          <cell r="Q118">
            <v>16.422930373304759</v>
          </cell>
          <cell r="R118">
            <v>23.131249160095681</v>
          </cell>
          <cell r="S118">
            <v>6.3109999999999999</v>
          </cell>
          <cell r="T118">
            <v>9.9124999999999996</v>
          </cell>
          <cell r="U118">
            <v>14.2125</v>
          </cell>
          <cell r="V118">
            <v>22.640999999999998</v>
          </cell>
          <cell r="W118">
            <v>6.9939999999999998</v>
          </cell>
          <cell r="X118">
            <v>13.826499999999999</v>
          </cell>
          <cell r="Y118">
            <v>9.3174685426190269</v>
          </cell>
          <cell r="Z118">
            <v>10.213259948237752</v>
          </cell>
          <cell r="AA118">
            <v>7.6179210023077015</v>
          </cell>
          <cell r="AB118">
            <v>5.6435488724637848</v>
          </cell>
          <cell r="AC118">
            <v>7.0973346610413772</v>
          </cell>
          <cell r="AD118">
            <v>9.41</v>
          </cell>
          <cell r="AE118">
            <v>30.436</v>
          </cell>
          <cell r="AF118">
            <v>43.461500000000001</v>
          </cell>
          <cell r="AG118">
            <v>27.148649493164484</v>
          </cell>
          <cell r="AH118">
            <v>22.150883533505162</v>
          </cell>
          <cell r="AI118">
            <v>123.19703302666962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41.515000000000001</v>
          </cell>
          <cell r="AT118">
            <v>37.53</v>
          </cell>
          <cell r="AU118">
            <v>42.344999999999999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121.39</v>
          </cell>
          <cell r="AZ118">
            <v>479.34000000000003</v>
          </cell>
        </row>
        <row r="119">
          <cell r="A119" t="str">
            <v>East Timor</v>
          </cell>
          <cell r="B119">
            <v>0.19148936170212763</v>
          </cell>
          <cell r="C119">
            <v>57.370212765957433</v>
          </cell>
          <cell r="D119">
            <v>9.702127659574467</v>
          </cell>
          <cell r="E119">
            <v>44.774999999999999</v>
          </cell>
          <cell r="F119">
            <v>44.774999999999999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22.421276595744676</v>
          </cell>
          <cell r="O119">
            <v>25.382653061224488</v>
          </cell>
          <cell r="P119">
            <v>0</v>
          </cell>
          <cell r="Q119">
            <v>0</v>
          </cell>
          <cell r="R119">
            <v>10.459251627170607</v>
          </cell>
          <cell r="S119">
            <v>0.03</v>
          </cell>
          <cell r="T119">
            <v>8.9879999999999995</v>
          </cell>
          <cell r="U119">
            <v>1.52</v>
          </cell>
          <cell r="V119">
            <v>3.98</v>
          </cell>
          <cell r="W119">
            <v>3.98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10.537999999999998</v>
          </cell>
          <cell r="AF119">
            <v>7.96</v>
          </cell>
          <cell r="AG119">
            <v>0</v>
          </cell>
          <cell r="AH119">
            <v>0</v>
          </cell>
          <cell r="AI119">
            <v>18.497999999999998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16.224</v>
          </cell>
          <cell r="AR119">
            <v>12</v>
          </cell>
          <cell r="AS119">
            <v>12.2</v>
          </cell>
          <cell r="AT119">
            <v>15.899999999999999</v>
          </cell>
          <cell r="AU119">
            <v>16.100000000000001</v>
          </cell>
          <cell r="AV119">
            <v>42.300000000000004</v>
          </cell>
          <cell r="AW119">
            <v>28.224</v>
          </cell>
          <cell r="AX119">
            <v>44.448</v>
          </cell>
          <cell r="AY119">
            <v>44.2</v>
          </cell>
          <cell r="AZ119">
            <v>159.172</v>
          </cell>
        </row>
        <row r="120">
          <cell r="A120" t="str">
            <v>Fiji</v>
          </cell>
          <cell r="B120">
            <v>119.74285714285713</v>
          </cell>
          <cell r="C120">
            <v>115.54285714285713</v>
          </cell>
          <cell r="D120">
            <v>101.25714285714287</v>
          </cell>
          <cell r="E120">
            <v>192.68571428571425</v>
          </cell>
          <cell r="F120">
            <v>145.54285714285712</v>
          </cell>
          <cell r="G120">
            <v>94.114285714285728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111.23571428571428</v>
          </cell>
          <cell r="O120">
            <v>144.1142857142857</v>
          </cell>
          <cell r="P120">
            <v>0</v>
          </cell>
          <cell r="Q120">
            <v>0</v>
          </cell>
          <cell r="R120">
            <v>64.574240719910023</v>
          </cell>
          <cell r="S120">
            <v>0.55879999999999996</v>
          </cell>
          <cell r="T120">
            <v>0.80879999999999996</v>
          </cell>
          <cell r="U120">
            <v>0.70879999999999999</v>
          </cell>
          <cell r="V120">
            <v>1.3488</v>
          </cell>
          <cell r="W120">
            <v>1.0187999999999999</v>
          </cell>
          <cell r="X120">
            <v>0.65880000000000005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2.0764</v>
          </cell>
          <cell r="AF120">
            <v>3.0263999999999998</v>
          </cell>
          <cell r="AG120">
            <v>0</v>
          </cell>
          <cell r="AH120">
            <v>0</v>
          </cell>
          <cell r="AI120">
            <v>5.1028000000000002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0.628</v>
          </cell>
          <cell r="AT120">
            <v>0.52200000000000002</v>
          </cell>
          <cell r="AU120">
            <v>0.83200000000000007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1.982</v>
          </cell>
          <cell r="AZ120">
            <v>7.1119999999999992</v>
          </cell>
        </row>
        <row r="121">
          <cell r="A121" t="str">
            <v>French Polynesia</v>
          </cell>
          <cell r="B121">
            <v>139.68811573622085</v>
          </cell>
          <cell r="C121">
            <v>132.50137569894383</v>
          </cell>
          <cell r="D121">
            <v>123.58589174800356</v>
          </cell>
          <cell r="E121">
            <v>185.83468233728797</v>
          </cell>
          <cell r="F121">
            <v>168.37383592017741</v>
          </cell>
          <cell r="G121">
            <v>146.63942787448718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131.92438764643239</v>
          </cell>
          <cell r="O121">
            <v>166.94936802424422</v>
          </cell>
          <cell r="P121">
            <v>0</v>
          </cell>
          <cell r="Q121">
            <v>0</v>
          </cell>
          <cell r="R121">
            <v>78.042251317093559</v>
          </cell>
          <cell r="S121">
            <v>34.974800000000002</v>
          </cell>
          <cell r="T121">
            <v>33.175400000000003</v>
          </cell>
          <cell r="U121">
            <v>30.9514</v>
          </cell>
          <cell r="V121">
            <v>37.245399999999997</v>
          </cell>
          <cell r="W121">
            <v>33.749600000000001</v>
          </cell>
          <cell r="X121">
            <v>29.389800000000001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99.101600000000019</v>
          </cell>
          <cell r="AF121">
            <v>100.38480000000001</v>
          </cell>
          <cell r="AG121">
            <v>0</v>
          </cell>
          <cell r="AH121">
            <v>0</v>
          </cell>
          <cell r="AI121">
            <v>199.48640000000003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18.036000000000001</v>
          </cell>
          <cell r="AR121">
            <v>13.528</v>
          </cell>
          <cell r="AS121">
            <v>17.444000000000003</v>
          </cell>
          <cell r="AT121">
            <v>21.362000000000002</v>
          </cell>
          <cell r="AU121">
            <v>19.920000000000002</v>
          </cell>
          <cell r="AV121">
            <v>67.608000000000004</v>
          </cell>
          <cell r="AW121">
            <v>54.116</v>
          </cell>
          <cell r="AX121">
            <v>49.601999999999997</v>
          </cell>
          <cell r="AY121">
            <v>58.726000000000006</v>
          </cell>
          <cell r="AZ121">
            <v>230.05199999999996</v>
          </cell>
        </row>
        <row r="122">
          <cell r="A122" t="str">
            <v>Hong Kong</v>
          </cell>
          <cell r="B122">
            <v>119.11099849232204</v>
          </cell>
          <cell r="C122">
            <v>112.93866085298956</v>
          </cell>
          <cell r="D122">
            <v>128.21078790162619</v>
          </cell>
          <cell r="E122">
            <v>107.38480493545761</v>
          </cell>
          <cell r="F122">
            <v>78.33943483779953</v>
          </cell>
          <cell r="G122">
            <v>69.682851367793702</v>
          </cell>
          <cell r="H122">
            <v>73.323195564422193</v>
          </cell>
          <cell r="I122">
            <v>75.438651702646666</v>
          </cell>
          <cell r="J122">
            <v>75.547086284700114</v>
          </cell>
          <cell r="K122">
            <v>75.420835150528461</v>
          </cell>
          <cell r="L122">
            <v>76.594794282525143</v>
          </cell>
          <cell r="M122">
            <v>76.476182504060773</v>
          </cell>
          <cell r="N122">
            <v>119.85684147288042</v>
          </cell>
          <cell r="O122">
            <v>84.751799604422743</v>
          </cell>
          <cell r="P122">
            <v>74.766593562785872</v>
          </cell>
          <cell r="Q122">
            <v>76.162792121118713</v>
          </cell>
          <cell r="R122">
            <v>88.896720749085944</v>
          </cell>
          <cell r="S122">
            <v>521.83551999999997</v>
          </cell>
          <cell r="T122">
            <v>485.2921</v>
          </cell>
          <cell r="U122">
            <v>506.38058000000001</v>
          </cell>
          <cell r="V122">
            <v>427.79126000000002</v>
          </cell>
          <cell r="W122">
            <v>324.5444</v>
          </cell>
          <cell r="X122">
            <v>294.09642000000002</v>
          </cell>
          <cell r="Y122">
            <v>306.64595536238841</v>
          </cell>
          <cell r="Z122">
            <v>312.23155693451093</v>
          </cell>
          <cell r="AA122">
            <v>315.0537982041829</v>
          </cell>
          <cell r="AB122">
            <v>323.19065853109976</v>
          </cell>
          <cell r="AC122">
            <v>325.52975567740481</v>
          </cell>
          <cell r="AD122">
            <v>327.82485433333335</v>
          </cell>
          <cell r="AE122">
            <v>1513.5082</v>
          </cell>
          <cell r="AF122">
            <v>1046.43208</v>
          </cell>
          <cell r="AG122">
            <v>933.93131050108218</v>
          </cell>
          <cell r="AH122">
            <v>976.54526854183791</v>
          </cell>
          <cell r="AI122">
            <v>4470.4168590429199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372.499236</v>
          </cell>
          <cell r="AR122">
            <v>375.32674299999996</v>
          </cell>
          <cell r="AS122">
            <v>385.66477299999997</v>
          </cell>
          <cell r="AT122">
            <v>382.50220899999994</v>
          </cell>
          <cell r="AU122">
            <v>385.79641299999997</v>
          </cell>
          <cell r="AV122">
            <v>1136.4869650000001</v>
          </cell>
          <cell r="AW122">
            <v>1111.23171</v>
          </cell>
          <cell r="AX122">
            <v>1124.21623</v>
          </cell>
          <cell r="AY122">
            <v>1153.963395</v>
          </cell>
          <cell r="AZ122">
            <v>4525.8982999999998</v>
          </cell>
        </row>
        <row r="123">
          <cell r="A123" t="str">
            <v>India</v>
          </cell>
          <cell r="B123">
            <v>30.621321914023653</v>
          </cell>
          <cell r="C123">
            <v>27.209017157656206</v>
          </cell>
          <cell r="D123">
            <v>31.15811888782358</v>
          </cell>
          <cell r="E123">
            <v>39.563157345971561</v>
          </cell>
          <cell r="F123">
            <v>33.919308737076832</v>
          </cell>
          <cell r="G123">
            <v>34.846502833507557</v>
          </cell>
          <cell r="H123">
            <v>28.253782457690868</v>
          </cell>
          <cell r="I123">
            <v>27.269176662524981</v>
          </cell>
          <cell r="J123">
            <v>27.194729085420501</v>
          </cell>
          <cell r="K123">
            <v>25.958837158328805</v>
          </cell>
          <cell r="L123">
            <v>28.71801721819735</v>
          </cell>
          <cell r="M123">
            <v>25.041356698271638</v>
          </cell>
          <cell r="N123">
            <v>29.661753817276111</v>
          </cell>
          <cell r="O123">
            <v>36.093658067876099</v>
          </cell>
          <cell r="P123">
            <v>27.55400012989109</v>
          </cell>
          <cell r="Q123">
            <v>26.550051184883081</v>
          </cell>
          <cell r="R123">
            <v>29.745367348095463</v>
          </cell>
          <cell r="S123">
            <v>30.788038</v>
          </cell>
          <cell r="T123">
            <v>28.016218000000002</v>
          </cell>
          <cell r="U123">
            <v>32.497917999999999</v>
          </cell>
          <cell r="V123">
            <v>41.739131</v>
          </cell>
          <cell r="W123">
            <v>37.183100000000003</v>
          </cell>
          <cell r="X123">
            <v>35.673451</v>
          </cell>
          <cell r="Y123">
            <v>29.808934999999998</v>
          </cell>
          <cell r="Z123">
            <v>30.765934999999999</v>
          </cell>
          <cell r="AA123">
            <v>31.560934999999997</v>
          </cell>
          <cell r="AB123">
            <v>32.626934999999996</v>
          </cell>
          <cell r="AC123">
            <v>37.352935000000002</v>
          </cell>
          <cell r="AD123">
            <v>34.469935</v>
          </cell>
          <cell r="AE123">
            <v>91.302174000000008</v>
          </cell>
          <cell r="AF123">
            <v>114.59568200000001</v>
          </cell>
          <cell r="AG123">
            <v>92.135804999999991</v>
          </cell>
          <cell r="AH123">
            <v>104.449805</v>
          </cell>
          <cell r="AI123">
            <v>402.48346600000002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113.118478</v>
          </cell>
          <cell r="AT123">
            <v>117.06115100000001</v>
          </cell>
          <cell r="AU123">
            <v>123.886824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354.06645300000002</v>
          </cell>
          <cell r="AZ123">
            <v>1217.7866729999998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21.724434823438347</v>
          </cell>
          <cell r="D124">
            <v>21.729288150310715</v>
          </cell>
          <cell r="E124">
            <v>19.575732221088781</v>
          </cell>
          <cell r="F124">
            <v>17.672147237821935</v>
          </cell>
          <cell r="G124">
            <v>15.31364762444495</v>
          </cell>
          <cell r="H124">
            <v>18.267138111174432</v>
          </cell>
          <cell r="I124">
            <v>16.972339505395375</v>
          </cell>
          <cell r="J124">
            <v>17.586865694938293</v>
          </cell>
          <cell r="K124">
            <v>19.711954354214615</v>
          </cell>
          <cell r="L124">
            <v>20.742260661309508</v>
          </cell>
          <cell r="M124">
            <v>17.512923889934534</v>
          </cell>
          <cell r="N124">
            <v>22.218159437101576</v>
          </cell>
          <cell r="O124">
            <v>17.513312850976078</v>
          </cell>
          <cell r="P124">
            <v>17.607757211151139</v>
          </cell>
          <cell r="Q124">
            <v>19.319080166922085</v>
          </cell>
          <cell r="R124">
            <v>19.134945238934463</v>
          </cell>
          <cell r="S124">
            <v>5212.1515540000009</v>
          </cell>
          <cell r="T124">
            <v>5001.0044859999998</v>
          </cell>
          <cell r="U124">
            <v>4963.6238979999998</v>
          </cell>
          <cell r="V124">
            <v>4547.5309819999993</v>
          </cell>
          <cell r="W124">
            <v>4127.6474200000002</v>
          </cell>
          <cell r="X124">
            <v>3593.7408300000002</v>
          </cell>
          <cell r="Y124">
            <v>4367.2317928406665</v>
          </cell>
          <cell r="Z124">
            <v>4073.8254435793824</v>
          </cell>
          <cell r="AA124">
            <v>4313.846713553583</v>
          </cell>
          <cell r="AB124">
            <v>4897.1230882780565</v>
          </cell>
          <cell r="AC124">
            <v>5073.9736681597042</v>
          </cell>
          <cell r="AD124">
            <v>4322.0203717231343</v>
          </cell>
          <cell r="AE124">
            <v>15176.779938000001</v>
          </cell>
          <cell r="AF124">
            <v>12268.919232</v>
          </cell>
          <cell r="AG124">
            <v>12754.903949973632</v>
          </cell>
          <cell r="AH124">
            <v>14293.117128160895</v>
          </cell>
          <cell r="AI124">
            <v>54493.72024813453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21602.460274000001</v>
          </cell>
          <cell r="AR124">
            <v>22075.917958000002</v>
          </cell>
          <cell r="AS124">
            <v>22359.075616000002</v>
          </cell>
          <cell r="AT124">
            <v>22015.808093</v>
          </cell>
          <cell r="AU124">
            <v>22211.130243</v>
          </cell>
          <cell r="AV124">
            <v>61477.198338000002</v>
          </cell>
          <cell r="AW124">
            <v>63049.335112999994</v>
          </cell>
          <cell r="AX124">
            <v>65195.205825000012</v>
          </cell>
          <cell r="AY124">
            <v>66586.013952000008</v>
          </cell>
          <cell r="AZ124">
            <v>256307.75322799999</v>
          </cell>
        </row>
        <row r="125">
          <cell r="A125" t="str">
            <v>Japan</v>
          </cell>
          <cell r="B125">
            <v>20.874075687000772</v>
          </cell>
          <cell r="C125">
            <v>19.410965084281518</v>
          </cell>
          <cell r="D125">
            <v>20.971693362299746</v>
          </cell>
          <cell r="E125">
            <v>25.063181580840197</v>
          </cell>
          <cell r="F125">
            <v>23.968914707245851</v>
          </cell>
          <cell r="G125">
            <v>16.884461575265707</v>
          </cell>
          <cell r="H125">
            <v>10.900000000000002</v>
          </cell>
          <cell r="I125">
            <v>11.075208527653023</v>
          </cell>
          <cell r="J125">
            <v>20.7</v>
          </cell>
          <cell r="K125">
            <v>20.918018798681572</v>
          </cell>
          <cell r="L125">
            <v>20.700000000000003</v>
          </cell>
          <cell r="M125">
            <v>23.008823710746753</v>
          </cell>
          <cell r="N125">
            <v>20.410210615124143</v>
          </cell>
          <cell r="O125">
            <v>21.826722853462606</v>
          </cell>
          <cell r="P125">
            <v>13.768523815537709</v>
          </cell>
          <cell r="Q125">
            <v>21.632846151567552</v>
          </cell>
          <cell r="R125">
            <v>19.213214401291392</v>
          </cell>
          <cell r="S125">
            <v>2578.4630000000002</v>
          </cell>
          <cell r="T125">
            <v>2531.0630000000001</v>
          </cell>
          <cell r="U125">
            <v>2726.453</v>
          </cell>
          <cell r="V125">
            <v>3111.7030000000004</v>
          </cell>
          <cell r="W125">
            <v>2085.9826000000003</v>
          </cell>
          <cell r="X125">
            <v>2009.6726000000001</v>
          </cell>
          <cell r="Y125">
            <v>1564.8489725522224</v>
          </cell>
          <cell r="Z125">
            <v>1580.2895949200001</v>
          </cell>
          <cell r="AA125">
            <v>2377.5098946600006</v>
          </cell>
          <cell r="AB125">
            <v>2398.6485253999999</v>
          </cell>
          <cell r="AC125">
            <v>2242.0507589400004</v>
          </cell>
          <cell r="AD125">
            <v>3060.2006121616555</v>
          </cell>
          <cell r="AE125">
            <v>7835.9789999999994</v>
          </cell>
          <cell r="AF125">
            <v>7207.3582000000006</v>
          </cell>
          <cell r="AG125">
            <v>5522.6484621322234</v>
          </cell>
          <cell r="AH125">
            <v>7700.8998965016563</v>
          </cell>
          <cell r="AI125">
            <v>28266.885558633876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12841.840692</v>
          </cell>
          <cell r="AR125">
            <v>10336.999542000001</v>
          </cell>
          <cell r="AS125">
            <v>10320.21098</v>
          </cell>
          <cell r="AT125">
            <v>9748.0467779999999</v>
          </cell>
          <cell r="AU125">
            <v>11970.105841000001</v>
          </cell>
          <cell r="AV125">
            <v>34553.201008000004</v>
          </cell>
          <cell r="AW125">
            <v>29718.718763000001</v>
          </cell>
          <cell r="AX125">
            <v>36099.611567</v>
          </cell>
          <cell r="AY125">
            <v>32038.363599</v>
          </cell>
          <cell r="AZ125">
            <v>132409.894937</v>
          </cell>
        </row>
        <row r="126">
          <cell r="A126" t="str">
            <v>Korea</v>
          </cell>
          <cell r="B126">
            <v>47.278651032236958</v>
          </cell>
          <cell r="C126">
            <v>38.879046321310021</v>
          </cell>
          <cell r="D126">
            <v>35.977065611369341</v>
          </cell>
          <cell r="E126">
            <v>30.915835186563925</v>
          </cell>
          <cell r="F126">
            <v>26.957918023893008</v>
          </cell>
          <cell r="G126">
            <v>25.939102869283705</v>
          </cell>
          <cell r="H126">
            <v>26.46735311156305</v>
          </cell>
          <cell r="I126">
            <v>25.762345208153381</v>
          </cell>
          <cell r="J126">
            <v>24.347593793098572</v>
          </cell>
          <cell r="K126">
            <v>20.6157847938983</v>
          </cell>
          <cell r="L126">
            <v>25.544468936571118</v>
          </cell>
          <cell r="M126">
            <v>19.800352797883242</v>
          </cell>
          <cell r="N126">
            <v>40.550496510501084</v>
          </cell>
          <cell r="O126">
            <v>27.896132056170181</v>
          </cell>
          <cell r="P126">
            <v>25.525959557037162</v>
          </cell>
          <cell r="Q126">
            <v>21.973873137983539</v>
          </cell>
          <cell r="R126">
            <v>28.655648956018407</v>
          </cell>
          <cell r="S126">
            <v>2095.8328000000001</v>
          </cell>
          <cell r="T126">
            <v>1832.759</v>
          </cell>
          <cell r="U126">
            <v>1726.4112</v>
          </cell>
          <cell r="V126">
            <v>1560.90744</v>
          </cell>
          <cell r="W126">
            <v>1386.6024600000001</v>
          </cell>
          <cell r="X126">
            <v>1381.15084</v>
          </cell>
          <cell r="Y126">
            <v>1397.4672283337325</v>
          </cell>
          <cell r="Z126">
            <v>1362.0230626481118</v>
          </cell>
          <cell r="AA126">
            <v>1285.2422188151083</v>
          </cell>
          <cell r="AB126">
            <v>1083.7206194541045</v>
          </cell>
          <cell r="AC126">
            <v>1321.111365700669</v>
          </cell>
          <cell r="AD126">
            <v>1031.8961254948601</v>
          </cell>
          <cell r="AE126">
            <v>5655.0030000000006</v>
          </cell>
          <cell r="AF126">
            <v>4328.6607400000003</v>
          </cell>
          <cell r="AG126">
            <v>4044.7325097969524</v>
          </cell>
          <cell r="AH126">
            <v>3436.7281106496339</v>
          </cell>
          <cell r="AI126">
            <v>17465.124360446589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4758.1877599999998</v>
          </cell>
          <cell r="AR126">
            <v>4750.8513849999999</v>
          </cell>
          <cell r="AS126">
            <v>4731.0765380000003</v>
          </cell>
          <cell r="AT126">
            <v>4654.6288829999994</v>
          </cell>
          <cell r="AU126">
            <v>4690.3533609999995</v>
          </cell>
          <cell r="AV126">
            <v>12551.024372</v>
          </cell>
          <cell r="AW126">
            <v>13965.357843000002</v>
          </cell>
          <cell r="AX126">
            <v>14261.008487000001</v>
          </cell>
          <cell r="AY126">
            <v>14076.058781999998</v>
          </cell>
          <cell r="AZ126">
            <v>54853.449483999997</v>
          </cell>
        </row>
        <row r="127">
          <cell r="A127" t="str">
            <v>Laos</v>
          </cell>
          <cell r="B127">
            <v>53.129032258064527</v>
          </cell>
          <cell r="C127">
            <v>78.545454545454547</v>
          </cell>
          <cell r="D127">
            <v>20.727272727272727</v>
          </cell>
          <cell r="E127">
            <v>2.032258064516129</v>
          </cell>
          <cell r="F127">
            <v>33.967741935483872</v>
          </cell>
          <cell r="G127">
            <v>33.468749999999993</v>
          </cell>
          <cell r="H127">
            <v>17.189172705868174</v>
          </cell>
          <cell r="I127">
            <v>20.911148247533511</v>
          </cell>
          <cell r="J127">
            <v>15.586585369660821</v>
          </cell>
          <cell r="K127">
            <v>30</v>
          </cell>
          <cell r="L127">
            <v>26.470588235294112</v>
          </cell>
          <cell r="M127">
            <v>20</v>
          </cell>
          <cell r="N127">
            <v>50.75257731958763</v>
          </cell>
          <cell r="O127">
            <v>23.26595744680851</v>
          </cell>
          <cell r="P127">
            <v>17.872086683182413</v>
          </cell>
          <cell r="Q127">
            <v>25.148514851485142</v>
          </cell>
          <cell r="R127">
            <v>29.472481155723607</v>
          </cell>
          <cell r="S127">
            <v>1.83</v>
          </cell>
          <cell r="T127">
            <v>2.88</v>
          </cell>
          <cell r="U127">
            <v>0.76</v>
          </cell>
          <cell r="V127">
            <v>7.0000000000000007E-2</v>
          </cell>
          <cell r="W127">
            <v>1.17</v>
          </cell>
          <cell r="X127">
            <v>1.19</v>
          </cell>
          <cell r="Y127">
            <v>0.61117058509753519</v>
          </cell>
          <cell r="Z127">
            <v>0.67380366575385753</v>
          </cell>
          <cell r="AA127">
            <v>0.5022344174668486</v>
          </cell>
          <cell r="AB127">
            <v>1</v>
          </cell>
          <cell r="AC127">
            <v>1</v>
          </cell>
          <cell r="AD127">
            <v>0.82222222222222219</v>
          </cell>
          <cell r="AE127">
            <v>5.47</v>
          </cell>
          <cell r="AF127">
            <v>2.4299999999999997</v>
          </cell>
          <cell r="AG127">
            <v>1.7872086683182413</v>
          </cell>
          <cell r="AH127">
            <v>2.822222222222222</v>
          </cell>
          <cell r="AI127">
            <v>12.509430890540463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</v>
          </cell>
          <cell r="AT127">
            <v>3.4000000000000004</v>
          </cell>
          <cell r="AU127">
            <v>3.7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10.100000000000001</v>
          </cell>
          <cell r="AZ127">
            <v>38.199999999999996</v>
          </cell>
        </row>
        <row r="128">
          <cell r="A128" t="str">
            <v>Macau</v>
          </cell>
          <cell r="B128">
            <v>92.761876344128268</v>
          </cell>
          <cell r="C128">
            <v>131.50030650795924</v>
          </cell>
          <cell r="D128">
            <v>113.30549373556853</v>
          </cell>
          <cell r="E128">
            <v>102.27351469358351</v>
          </cell>
          <cell r="F128">
            <v>72.361125264246411</v>
          </cell>
          <cell r="G128">
            <v>73.375871055538354</v>
          </cell>
          <cell r="H128">
            <v>77.978454648144691</v>
          </cell>
          <cell r="I128">
            <v>78.111750725341949</v>
          </cell>
          <cell r="J128">
            <v>74.948754815319347</v>
          </cell>
          <cell r="K128">
            <v>72.014841757417301</v>
          </cell>
          <cell r="L128">
            <v>72.515148862313836</v>
          </cell>
          <cell r="M128">
            <v>74.229261965614924</v>
          </cell>
          <cell r="N128">
            <v>112.34276294727272</v>
          </cell>
          <cell r="O128">
            <v>81.998515952930433</v>
          </cell>
          <cell r="P128">
            <v>77.031921134041639</v>
          </cell>
          <cell r="Q128">
            <v>72.924307469677871</v>
          </cell>
          <cell r="R128">
            <v>86.143452621678364</v>
          </cell>
          <cell r="S128">
            <v>63.474399999999996</v>
          </cell>
          <cell r="T128">
            <v>87.750399999999999</v>
          </cell>
          <cell r="U128">
            <v>72.3566</v>
          </cell>
          <cell r="V128">
            <v>61.252199999999995</v>
          </cell>
          <cell r="W128">
            <v>47.1586</v>
          </cell>
          <cell r="X128">
            <v>49.883799999999994</v>
          </cell>
          <cell r="Y128">
            <v>52.325386826143877</v>
          </cell>
          <cell r="Z128">
            <v>51.902808251741973</v>
          </cell>
          <cell r="AA128">
            <v>48.66636254109909</v>
          </cell>
          <cell r="AB128">
            <v>47.529883578035339</v>
          </cell>
          <cell r="AC128">
            <v>46.980582867157565</v>
          </cell>
          <cell r="AD128">
            <v>49.222324257777771</v>
          </cell>
          <cell r="AE128">
            <v>223.58139999999997</v>
          </cell>
          <cell r="AF128">
            <v>158.2946</v>
          </cell>
          <cell r="AG128">
            <v>152.89455761898495</v>
          </cell>
          <cell r="AH128">
            <v>143.73279070297068</v>
          </cell>
          <cell r="AI128">
            <v>678.50334832195551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59.802177</v>
          </cell>
          <cell r="AR128">
            <v>58.439565000000002</v>
          </cell>
          <cell r="AS128">
            <v>59.400109999999998</v>
          </cell>
          <cell r="AT128">
            <v>58.308540000000001</v>
          </cell>
          <cell r="AU128">
            <v>59.680092000000002</v>
          </cell>
          <cell r="AV128">
            <v>179.11546300000001</v>
          </cell>
          <cell r="AW128">
            <v>173.74112</v>
          </cell>
          <cell r="AX128">
            <v>178.63387</v>
          </cell>
          <cell r="AY128">
            <v>177.38874200000001</v>
          </cell>
          <cell r="AZ128">
            <v>708.87919499999998</v>
          </cell>
        </row>
        <row r="129">
          <cell r="A129" t="str">
            <v>Malaysia</v>
          </cell>
          <cell r="B129">
            <v>28.797926619337741</v>
          </cell>
          <cell r="C129">
            <v>30.91794084151757</v>
          </cell>
          <cell r="D129">
            <v>36.40318282636035</v>
          </cell>
          <cell r="E129">
            <v>26.115874980241436</v>
          </cell>
          <cell r="F129">
            <v>18.988083900829285</v>
          </cell>
          <cell r="G129">
            <v>14.340505198630531</v>
          </cell>
          <cell r="H129">
            <v>18.155560959468563</v>
          </cell>
          <cell r="I129">
            <v>18.0705297967367</v>
          </cell>
          <cell r="J129">
            <v>28.551593875721203</v>
          </cell>
          <cell r="K129">
            <v>18.080668296641669</v>
          </cell>
          <cell r="L129">
            <v>18.199703278452287</v>
          </cell>
          <cell r="M129">
            <v>20.173223074083015</v>
          </cell>
          <cell r="N129">
            <v>32.04995111793064</v>
          </cell>
          <cell r="O129">
            <v>19.788783026051117</v>
          </cell>
          <cell r="P129">
            <v>21.391400683515922</v>
          </cell>
          <cell r="Q129">
            <v>18.840043416966736</v>
          </cell>
          <cell r="R129">
            <v>23.135308215733453</v>
          </cell>
          <cell r="S129">
            <v>176.60318899999999</v>
          </cell>
          <cell r="T129">
            <v>191.940741</v>
          </cell>
          <cell r="U129">
            <v>225.53743599999999</v>
          </cell>
          <cell r="V129">
            <v>159.61960400000001</v>
          </cell>
          <cell r="W129">
            <v>111.835314</v>
          </cell>
          <cell r="X129">
            <v>89.373817000000003</v>
          </cell>
          <cell r="Y129">
            <v>109.26085052045843</v>
          </cell>
          <cell r="Z129">
            <v>108.31909815073361</v>
          </cell>
          <cell r="AA129">
            <v>157.02754999999999</v>
          </cell>
          <cell r="AB129">
            <v>102.14677391307316</v>
          </cell>
          <cell r="AC129">
            <v>101.88453281493094</v>
          </cell>
          <cell r="AD129">
            <v>119.15890826666666</v>
          </cell>
          <cell r="AE129">
            <v>594.081366</v>
          </cell>
          <cell r="AF129">
            <v>360.82873500000005</v>
          </cell>
          <cell r="AG129">
            <v>374.60749867119205</v>
          </cell>
          <cell r="AH129">
            <v>323.19021499467078</v>
          </cell>
          <cell r="AI129">
            <v>1652.707814665863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508.45519100000001</v>
          </cell>
          <cell r="AT129">
            <v>503.83282700000001</v>
          </cell>
          <cell r="AU129">
            <v>531.610725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1543.898743</v>
          </cell>
          <cell r="AZ129">
            <v>6429.2942169999988</v>
          </cell>
        </row>
        <row r="130">
          <cell r="A130" t="str">
            <v>Maldives</v>
          </cell>
          <cell r="B130">
            <v>44.242313323572468</v>
          </cell>
          <cell r="C130">
            <v>35.907552870090633</v>
          </cell>
          <cell r="D130">
            <v>31.580010404871928</v>
          </cell>
          <cell r="E130">
            <v>39.181985294117645</v>
          </cell>
          <cell r="F130">
            <v>55.259141494435603</v>
          </cell>
          <cell r="G130">
            <v>42.795069337442214</v>
          </cell>
          <cell r="H130">
            <v>18.136453954758743</v>
          </cell>
          <cell r="I130">
            <v>18.138612505572848</v>
          </cell>
          <cell r="J130">
            <v>16.614297027972743</v>
          </cell>
          <cell r="K130">
            <v>13.973380169620322</v>
          </cell>
          <cell r="L130">
            <v>18.238632842404975</v>
          </cell>
          <cell r="M130">
            <v>20</v>
          </cell>
          <cell r="N130">
            <v>37.245157821044828</v>
          </cell>
          <cell r="O130">
            <v>45.633934120571773</v>
          </cell>
          <cell r="P130">
            <v>17.634766796247291</v>
          </cell>
          <cell r="Q130">
            <v>17.275620600445723</v>
          </cell>
          <cell r="R130">
            <v>29.834049654850695</v>
          </cell>
          <cell r="S130">
            <v>16.116</v>
          </cell>
          <cell r="T130">
            <v>13.206</v>
          </cell>
          <cell r="U130">
            <v>11.465999999999999</v>
          </cell>
          <cell r="V130">
            <v>14.21</v>
          </cell>
          <cell r="W130">
            <v>19.309999999999999</v>
          </cell>
          <cell r="X130">
            <v>15.43</v>
          </cell>
          <cell r="Y130">
            <v>6.5351689083647342</v>
          </cell>
          <cell r="Z130">
            <v>6.5460237131222891</v>
          </cell>
          <cell r="AA130">
            <v>5.9036135439396471</v>
          </cell>
          <cell r="AB130">
            <v>4.6782918728029346</v>
          </cell>
          <cell r="AC130">
            <v>5.907687115117529</v>
          </cell>
          <cell r="AD130">
            <v>5.8263631111111112</v>
          </cell>
          <cell r="AE130">
            <v>40.787999999999997</v>
          </cell>
          <cell r="AF130">
            <v>48.949999999999996</v>
          </cell>
          <cell r="AG130">
            <v>18.984806165426669</v>
          </cell>
          <cell r="AH130">
            <v>16.412342099031573</v>
          </cell>
          <cell r="AI130">
            <v>125.13514826445824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32.479999999999997</v>
          </cell>
          <cell r="AR130">
            <v>31.98</v>
          </cell>
          <cell r="AS130">
            <v>30.132027000000001</v>
          </cell>
          <cell r="AT130">
            <v>29.151956999999999</v>
          </cell>
          <cell r="AU130">
            <v>26.218634000000002</v>
          </cell>
          <cell r="AV130">
            <v>98.561000000000007</v>
          </cell>
          <cell r="AW130">
            <v>96.54</v>
          </cell>
          <cell r="AX130">
            <v>96.89</v>
          </cell>
          <cell r="AY130">
            <v>85.502618000000012</v>
          </cell>
          <cell r="AZ130">
            <v>377.49361800000003</v>
          </cell>
        </row>
        <row r="131">
          <cell r="A131" t="str">
            <v>Nepal</v>
          </cell>
          <cell r="B131">
            <v>91.199999999999989</v>
          </cell>
          <cell r="C131">
            <v>45.199999999999989</v>
          </cell>
          <cell r="D131">
            <v>0.2</v>
          </cell>
          <cell r="E131">
            <v>90</v>
          </cell>
          <cell r="F131">
            <v>80.099999999999994</v>
          </cell>
          <cell r="G131">
            <v>90.399999999999977</v>
          </cell>
          <cell r="H131">
            <v>13.773760565615309</v>
          </cell>
          <cell r="I131">
            <v>33.057173580825996</v>
          </cell>
          <cell r="J131">
            <v>25.164146177879683</v>
          </cell>
          <cell r="K131">
            <v>17.479503011967125</v>
          </cell>
          <cell r="L131">
            <v>10</v>
          </cell>
          <cell r="M131">
            <v>20</v>
          </cell>
          <cell r="N131">
            <v>36.399999999999991</v>
          </cell>
          <cell r="O131">
            <v>86.11999999999999</v>
          </cell>
          <cell r="P131">
            <v>21.442210222484075</v>
          </cell>
          <cell r="Q131">
            <v>15.495900602393426</v>
          </cell>
          <cell r="R131">
            <v>40.83412336325808</v>
          </cell>
          <cell r="S131">
            <v>4.5599999999999996</v>
          </cell>
          <cell r="T131">
            <v>4.5199999999999996</v>
          </cell>
          <cell r="U131">
            <v>0.02</v>
          </cell>
          <cell r="V131">
            <v>9</v>
          </cell>
          <cell r="W131">
            <v>8.01</v>
          </cell>
          <cell r="X131">
            <v>4.5199999999999996</v>
          </cell>
          <cell r="Y131">
            <v>1.3773760565615309</v>
          </cell>
          <cell r="Z131">
            <v>1.6528586790413</v>
          </cell>
          <cell r="AA131">
            <v>1.258207308893984</v>
          </cell>
          <cell r="AB131">
            <v>0.87397515059835618</v>
          </cell>
          <cell r="AC131">
            <v>1</v>
          </cell>
          <cell r="AD131">
            <v>2</v>
          </cell>
          <cell r="AE131">
            <v>9.0999999999999979</v>
          </cell>
          <cell r="AF131">
            <v>21.529999999999998</v>
          </cell>
          <cell r="AG131">
            <v>4.288442044496815</v>
          </cell>
          <cell r="AH131">
            <v>3.8739751505983562</v>
          </cell>
          <cell r="AI131">
            <v>38.792417195095176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9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22.5</v>
          </cell>
          <cell r="AZ131">
            <v>85.5</v>
          </cell>
        </row>
        <row r="132">
          <cell r="A132" t="str">
            <v>New Caledonia</v>
          </cell>
          <cell r="B132">
            <v>77.726298237255833</v>
          </cell>
          <cell r="C132">
            <v>83.144362823379112</v>
          </cell>
          <cell r="D132">
            <v>99.733218588640284</v>
          </cell>
          <cell r="E132">
            <v>150.54273420692354</v>
          </cell>
          <cell r="F132">
            <v>156.34051532652154</v>
          </cell>
          <cell r="G132">
            <v>219.06162464985994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88.240563784042038</v>
          </cell>
          <cell r="O132">
            <v>169.73924228250701</v>
          </cell>
          <cell r="P132">
            <v>0</v>
          </cell>
          <cell r="Q132">
            <v>0</v>
          </cell>
          <cell r="R132">
            <v>63.234141270607573</v>
          </cell>
          <cell r="S132">
            <v>7.2510000000000003</v>
          </cell>
          <cell r="T132">
            <v>5.7850000000000001</v>
          </cell>
          <cell r="U132">
            <v>11.589</v>
          </cell>
          <cell r="V132">
            <v>17.105</v>
          </cell>
          <cell r="W132">
            <v>15.641</v>
          </cell>
          <cell r="X132">
            <v>15.641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24.625</v>
          </cell>
          <cell r="AF132">
            <v>48.387</v>
          </cell>
          <cell r="AG132">
            <v>0</v>
          </cell>
          <cell r="AH132">
            <v>0</v>
          </cell>
          <cell r="AI132">
            <v>73.012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7.5200000000000005</v>
          </cell>
          <cell r="AR132">
            <v>9.7580000000000009</v>
          </cell>
          <cell r="AS132">
            <v>9.6201000000000008</v>
          </cell>
          <cell r="AT132">
            <v>10.198249000000001</v>
          </cell>
          <cell r="AU132">
            <v>9.5522989999999997</v>
          </cell>
          <cell r="AV132">
            <v>25.116</v>
          </cell>
          <cell r="AW132">
            <v>25.655999999999999</v>
          </cell>
          <cell r="AX132">
            <v>23.774000000000001</v>
          </cell>
          <cell r="AY132">
            <v>29.370648000000003</v>
          </cell>
          <cell r="AZ132">
            <v>103.91664800000001</v>
          </cell>
        </row>
        <row r="133">
          <cell r="A133" t="str">
            <v>New Zealand</v>
          </cell>
          <cell r="B133">
            <v>127.88072621125509</v>
          </cell>
          <cell r="C133">
            <v>146.12747323073509</v>
          </cell>
          <cell r="D133">
            <v>147.57974717197567</v>
          </cell>
          <cell r="E133">
            <v>176.74782809264937</v>
          </cell>
          <cell r="F133">
            <v>170.78168973942243</v>
          </cell>
          <cell r="G133">
            <v>129.98222611759243</v>
          </cell>
          <cell r="H133">
            <v>113.08074230631898</v>
          </cell>
          <cell r="I133">
            <v>102.79323680222429</v>
          </cell>
          <cell r="J133">
            <v>103.25684178363977</v>
          </cell>
          <cell r="K133">
            <v>106.47315160576389</v>
          </cell>
          <cell r="L133">
            <v>99.263413110510825</v>
          </cell>
          <cell r="M133">
            <v>84.783910642140853</v>
          </cell>
          <cell r="N133">
            <v>140.42157397466056</v>
          </cell>
          <cell r="O133">
            <v>157.46306818114689</v>
          </cell>
          <cell r="P133">
            <v>106.1092818733775</v>
          </cell>
          <cell r="Q133">
            <v>97.810370359418897</v>
          </cell>
          <cell r="R133">
            <v>123.55708888469989</v>
          </cell>
          <cell r="S133">
            <v>59.767220000000002</v>
          </cell>
          <cell r="T133">
            <v>69.505255000000005</v>
          </cell>
          <cell r="U133">
            <v>64.885215000000002</v>
          </cell>
          <cell r="V133">
            <v>73.853099999999998</v>
          </cell>
          <cell r="W133">
            <v>75.068049999999999</v>
          </cell>
          <cell r="X133">
            <v>65.804110000000009</v>
          </cell>
          <cell r="Y133">
            <v>64.854779736196591</v>
          </cell>
          <cell r="Z133">
            <v>66.105097068668812</v>
          </cell>
          <cell r="AA133">
            <v>67.54124328983373</v>
          </cell>
          <cell r="AB133">
            <v>59.364187307209889</v>
          </cell>
          <cell r="AC133">
            <v>45.134432037944492</v>
          </cell>
          <cell r="AD133">
            <v>35.736266666666666</v>
          </cell>
          <cell r="AE133">
            <v>194.15769</v>
          </cell>
          <cell r="AF133">
            <v>214.72526000000002</v>
          </cell>
          <cell r="AG133">
            <v>198.50112009469916</v>
          </cell>
          <cell r="AH133">
            <v>140.23488601182106</v>
          </cell>
          <cell r="AI133">
            <v>747.61895610652027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57.877919999999996</v>
          </cell>
          <cell r="AR133">
            <v>58.869821999999999</v>
          </cell>
          <cell r="AS133">
            <v>50.179569000000001</v>
          </cell>
          <cell r="AT133">
            <v>40.922418</v>
          </cell>
          <cell r="AU133">
            <v>37.934838999999997</v>
          </cell>
          <cell r="AV133">
            <v>124.44093599999999</v>
          </cell>
          <cell r="AW133">
            <v>122.728927</v>
          </cell>
          <cell r="AX133">
            <v>168.36510899999999</v>
          </cell>
          <cell r="AY133">
            <v>129.03682600000002</v>
          </cell>
          <cell r="AZ133">
            <v>544.57179799999994</v>
          </cell>
        </row>
        <row r="134">
          <cell r="A134" t="str">
            <v>Pakistan</v>
          </cell>
          <cell r="B134">
            <v>26.963450084571395</v>
          </cell>
          <cell r="C134">
            <v>23.208953661696569</v>
          </cell>
          <cell r="D134">
            <v>28.992634072448794</v>
          </cell>
          <cell r="E134">
            <v>25.850210089836821</v>
          </cell>
          <cell r="F134">
            <v>21.833810197230029</v>
          </cell>
          <cell r="G134">
            <v>32.035845240061789</v>
          </cell>
          <cell r="H134">
            <v>30.386894144041126</v>
          </cell>
          <cell r="I134">
            <v>29.014142181588372</v>
          </cell>
          <cell r="J134">
            <v>23.493076826452587</v>
          </cell>
          <cell r="K134">
            <v>22.568607367448266</v>
          </cell>
          <cell r="L134">
            <v>18.156732541512294</v>
          </cell>
          <cell r="M134">
            <v>14.923884228074646</v>
          </cell>
          <cell r="N134">
            <v>26.270028728563496</v>
          </cell>
          <cell r="O134">
            <v>26.711418793463526</v>
          </cell>
          <cell r="P134">
            <v>27.637301870342458</v>
          </cell>
          <cell r="Q134">
            <v>18.57043334970049</v>
          </cell>
          <cell r="R134">
            <v>24.828168285271406</v>
          </cell>
          <cell r="S134">
            <v>2022.6973600000001</v>
          </cell>
          <cell r="T134">
            <v>2020.5405599999999</v>
          </cell>
          <cell r="U134">
            <v>2283.9160099999999</v>
          </cell>
          <cell r="V134">
            <v>1808.2601099999999</v>
          </cell>
          <cell r="W134">
            <v>1292.40436</v>
          </cell>
          <cell r="X134">
            <v>2099.6245600000002</v>
          </cell>
          <cell r="Y134">
            <v>2082.3939830000004</v>
          </cell>
          <cell r="Z134">
            <v>2039.2323360000005</v>
          </cell>
          <cell r="AA134">
            <v>1616.7490440000006</v>
          </cell>
          <cell r="AB134">
            <v>1580.4437370000007</v>
          </cell>
          <cell r="AC134">
            <v>1238.6902470000005</v>
          </cell>
          <cell r="AD134">
            <v>1030.3633530000006</v>
          </cell>
          <cell r="AE134">
            <v>6327.1539300000004</v>
          </cell>
          <cell r="AF134">
            <v>5200.2890299999999</v>
          </cell>
          <cell r="AG134">
            <v>5738.375363000001</v>
          </cell>
          <cell r="AH134">
            <v>3849.4973370000016</v>
          </cell>
          <cell r="AI134">
            <v>21115.315660000007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6325.5673420000003</v>
          </cell>
          <cell r="AR134">
            <v>6193.6295120000004</v>
          </cell>
          <cell r="AS134">
            <v>6302.5570879999996</v>
          </cell>
          <cell r="AT134">
            <v>6139.9881270000005</v>
          </cell>
          <cell r="AU134">
            <v>6213.7108779999999</v>
          </cell>
          <cell r="AV134">
            <v>21676.559990999998</v>
          </cell>
          <cell r="AW134">
            <v>17521.570693000001</v>
          </cell>
          <cell r="AX134">
            <v>18686.837995000002</v>
          </cell>
          <cell r="AY134">
            <v>18656.256093</v>
          </cell>
          <cell r="AZ134">
            <v>76541.224772000001</v>
          </cell>
        </row>
        <row r="135">
          <cell r="A135" t="str">
            <v>Philippines</v>
          </cell>
          <cell r="B135">
            <v>36.207170833374938</v>
          </cell>
          <cell r="C135">
            <v>34.411276472711677</v>
          </cell>
          <cell r="D135">
            <v>33.491528127332856</v>
          </cell>
          <cell r="E135">
            <v>23.838575703950653</v>
          </cell>
          <cell r="F135">
            <v>23.168735379057686</v>
          </cell>
          <cell r="G135">
            <v>24.147294266110411</v>
          </cell>
          <cell r="H135">
            <v>24.757655985752287</v>
          </cell>
          <cell r="I135">
            <v>24.807175871444922</v>
          </cell>
          <cell r="J135">
            <v>24.533810184904219</v>
          </cell>
          <cell r="K135">
            <v>27.743107094600902</v>
          </cell>
          <cell r="L135">
            <v>30.291223032133999</v>
          </cell>
          <cell r="M135">
            <v>26.880190552401466</v>
          </cell>
          <cell r="N135">
            <v>34.673766522048084</v>
          </cell>
          <cell r="O135">
            <v>23.717553692028719</v>
          </cell>
          <cell r="P135">
            <v>24.698915699573313</v>
          </cell>
          <cell r="Q135">
            <v>28.294235827217271</v>
          </cell>
          <cell r="R135">
            <v>27.753865805750117</v>
          </cell>
          <cell r="S135">
            <v>8750.3064649999997</v>
          </cell>
          <cell r="T135">
            <v>8828.6203650000007</v>
          </cell>
          <cell r="U135">
            <v>8590.4013950000008</v>
          </cell>
          <cell r="V135">
            <v>6266.9086470000002</v>
          </cell>
          <cell r="W135">
            <v>6109.252313</v>
          </cell>
          <cell r="X135">
            <v>6343.8879569999999</v>
          </cell>
          <cell r="Y135">
            <v>6537.4098338618232</v>
          </cell>
          <cell r="Z135">
            <v>6565.0512302827537</v>
          </cell>
          <cell r="AA135">
            <v>6562.0998453952052</v>
          </cell>
          <cell r="AB135">
            <v>6998.4388426728892</v>
          </cell>
          <cell r="AC135">
            <v>7256.0572283958327</v>
          </cell>
          <cell r="AD135">
            <v>6450.6164374486416</v>
          </cell>
          <cell r="AE135">
            <v>26169.328225000001</v>
          </cell>
          <cell r="AF135">
            <v>18720.048917</v>
          </cell>
          <cell r="AG135">
            <v>19664.560909539781</v>
          </cell>
          <cell r="AH135">
            <v>20705.112508517363</v>
          </cell>
          <cell r="AI135">
            <v>85259.050560057134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23817.890992000001</v>
          </cell>
          <cell r="AR135">
            <v>24072.452734999999</v>
          </cell>
          <cell r="AS135">
            <v>22703.278825000001</v>
          </cell>
          <cell r="AT135">
            <v>21558.890173</v>
          </cell>
          <cell r="AU135">
            <v>21597.893</v>
          </cell>
          <cell r="AV135">
            <v>67925.690701999993</v>
          </cell>
          <cell r="AW135">
            <v>71036.179548999993</v>
          </cell>
          <cell r="AX135">
            <v>71655.391814999995</v>
          </cell>
          <cell r="AY135">
            <v>65860.061998000005</v>
          </cell>
          <cell r="AZ135">
            <v>276477.32406399999</v>
          </cell>
        </row>
        <row r="136">
          <cell r="A136" t="str">
            <v>PRC</v>
          </cell>
          <cell r="B136">
            <v>9.0477600000000002</v>
          </cell>
          <cell r="C136">
            <v>101.32776</v>
          </cell>
          <cell r="D136">
            <v>94.127760000000009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68.167760000000001</v>
          </cell>
          <cell r="O136">
            <v>0</v>
          </cell>
          <cell r="P136">
            <v>0</v>
          </cell>
          <cell r="Q136">
            <v>0</v>
          </cell>
          <cell r="R136">
            <v>57.219096774193552</v>
          </cell>
          <cell r="S136">
            <v>1.50796</v>
          </cell>
          <cell r="T136">
            <v>16.88796</v>
          </cell>
          <cell r="U136">
            <v>15.68796</v>
          </cell>
          <cell r="V136">
            <v>15.68716</v>
          </cell>
          <cell r="W136">
            <v>0.98716000000000004</v>
          </cell>
          <cell r="X136">
            <v>8.3681999999999999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34.083880000000001</v>
          </cell>
          <cell r="AF136">
            <v>25.042520000000003</v>
          </cell>
          <cell r="AG136">
            <v>0</v>
          </cell>
          <cell r="AH136">
            <v>0</v>
          </cell>
          <cell r="AI136">
            <v>59.126400000000004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89.303328422252548</v>
          </cell>
          <cell r="C137">
            <v>84.89919966427864</v>
          </cell>
          <cell r="D137">
            <v>73.692698750332369</v>
          </cell>
          <cell r="E137">
            <v>60.624768468237193</v>
          </cell>
          <cell r="F137">
            <v>80.183634178063315</v>
          </cell>
          <cell r="G137">
            <v>82.718133009085264</v>
          </cell>
          <cell r="H137">
            <v>68.55391635206729</v>
          </cell>
          <cell r="I137">
            <v>68.531092837536207</v>
          </cell>
          <cell r="J137">
            <v>64.767888084465227</v>
          </cell>
          <cell r="K137">
            <v>61.949613533456066</v>
          </cell>
          <cell r="L137">
            <v>64.084331455296294</v>
          </cell>
          <cell r="M137">
            <v>84.860423939681795</v>
          </cell>
          <cell r="N137">
            <v>82.463958004295009</v>
          </cell>
          <cell r="O137">
            <v>74.538902809909061</v>
          </cell>
          <cell r="P137">
            <v>67.267278329198959</v>
          </cell>
          <cell r="Q137">
            <v>70.16275701629813</v>
          </cell>
          <cell r="R137">
            <v>73.440949931991128</v>
          </cell>
          <cell r="S137">
            <v>276.80161999999996</v>
          </cell>
          <cell r="T137">
            <v>283.23221999999998</v>
          </cell>
          <cell r="U137">
            <v>246.36288000000002</v>
          </cell>
          <cell r="V137">
            <v>204.67325999999997</v>
          </cell>
          <cell r="W137">
            <v>271.26658000000003</v>
          </cell>
          <cell r="X137">
            <v>281.94108</v>
          </cell>
          <cell r="Y137">
            <v>234.69052408039394</v>
          </cell>
          <cell r="Z137">
            <v>235.06317134592337</v>
          </cell>
          <cell r="AA137">
            <v>226.47459390815052</v>
          </cell>
          <cell r="AB137">
            <v>226.720977813578</v>
          </cell>
          <cell r="AC137">
            <v>232.29562177215925</v>
          </cell>
          <cell r="AD137">
            <v>300.76251064888891</v>
          </cell>
          <cell r="AE137">
            <v>806.39671999999996</v>
          </cell>
          <cell r="AF137">
            <v>757.88092000000006</v>
          </cell>
          <cell r="AG137">
            <v>696.22828933446783</v>
          </cell>
          <cell r="AH137">
            <v>759.77911023462616</v>
          </cell>
          <cell r="AI137">
            <v>3020.2850395690944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308.702</v>
          </cell>
          <cell r="AR137">
            <v>314.70400000000001</v>
          </cell>
          <cell r="AS137">
            <v>329.37877800000001</v>
          </cell>
          <cell r="AT137">
            <v>326.23584399999999</v>
          </cell>
          <cell r="AU137">
            <v>318.978208</v>
          </cell>
          <cell r="AV137">
            <v>880.09</v>
          </cell>
          <cell r="AW137">
            <v>915.08299999999997</v>
          </cell>
          <cell r="AX137">
            <v>931.51600000000008</v>
          </cell>
          <cell r="AY137">
            <v>974.59283000000005</v>
          </cell>
          <cell r="AZ137">
            <v>3701.2818300000004</v>
          </cell>
        </row>
        <row r="138">
          <cell r="A138" t="str">
            <v>Taiwan</v>
          </cell>
          <cell r="B138">
            <v>56.863869775054248</v>
          </cell>
          <cell r="C138">
            <v>60.559944931650328</v>
          </cell>
          <cell r="D138">
            <v>61.005132691966054</v>
          </cell>
          <cell r="E138">
            <v>58.569118227564942</v>
          </cell>
          <cell r="F138">
            <v>50.143729192811314</v>
          </cell>
          <cell r="G138">
            <v>52.19804290820592</v>
          </cell>
          <cell r="H138">
            <v>35.105295113218375</v>
          </cell>
          <cell r="I138">
            <v>31.783596156698255</v>
          </cell>
          <cell r="J138">
            <v>29.628331999138041</v>
          </cell>
          <cell r="K138">
            <v>27.433358300924464</v>
          </cell>
          <cell r="L138">
            <v>27.509848303400421</v>
          </cell>
          <cell r="M138">
            <v>28.452900900254654</v>
          </cell>
          <cell r="N138">
            <v>59.50811475250373</v>
          </cell>
          <cell r="O138">
            <v>53.565260256236506</v>
          </cell>
          <cell r="P138">
            <v>32.228401466552185</v>
          </cell>
          <cell r="Q138">
            <v>27.80262012905942</v>
          </cell>
          <cell r="R138">
            <v>43.164224463020361</v>
          </cell>
          <cell r="S138">
            <v>310.76708600000001</v>
          </cell>
          <cell r="T138">
            <v>336.59254200000004</v>
          </cell>
          <cell r="U138">
            <v>350.66328600000003</v>
          </cell>
          <cell r="V138">
            <v>356.47280999999998</v>
          </cell>
          <cell r="W138">
            <v>329.42312900000002</v>
          </cell>
          <cell r="X138">
            <v>304.558761</v>
          </cell>
          <cell r="Y138">
            <v>206.54668450463541</v>
          </cell>
          <cell r="Z138">
            <v>171.33936331259736</v>
          </cell>
          <cell r="AA138">
            <v>165.55785195216131</v>
          </cell>
          <cell r="AB138">
            <v>167.81747310406075</v>
          </cell>
          <cell r="AC138">
            <v>166.32637683224581</v>
          </cell>
          <cell r="AD138">
            <v>176.28785111111114</v>
          </cell>
          <cell r="AE138">
            <v>998.02291400000013</v>
          </cell>
          <cell r="AF138">
            <v>990.4547</v>
          </cell>
          <cell r="AG138">
            <v>543.44389976939408</v>
          </cell>
          <cell r="AH138">
            <v>510.43170104741768</v>
          </cell>
          <cell r="AI138">
            <v>3042.3532148168124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485.173</v>
          </cell>
          <cell r="AR138">
            <v>502.90400000000005</v>
          </cell>
          <cell r="AS138">
            <v>550.55499999999995</v>
          </cell>
          <cell r="AT138">
            <v>544.14599999999996</v>
          </cell>
          <cell r="AU138">
            <v>557.62</v>
          </cell>
          <cell r="AV138">
            <v>1509.408635</v>
          </cell>
          <cell r="AW138">
            <v>1664.15551</v>
          </cell>
          <cell r="AX138">
            <v>1517.604</v>
          </cell>
          <cell r="AY138">
            <v>1652.3209999999999</v>
          </cell>
          <cell r="AZ138">
            <v>6343.4891450000005</v>
          </cell>
        </row>
        <row r="139">
          <cell r="A139" t="str">
            <v>Thailand</v>
          </cell>
          <cell r="B139">
            <v>44.517784738763922</v>
          </cell>
          <cell r="C139">
            <v>44.919666437455334</v>
          </cell>
          <cell r="D139">
            <v>48.616090749849342</v>
          </cell>
          <cell r="E139">
            <v>50.625598325628225</v>
          </cell>
          <cell r="F139">
            <v>55.107819483256407</v>
          </cell>
          <cell r="G139">
            <v>56.153238356899692</v>
          </cell>
          <cell r="H139">
            <v>53.257064824434785</v>
          </cell>
          <cell r="I139">
            <v>52.87146452531686</v>
          </cell>
          <cell r="J139">
            <v>49.862151474567035</v>
          </cell>
          <cell r="K139">
            <v>51.061134905515566</v>
          </cell>
          <cell r="L139">
            <v>50.844802980762118</v>
          </cell>
          <cell r="M139">
            <v>35.048867289539587</v>
          </cell>
          <cell r="N139">
            <v>45.976109215867041</v>
          </cell>
          <cell r="O139">
            <v>53.972238494146858</v>
          </cell>
          <cell r="P139">
            <v>51.959517741671043</v>
          </cell>
          <cell r="Q139">
            <v>45.721573212549217</v>
          </cell>
          <cell r="R139">
            <v>49.385476297832362</v>
          </cell>
          <cell r="S139">
            <v>873.19162000000006</v>
          </cell>
          <cell r="T139">
            <v>888.14733999999999</v>
          </cell>
          <cell r="U139">
            <v>911.41277999999988</v>
          </cell>
          <cell r="V139">
            <v>1000.68636</v>
          </cell>
          <cell r="W139">
            <v>1075.40894</v>
          </cell>
          <cell r="X139">
            <v>1132.6069199999999</v>
          </cell>
          <cell r="Y139">
            <v>1052.6052154128597</v>
          </cell>
          <cell r="Z139">
            <v>1086.7582832488645</v>
          </cell>
          <cell r="AA139">
            <v>1055.3222258526609</v>
          </cell>
          <cell r="AB139">
            <v>1112.2834552670047</v>
          </cell>
          <cell r="AC139">
            <v>1059.6122050785755</v>
          </cell>
          <cell r="AD139">
            <v>732.59634572578761</v>
          </cell>
          <cell r="AE139">
            <v>2672.7517399999997</v>
          </cell>
          <cell r="AF139">
            <v>3208.7022200000001</v>
          </cell>
          <cell r="AG139">
            <v>3194.6857245143856</v>
          </cell>
          <cell r="AH139">
            <v>2904.4920060713675</v>
          </cell>
          <cell r="AI139">
            <v>11980.631690585753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1960.5030550000001</v>
          </cell>
          <cell r="AT139">
            <v>1875.611525</v>
          </cell>
          <cell r="AU139">
            <v>1881.192638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5717.3072179999999</v>
          </cell>
          <cell r="AZ139">
            <v>21833.480873</v>
          </cell>
        </row>
        <row r="140">
          <cell r="A140" t="str">
            <v>Tonga</v>
          </cell>
          <cell r="B140">
            <v>70.997858672376864</v>
          </cell>
          <cell r="C140">
            <v>82.346131805157583</v>
          </cell>
          <cell r="D140">
            <v>310.35018495684341</v>
          </cell>
          <cell r="E140">
            <v>250.23600000000002</v>
          </cell>
          <cell r="F140">
            <v>328.01694915254234</v>
          </cell>
          <cell r="G140">
            <v>265.67336683417085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132.29226361031519</v>
          </cell>
          <cell r="O140">
            <v>277.1357827476038</v>
          </cell>
          <cell r="P140">
            <v>0</v>
          </cell>
          <cell r="Q140">
            <v>0</v>
          </cell>
          <cell r="R140">
            <v>137.74149784581539</v>
          </cell>
          <cell r="S140">
            <v>1.4736</v>
          </cell>
          <cell r="T140">
            <v>3.1932</v>
          </cell>
          <cell r="U140">
            <v>5.5932000000000004</v>
          </cell>
          <cell r="V140">
            <v>8.3412000000000006</v>
          </cell>
          <cell r="W140">
            <v>7.7412000000000001</v>
          </cell>
          <cell r="X140">
            <v>7.0491999999999999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10.260000000000002</v>
          </cell>
          <cell r="AF140">
            <v>23.131599999999999</v>
          </cell>
          <cell r="AG140">
            <v>0</v>
          </cell>
          <cell r="AH140">
            <v>0</v>
          </cell>
          <cell r="AI140">
            <v>33.391600000000004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2.6659999999999999</v>
          </cell>
          <cell r="AR140">
            <v>1.4019999999999999</v>
          </cell>
          <cell r="AS140">
            <v>1.4019999999999999</v>
          </cell>
          <cell r="AT140">
            <v>0</v>
          </cell>
          <cell r="AU140">
            <v>0.59199999999999997</v>
          </cell>
          <cell r="AV140">
            <v>6.98</v>
          </cell>
          <cell r="AW140">
            <v>7.5120000000000005</v>
          </cell>
          <cell r="AX140">
            <v>5.3319999999999999</v>
          </cell>
          <cell r="AY140">
            <v>1.9939999999999998</v>
          </cell>
          <cell r="AZ140">
            <v>21.818000000000001</v>
          </cell>
        </row>
        <row r="141">
          <cell r="A141" t="str">
            <v>Vanuatu</v>
          </cell>
          <cell r="B141">
            <v>190.50593555681178</v>
          </cell>
          <cell r="C141">
            <v>121.6178396072013</v>
          </cell>
          <cell r="D141">
            <v>169.23856398378692</v>
          </cell>
          <cell r="E141">
            <v>208.71347785108392</v>
          </cell>
          <cell r="F141">
            <v>208.50285850404953</v>
          </cell>
          <cell r="G141">
            <v>118.37422582181989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158.50855524762019</v>
          </cell>
          <cell r="O141">
            <v>180.96890737902342</v>
          </cell>
          <cell r="P141">
            <v>0</v>
          </cell>
          <cell r="Q141">
            <v>0</v>
          </cell>
          <cell r="R141">
            <v>81.571613273954881</v>
          </cell>
          <cell r="S141">
            <v>22.466999999999999</v>
          </cell>
          <cell r="T141">
            <v>16.512999999999998</v>
          </cell>
          <cell r="U141">
            <v>19.484999999999999</v>
          </cell>
          <cell r="V141">
            <v>24.605</v>
          </cell>
          <cell r="W141">
            <v>19.451000000000001</v>
          </cell>
          <cell r="X141">
            <v>11.042999999999999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58.464999999999996</v>
          </cell>
          <cell r="AF141">
            <v>55.098999999999997</v>
          </cell>
          <cell r="AG141">
            <v>0</v>
          </cell>
          <cell r="AH141">
            <v>0</v>
          </cell>
          <cell r="AI141">
            <v>113.56399999999999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12.596</v>
          </cell>
          <cell r="AR141">
            <v>8.3979999999999997</v>
          </cell>
          <cell r="AS141">
            <v>12.827999999999999</v>
          </cell>
          <cell r="AT141">
            <v>10.93</v>
          </cell>
          <cell r="AU141">
            <v>15.75</v>
          </cell>
          <cell r="AV141">
            <v>33.195999999999998</v>
          </cell>
          <cell r="AW141">
            <v>27.402000000000001</v>
          </cell>
          <cell r="AX141">
            <v>25.192</v>
          </cell>
          <cell r="AY141">
            <v>39.507999999999996</v>
          </cell>
          <cell r="AZ141">
            <v>125.298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310.39800000000002</v>
          </cell>
          <cell r="AR142">
            <v>311.08299999999997</v>
          </cell>
          <cell r="AS142">
            <v>318.93700000000001</v>
          </cell>
          <cell r="AT142">
            <v>329.8</v>
          </cell>
          <cell r="AU142">
            <v>351.24599999999998</v>
          </cell>
          <cell r="AV142">
            <v>659.00400000000002</v>
          </cell>
          <cell r="AW142">
            <v>788.70299999999997</v>
          </cell>
          <cell r="AX142">
            <v>920.73899999999992</v>
          </cell>
          <cell r="AY142">
            <v>999.98300000000006</v>
          </cell>
          <cell r="AZ142">
            <v>3368.4290000000001</v>
          </cell>
        </row>
        <row r="143">
          <cell r="A143" t="str">
            <v>Asia</v>
          </cell>
          <cell r="B143">
            <v>30.616086625227279</v>
          </cell>
          <cell r="C143">
            <v>28.583398146989349</v>
          </cell>
          <cell r="D143">
            <v>29.26068647995908</v>
          </cell>
          <cell r="E143">
            <v>25.423702405274604</v>
          </cell>
          <cell r="F143">
            <v>23.972827175805538</v>
          </cell>
          <cell r="G143">
            <v>23.291343993385404</v>
          </cell>
          <cell r="H143">
            <v>22.753968811664546</v>
          </cell>
          <cell r="I143">
            <v>22.397216119155146</v>
          </cell>
          <cell r="J143">
            <v>23.482319237674385</v>
          </cell>
          <cell r="K143">
            <v>24.770726223487216</v>
          </cell>
          <cell r="L143">
            <v>25.888806407261342</v>
          </cell>
          <cell r="M143">
            <v>22.92150490385972</v>
          </cell>
          <cell r="N143">
            <v>29.467189551947886</v>
          </cell>
          <cell r="O143">
            <v>24.235693694644173</v>
          </cell>
          <cell r="P143">
            <v>22.873304648232835</v>
          </cell>
          <cell r="Q143">
            <v>24.511778451970258</v>
          </cell>
          <cell r="R143">
            <v>25.25219664456403</v>
          </cell>
          <cell r="S143">
            <v>23734.348860999999</v>
          </cell>
          <cell r="T143">
            <v>23413.643932999999</v>
          </cell>
          <cell r="U143">
            <v>23622.099223999998</v>
          </cell>
          <cell r="V143">
            <v>20508.084008999995</v>
          </cell>
          <cell r="W143">
            <v>18257.619918</v>
          </cell>
          <cell r="X143">
            <v>18697.985752000001</v>
          </cell>
          <cell r="Y143">
            <v>18994.920508046805</v>
          </cell>
          <cell r="Z143">
            <v>18806.001367915655</v>
          </cell>
          <cell r="AA143">
            <v>19254.755384157732</v>
          </cell>
          <cell r="AB143">
            <v>20094.925868891631</v>
          </cell>
          <cell r="AC143">
            <v>20245.232749845818</v>
          </cell>
          <cell r="AD143">
            <v>18549.009723171861</v>
          </cell>
          <cell r="AE143">
            <v>70770.092017999996</v>
          </cell>
          <cell r="AF143">
            <v>57463.689678999996</v>
          </cell>
          <cell r="AG143">
            <v>57055.677260120196</v>
          </cell>
          <cell r="AH143">
            <v>58889.16834190931</v>
          </cell>
          <cell r="AI143">
            <v>244178.62729902953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75569.218697000004</v>
          </cell>
          <cell r="AR143">
            <v>73797.139330000005</v>
          </cell>
          <cell r="AS143">
            <v>73011.316337000011</v>
          </cell>
          <cell r="AT143">
            <v>70380.647095999986</v>
          </cell>
          <cell r="AU143">
            <v>72831.643562999991</v>
          </cell>
          <cell r="AV143">
            <v>216149.16042100001</v>
          </cell>
          <cell r="AW143">
            <v>213393.19337299996</v>
          </cell>
          <cell r="AX143">
            <v>224497.99153999999</v>
          </cell>
          <cell r="AY143">
            <v>216223.60699599999</v>
          </cell>
          <cell r="AZ143">
            <v>870263.95233</v>
          </cell>
        </row>
        <row r="144">
          <cell r="A144" t="str">
            <v>Argentina</v>
          </cell>
          <cell r="B144">
            <v>14.868130508042661</v>
          </cell>
          <cell r="C144">
            <v>16.92651407113793</v>
          </cell>
          <cell r="D144">
            <v>13.290071523111411</v>
          </cell>
          <cell r="E144">
            <v>14.574294165017534</v>
          </cell>
          <cell r="F144">
            <v>16.965586401409084</v>
          </cell>
          <cell r="G144">
            <v>17.661906029935423</v>
          </cell>
          <cell r="H144">
            <v>20.000188155026805</v>
          </cell>
          <cell r="I144">
            <v>19.869065837066859</v>
          </cell>
          <cell r="J144">
            <v>19.999470840431929</v>
          </cell>
          <cell r="K144">
            <v>20.445239566635809</v>
          </cell>
          <cell r="L144">
            <v>22.561154588618795</v>
          </cell>
          <cell r="M144">
            <v>16.151013247296056</v>
          </cell>
          <cell r="N144">
            <v>15.059755675883949</v>
          </cell>
          <cell r="O144">
            <v>16.427318759012795</v>
          </cell>
          <cell r="P144">
            <v>19.956748704895762</v>
          </cell>
          <cell r="Q144">
            <v>19.720908191676489</v>
          </cell>
          <cell r="R144">
            <v>17.880927537797294</v>
          </cell>
          <cell r="S144">
            <v>1257.3934260000001</v>
          </cell>
          <cell r="T144">
            <v>1443.66643</v>
          </cell>
          <cell r="U144">
            <v>1073.9887719999999</v>
          </cell>
          <cell r="V144">
            <v>1173.666532</v>
          </cell>
          <cell r="W144">
            <v>1389.057564</v>
          </cell>
          <cell r="X144">
            <v>1504.313588</v>
          </cell>
          <cell r="Y144">
            <v>1740</v>
          </cell>
          <cell r="Z144">
            <v>1733</v>
          </cell>
          <cell r="AA144">
            <v>1811</v>
          </cell>
          <cell r="AB144">
            <v>1931</v>
          </cell>
          <cell r="AC144">
            <v>2106</v>
          </cell>
          <cell r="AD144">
            <v>1509</v>
          </cell>
          <cell r="AE144">
            <v>3775.0486279999996</v>
          </cell>
          <cell r="AF144">
            <v>4067.0376839999999</v>
          </cell>
          <cell r="AG144">
            <v>5284</v>
          </cell>
          <cell r="AH144">
            <v>5546</v>
          </cell>
          <cell r="AI144">
            <v>18672.086311999999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7849.890945000001</v>
          </cell>
          <cell r="AR144">
            <v>8149.7156250000007</v>
          </cell>
          <cell r="AS144">
            <v>8500.2672350000012</v>
          </cell>
          <cell r="AT144">
            <v>8401.1657850000011</v>
          </cell>
          <cell r="AU144">
            <v>8408.7603620000009</v>
          </cell>
          <cell r="AV144">
            <v>22560.417568000001</v>
          </cell>
          <cell r="AW144">
            <v>22281.992388999999</v>
          </cell>
          <cell r="AX144">
            <v>23829.532908000001</v>
          </cell>
          <cell r="AY144">
            <v>25310.193382000005</v>
          </cell>
          <cell r="AZ144">
            <v>93982.136247000017</v>
          </cell>
        </row>
        <row r="145">
          <cell r="A145" t="str">
            <v>Argentina</v>
          </cell>
          <cell r="B145">
            <v>14.868130508042661</v>
          </cell>
          <cell r="C145">
            <v>16.92651407113793</v>
          </cell>
          <cell r="D145">
            <v>13.290071523111411</v>
          </cell>
          <cell r="E145">
            <v>14.574294165017534</v>
          </cell>
          <cell r="F145">
            <v>16.965586401409084</v>
          </cell>
          <cell r="G145">
            <v>17.661906029935423</v>
          </cell>
          <cell r="H145">
            <v>20.000188155026805</v>
          </cell>
          <cell r="I145">
            <v>19.869065837066859</v>
          </cell>
          <cell r="J145">
            <v>19.999470840431929</v>
          </cell>
          <cell r="K145">
            <v>20.445239566635809</v>
          </cell>
          <cell r="L145">
            <v>22.561154588618795</v>
          </cell>
          <cell r="M145">
            <v>16.151013247296056</v>
          </cell>
          <cell r="N145">
            <v>15.059755675883949</v>
          </cell>
          <cell r="O145">
            <v>16.427318759012795</v>
          </cell>
          <cell r="P145">
            <v>19.956748704895762</v>
          </cell>
          <cell r="Q145">
            <v>19.720908191676489</v>
          </cell>
          <cell r="R145">
            <v>17.880927537797294</v>
          </cell>
          <cell r="S145">
            <v>1257.3934260000001</v>
          </cell>
          <cell r="T145">
            <v>1443.66643</v>
          </cell>
          <cell r="U145">
            <v>1073.9887719999999</v>
          </cell>
          <cell r="V145">
            <v>1173.666532</v>
          </cell>
          <cell r="W145">
            <v>1389.057564</v>
          </cell>
          <cell r="X145">
            <v>1504.313588</v>
          </cell>
          <cell r="Y145">
            <v>1740</v>
          </cell>
          <cell r="Z145">
            <v>1733</v>
          </cell>
          <cell r="AA145">
            <v>1811</v>
          </cell>
          <cell r="AB145">
            <v>1931</v>
          </cell>
          <cell r="AC145">
            <v>2106</v>
          </cell>
          <cell r="AD145">
            <v>1509</v>
          </cell>
          <cell r="AE145">
            <v>3775.0486279999996</v>
          </cell>
          <cell r="AF145">
            <v>4067.0376839999999</v>
          </cell>
          <cell r="AG145">
            <v>5284</v>
          </cell>
          <cell r="AH145">
            <v>5546</v>
          </cell>
          <cell r="AI145">
            <v>18672.086311999999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7849.890945000001</v>
          </cell>
          <cell r="AR145">
            <v>8149.7156250000007</v>
          </cell>
          <cell r="AS145">
            <v>8500.2672350000012</v>
          </cell>
          <cell r="AT145">
            <v>8401.1657850000011</v>
          </cell>
          <cell r="AU145">
            <v>8408.7603620000009</v>
          </cell>
          <cell r="AV145">
            <v>22560.417568000001</v>
          </cell>
          <cell r="AW145">
            <v>22281.992388999999</v>
          </cell>
          <cell r="AX145">
            <v>23829.532908000001</v>
          </cell>
          <cell r="AY145">
            <v>25310.193382000005</v>
          </cell>
          <cell r="AZ145">
            <v>93982.136247000017</v>
          </cell>
        </row>
        <row r="146">
          <cell r="A146" t="str">
            <v>Aruba</v>
          </cell>
          <cell r="B146">
            <v>60.798856518769639</v>
          </cell>
          <cell r="C146">
            <v>55.642286483868553</v>
          </cell>
          <cell r="D146">
            <v>24.335567196729755</v>
          </cell>
          <cell r="E146">
            <v>37.236762954139365</v>
          </cell>
          <cell r="F146">
            <v>37.598880945874029</v>
          </cell>
          <cell r="G146">
            <v>40.644930333996058</v>
          </cell>
          <cell r="H146">
            <v>41.935432060094946</v>
          </cell>
          <cell r="I146">
            <v>42.791080806393147</v>
          </cell>
          <cell r="J146">
            <v>44.04864696457183</v>
          </cell>
          <cell r="K146">
            <v>50.918557310684982</v>
          </cell>
          <cell r="L146">
            <v>74.819017350711491</v>
          </cell>
          <cell r="M146">
            <v>32.149724450344138</v>
          </cell>
          <cell r="N146">
            <v>46.753861857737213</v>
          </cell>
          <cell r="O146">
            <v>38.546222677094157</v>
          </cell>
          <cell r="P146">
            <v>42.964104785228855</v>
          </cell>
          <cell r="Q146">
            <v>53.632640658704702</v>
          </cell>
          <cell r="R146">
            <v>45.240253240262476</v>
          </cell>
          <cell r="S146">
            <v>9.2076199999999986</v>
          </cell>
          <cell r="T146">
            <v>9.4501999999999988</v>
          </cell>
          <cell r="U146">
            <v>3.9476400000000003</v>
          </cell>
          <cell r="V146">
            <v>5.5573800000000002</v>
          </cell>
          <cell r="W146">
            <v>5.8088600000000001</v>
          </cell>
          <cell r="X146">
            <v>6.6193200000000001</v>
          </cell>
          <cell r="Y146">
            <v>6.8174799999999998</v>
          </cell>
          <cell r="Z146">
            <v>6.8524799999999999</v>
          </cell>
          <cell r="AA146">
            <v>7.9174799999999994</v>
          </cell>
          <cell r="AB146">
            <v>7.9224799999999984</v>
          </cell>
          <cell r="AC146">
            <v>10.747479999999999</v>
          </cell>
          <cell r="AD146">
            <v>3.9224799999999993</v>
          </cell>
          <cell r="AE146">
            <v>22.605459999999997</v>
          </cell>
          <cell r="AF146">
            <v>17.98556</v>
          </cell>
          <cell r="AG146">
            <v>21.587440000000001</v>
          </cell>
          <cell r="AH146">
            <v>22.592439999999996</v>
          </cell>
          <cell r="AI146">
            <v>84.770899999999983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14.412424000000001</v>
          </cell>
          <cell r="AR146">
            <v>16.176960000000001</v>
          </cell>
          <cell r="AS146">
            <v>14.003209000000002</v>
          </cell>
          <cell r="AT146">
            <v>12.928173000000001</v>
          </cell>
          <cell r="AU146">
            <v>10.980598000000001</v>
          </cell>
          <cell r="AV146">
            <v>43.514938000000001</v>
          </cell>
          <cell r="AW146">
            <v>41.993749000000001</v>
          </cell>
          <cell r="AX146">
            <v>45.220763000000005</v>
          </cell>
          <cell r="AY146">
            <v>37.91198</v>
          </cell>
          <cell r="AZ146">
            <v>168.64143000000001</v>
          </cell>
        </row>
        <row r="147">
          <cell r="A147" t="str">
            <v>Bermuda</v>
          </cell>
          <cell r="B147">
            <v>3.0416829745596869</v>
          </cell>
          <cell r="C147">
            <v>1.0759398496240602</v>
          </cell>
          <cell r="D147">
            <v>0.49693251533742328</v>
          </cell>
          <cell r="E147">
            <v>3.7762237762237758</v>
          </cell>
          <cell r="F147">
            <v>5.5102040816326525</v>
          </cell>
          <cell r="G147">
            <v>5.7142857142857135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1.3846956521739129</v>
          </cell>
          <cell r="O147">
            <v>4.8286140089418774</v>
          </cell>
          <cell r="P147">
            <v>0</v>
          </cell>
          <cell r="Q147">
            <v>0</v>
          </cell>
          <cell r="R147">
            <v>1.4368732533289492</v>
          </cell>
          <cell r="S147">
            <v>0.34539999999999998</v>
          </cell>
          <cell r="T147">
            <v>9.5399999999999999E-2</v>
          </cell>
          <cell r="U147">
            <v>0.09</v>
          </cell>
          <cell r="V147">
            <v>0.6</v>
          </cell>
          <cell r="W147">
            <v>0.6</v>
          </cell>
          <cell r="X147">
            <v>0.6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0.53079999999999994</v>
          </cell>
          <cell r="AF147">
            <v>1.7999999999999998</v>
          </cell>
          <cell r="AG147">
            <v>0</v>
          </cell>
          <cell r="AH147">
            <v>0</v>
          </cell>
          <cell r="AI147">
            <v>2.3308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18.5</v>
          </cell>
          <cell r="AR147">
            <v>18.149999999999999</v>
          </cell>
          <cell r="AS147">
            <v>11</v>
          </cell>
          <cell r="AT147">
            <v>9.1460000000000008</v>
          </cell>
          <cell r="AU147">
            <v>9.0459999999999994</v>
          </cell>
          <cell r="AV147">
            <v>34.5</v>
          </cell>
          <cell r="AW147">
            <v>33.549999999999997</v>
          </cell>
          <cell r="AX147">
            <v>48.75</v>
          </cell>
          <cell r="AY147">
            <v>29.192</v>
          </cell>
          <cell r="AZ147">
            <v>145.99200000000002</v>
          </cell>
        </row>
        <row r="148">
          <cell r="A148" t="str">
            <v>Bolivia</v>
          </cell>
          <cell r="B148">
            <v>0</v>
          </cell>
          <cell r="C148">
            <v>1.6597510373443984</v>
          </cell>
          <cell r="D148">
            <v>0</v>
          </cell>
          <cell r="E148">
            <v>28.814909206753736</v>
          </cell>
          <cell r="F148">
            <v>0</v>
          </cell>
          <cell r="G148">
            <v>17.452702702702702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0.58610103265420055</v>
          </cell>
          <cell r="O148">
            <v>14.931734450624864</v>
          </cell>
          <cell r="P148">
            <v>0</v>
          </cell>
          <cell r="Q148">
            <v>0</v>
          </cell>
          <cell r="R148">
            <v>3.4723389219748491</v>
          </cell>
          <cell r="S148">
            <v>0</v>
          </cell>
          <cell r="T148">
            <v>0.28000000000000003</v>
          </cell>
          <cell r="U148">
            <v>0</v>
          </cell>
          <cell r="V148">
            <v>4.0199999999999996</v>
          </cell>
          <cell r="W148">
            <v>0</v>
          </cell>
          <cell r="X148">
            <v>2.87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0.28000000000000003</v>
          </cell>
          <cell r="AF148">
            <v>6.89</v>
          </cell>
          <cell r="AG148">
            <v>0</v>
          </cell>
          <cell r="AH148">
            <v>0</v>
          </cell>
          <cell r="AI148">
            <v>7.17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16.704000000000001</v>
          </cell>
          <cell r="AR148">
            <v>17.701999999999998</v>
          </cell>
          <cell r="AS148">
            <v>17.421172000000002</v>
          </cell>
          <cell r="AT148">
            <v>16.878905000000003</v>
          </cell>
          <cell r="AU148">
            <v>16.209077000000001</v>
          </cell>
          <cell r="AV148">
            <v>42.995999999999995</v>
          </cell>
          <cell r="AW148">
            <v>41.528999999999996</v>
          </cell>
          <cell r="AX148">
            <v>50.805999999999997</v>
          </cell>
          <cell r="AY148">
            <v>50.509154000000002</v>
          </cell>
          <cell r="AZ148">
            <v>185.84015400000001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0.25800000000000001</v>
          </cell>
          <cell r="E149">
            <v>0.51473684210526316</v>
          </cell>
          <cell r="F149">
            <v>0.77275862068965517</v>
          </cell>
          <cell r="G149">
            <v>15.820702402957485</v>
          </cell>
          <cell r="H149">
            <v>2.67657992565056</v>
          </cell>
          <cell r="I149">
            <v>2.67657992565056</v>
          </cell>
          <cell r="J149">
            <v>2.67657992565056</v>
          </cell>
          <cell r="K149">
            <v>2.67657992565056</v>
          </cell>
          <cell r="L149">
            <v>1.4342629482071729</v>
          </cell>
          <cell r="M149">
            <v>3.0901287553648094</v>
          </cell>
          <cell r="N149">
            <v>0.25800000000000001</v>
          </cell>
          <cell r="O149">
            <v>5.5000591366055582</v>
          </cell>
          <cell r="P149">
            <v>2.67657992565056</v>
          </cell>
          <cell r="Q149">
            <v>2.1513944223107591</v>
          </cell>
          <cell r="R149">
            <v>3.6028406102051558</v>
          </cell>
          <cell r="S149">
            <v>0</v>
          </cell>
          <cell r="T149">
            <v>0</v>
          </cell>
          <cell r="U149">
            <v>8.6E-3</v>
          </cell>
          <cell r="V149">
            <v>3.2599999999999997E-2</v>
          </cell>
          <cell r="W149">
            <v>4.9799999999999997E-2</v>
          </cell>
          <cell r="X149">
            <v>0.95099999999999996</v>
          </cell>
          <cell r="Y149">
            <v>8.0000000000000071E-2</v>
          </cell>
          <cell r="Z149">
            <v>8.0000000000000071E-2</v>
          </cell>
          <cell r="AA149">
            <v>8.0000000000000071E-2</v>
          </cell>
          <cell r="AB149">
            <v>8.0000000000000071E-2</v>
          </cell>
          <cell r="AC149">
            <v>8.0000000000000071E-2</v>
          </cell>
          <cell r="AD149">
            <v>8.0000000000000071E-2</v>
          </cell>
          <cell r="AE149">
            <v>8.6E-3</v>
          </cell>
          <cell r="AF149">
            <v>1.0333999999999999</v>
          </cell>
          <cell r="AG149">
            <v>0.24000000000000021</v>
          </cell>
          <cell r="AH149">
            <v>0.24000000000000021</v>
          </cell>
          <cell r="AI149">
            <v>1.5220000000000005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2.69</v>
          </cell>
          <cell r="AR149">
            <v>2.69</v>
          </cell>
          <cell r="AS149">
            <v>2.69</v>
          </cell>
          <cell r="AT149">
            <v>5.0199999999999996</v>
          </cell>
          <cell r="AU149">
            <v>2.33</v>
          </cell>
          <cell r="AV149">
            <v>3</v>
          </cell>
          <cell r="AW149">
            <v>16.91</v>
          </cell>
          <cell r="AX149">
            <v>8.07</v>
          </cell>
          <cell r="AY149">
            <v>10.039999999999999</v>
          </cell>
          <cell r="AZ149">
            <v>38.020000000000003</v>
          </cell>
        </row>
        <row r="150">
          <cell r="A150" t="str">
            <v>Brazil</v>
          </cell>
          <cell r="B150">
            <v>27.702168478449511</v>
          </cell>
          <cell r="C150">
            <v>30.069327147558809</v>
          </cell>
          <cell r="D150">
            <v>29.102014020518933</v>
          </cell>
          <cell r="E150">
            <v>31.951169394914512</v>
          </cell>
          <cell r="F150">
            <v>31.914493867938191</v>
          </cell>
          <cell r="G150">
            <v>30.051566523108548</v>
          </cell>
          <cell r="H150">
            <v>31.934096293987089</v>
          </cell>
          <cell r="I150">
            <v>36.656461200292242</v>
          </cell>
          <cell r="J150">
            <v>36.822206059461877</v>
          </cell>
          <cell r="K150">
            <v>41.918881367695441</v>
          </cell>
          <cell r="L150">
            <v>37.482983415984826</v>
          </cell>
          <cell r="M150">
            <v>28.902331489677433</v>
          </cell>
          <cell r="N150">
            <v>28.936311516112664</v>
          </cell>
          <cell r="O150">
            <v>31.296482462436288</v>
          </cell>
          <cell r="P150">
            <v>35.165866919653844</v>
          </cell>
          <cell r="Q150">
            <v>36.192179796148167</v>
          </cell>
          <cell r="R150">
            <v>32.94838541410261</v>
          </cell>
          <cell r="S150">
            <v>1068.9176399999999</v>
          </cell>
          <cell r="T150">
            <v>1118.7218600000001</v>
          </cell>
          <cell r="U150">
            <v>960.18622000000005</v>
          </cell>
          <cell r="V150">
            <v>1124.2452000000001</v>
          </cell>
          <cell r="W150">
            <v>1138.94714</v>
          </cell>
          <cell r="X150">
            <v>1088.4785400000001</v>
          </cell>
          <cell r="Y150">
            <v>1177.97</v>
          </cell>
          <cell r="Z150">
            <v>1351.36</v>
          </cell>
          <cell r="AA150">
            <v>1428.58</v>
          </cell>
          <cell r="AB150">
            <v>1595.06</v>
          </cell>
          <cell r="AC150">
            <v>1407.67</v>
          </cell>
          <cell r="AD150">
            <v>1056.1400000000001</v>
          </cell>
          <cell r="AE150">
            <v>3147.8257200000003</v>
          </cell>
          <cell r="AF150">
            <v>3351.6708800000001</v>
          </cell>
          <cell r="AG150">
            <v>3957.91</v>
          </cell>
          <cell r="AH150">
            <v>4058.87</v>
          </cell>
          <cell r="AI150">
            <v>14516.276599999999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3317.8980190000002</v>
          </cell>
          <cell r="AR150">
            <v>3491.7028</v>
          </cell>
          <cell r="AS150">
            <v>3424.5999729999999</v>
          </cell>
          <cell r="AT150">
            <v>3379.9417350000003</v>
          </cell>
          <cell r="AU150">
            <v>3288.7519830000001</v>
          </cell>
          <cell r="AV150">
            <v>9790.6160099999997</v>
          </cell>
          <cell r="AW150">
            <v>9638.4754920000014</v>
          </cell>
          <cell r="AX150">
            <v>10129.478702</v>
          </cell>
          <cell r="AY150">
            <v>10093.293691000001</v>
          </cell>
          <cell r="AZ150">
            <v>39651.863895000002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26.191675050836494</v>
          </cell>
          <cell r="F151">
            <v>24.179959136131107</v>
          </cell>
          <cell r="G151">
            <v>25.439800505529714</v>
          </cell>
          <cell r="H151">
            <v>26.647535701380896</v>
          </cell>
          <cell r="I151">
            <v>28.208519870078046</v>
          </cell>
          <cell r="J151">
            <v>26.682289785635415</v>
          </cell>
          <cell r="K151">
            <v>31.602626431435727</v>
          </cell>
          <cell r="L151">
            <v>36.490053389454445</v>
          </cell>
          <cell r="M151">
            <v>31.418394470845275</v>
          </cell>
          <cell r="N151">
            <v>27.897575716555011</v>
          </cell>
          <cell r="O151">
            <v>25.260174990950929</v>
          </cell>
          <cell r="P151">
            <v>27.168478437148551</v>
          </cell>
          <cell r="Q151">
            <v>33.169327281376638</v>
          </cell>
          <cell r="R151">
            <v>28.187358762742242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851.20033699999999</v>
          </cell>
          <cell r="W151">
            <v>809.51091099999996</v>
          </cell>
          <cell r="X151">
            <v>834.37853399999995</v>
          </cell>
          <cell r="Y151">
            <v>851.42945585396808</v>
          </cell>
          <cell r="Z151">
            <v>858.23557834462827</v>
          </cell>
          <cell r="AA151">
            <v>823.09959398411809</v>
          </cell>
          <cell r="AB151">
            <v>919.56822787781823</v>
          </cell>
          <cell r="AC151">
            <v>1000.4248711325781</v>
          </cell>
          <cell r="AD151">
            <v>815.62927661745846</v>
          </cell>
          <cell r="AE151">
            <v>2576.8014640000001</v>
          </cell>
          <cell r="AF151">
            <v>2495.089782</v>
          </cell>
          <cell r="AG151">
            <v>2532.7646281827147</v>
          </cell>
          <cell r="AH151">
            <v>2735.6223756278546</v>
          </cell>
          <cell r="AI151">
            <v>10340.27824981057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2776.3345669999999</v>
          </cell>
          <cell r="AS151">
            <v>2618.8057720000002</v>
          </cell>
          <cell r="AT151">
            <v>2467.4734629999998</v>
          </cell>
          <cell r="AU151">
            <v>2336.4222180000002</v>
          </cell>
          <cell r="AV151">
            <v>8312.9851180000005</v>
          </cell>
          <cell r="AW151">
            <v>8889.8069969999997</v>
          </cell>
          <cell r="AX151">
            <v>8390.1944330000006</v>
          </cell>
          <cell r="AY151">
            <v>7422.7014529999997</v>
          </cell>
          <cell r="AZ151">
            <v>33015.688001000002</v>
          </cell>
        </row>
        <row r="152">
          <cell r="A152" t="str">
            <v>Cayman Islands</v>
          </cell>
          <cell r="B152">
            <v>6.1137931034482751</v>
          </cell>
          <cell r="C152">
            <v>9.248936170212767</v>
          </cell>
          <cell r="D152">
            <v>10.841447368421052</v>
          </cell>
          <cell r="E152">
            <v>13.666438356164385</v>
          </cell>
          <cell r="F152">
            <v>9.9624489795918354</v>
          </cell>
          <cell r="G152">
            <v>4.2690265486725663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8.7080213903743324</v>
          </cell>
          <cell r="O152">
            <v>9.6935779816513765</v>
          </cell>
          <cell r="P152">
            <v>0</v>
          </cell>
          <cell r="Q152">
            <v>0</v>
          </cell>
          <cell r="R152">
            <v>4.8139652271452604</v>
          </cell>
          <cell r="S152">
            <v>0.2364</v>
          </cell>
          <cell r="T152">
            <v>0.48299999999999998</v>
          </cell>
          <cell r="U152">
            <v>0.36620000000000003</v>
          </cell>
          <cell r="V152">
            <v>0.44340000000000002</v>
          </cell>
          <cell r="W152">
            <v>0.2712</v>
          </cell>
          <cell r="X152">
            <v>0.1072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1.0856000000000001</v>
          </cell>
          <cell r="AF152">
            <v>0.82179999999999997</v>
          </cell>
          <cell r="AG152">
            <v>0</v>
          </cell>
          <cell r="AH152">
            <v>0</v>
          </cell>
          <cell r="AI152">
            <v>1.9074000000000002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3.2850000000000001</v>
          </cell>
          <cell r="AR152">
            <v>3.7549999999999999</v>
          </cell>
          <cell r="AS152">
            <v>2.67</v>
          </cell>
          <cell r="AT152">
            <v>2.875</v>
          </cell>
          <cell r="AU152">
            <v>1.63</v>
          </cell>
          <cell r="AV152">
            <v>11.219999999999999</v>
          </cell>
          <cell r="AW152">
            <v>7.63</v>
          </cell>
          <cell r="AX152">
            <v>9.6349999999999998</v>
          </cell>
          <cell r="AY152">
            <v>7.1749999999999998</v>
          </cell>
          <cell r="AZ152">
            <v>35.660000000000004</v>
          </cell>
        </row>
        <row r="153">
          <cell r="A153" t="str">
            <v>Chile</v>
          </cell>
          <cell r="B153">
            <v>42.788064113045472</v>
          </cell>
          <cell r="C153">
            <v>85.437415435592996</v>
          </cell>
          <cell r="D153">
            <v>103.78776824034334</v>
          </cell>
          <cell r="E153">
            <v>95.822128137705732</v>
          </cell>
          <cell r="F153">
            <v>97.262040655442306</v>
          </cell>
          <cell r="G153">
            <v>135.70951264274063</v>
          </cell>
          <cell r="H153">
            <v>74.274766988830564</v>
          </cell>
          <cell r="I153">
            <v>73.034397028047835</v>
          </cell>
          <cell r="J153">
            <v>75.018500868484708</v>
          </cell>
          <cell r="K153">
            <v>73.160814570067203</v>
          </cell>
          <cell r="L153">
            <v>81.875223310098448</v>
          </cell>
          <cell r="M153">
            <v>76.502112063749863</v>
          </cell>
          <cell r="N153">
            <v>77.835797150077966</v>
          </cell>
          <cell r="O153">
            <v>109.67501974213731</v>
          </cell>
          <cell r="P153">
            <v>74.116667359992405</v>
          </cell>
          <cell r="Q153">
            <v>77.092589654723014</v>
          </cell>
          <cell r="R153">
            <v>84.164794733840054</v>
          </cell>
          <cell r="S153">
            <v>38.983599999999996</v>
          </cell>
          <cell r="T153">
            <v>82.50976</v>
          </cell>
          <cell r="U153">
            <v>98.342369999999988</v>
          </cell>
          <cell r="V153">
            <v>91.91364999999999</v>
          </cell>
          <cell r="W153">
            <v>95.959810000000004</v>
          </cell>
          <cell r="X153">
            <v>133.10389000000001</v>
          </cell>
          <cell r="Y153">
            <v>78.833587131567242</v>
          </cell>
          <cell r="Z153">
            <v>81.690596062472139</v>
          </cell>
          <cell r="AA153">
            <v>86.739724859736171</v>
          </cell>
          <cell r="AB153">
            <v>84.276518376831206</v>
          </cell>
          <cell r="AC153">
            <v>88.244840037038969</v>
          </cell>
          <cell r="AD153">
            <v>81.046898535825065</v>
          </cell>
          <cell r="AE153">
            <v>219.83572999999998</v>
          </cell>
          <cell r="AF153">
            <v>320.97735</v>
          </cell>
          <cell r="AG153">
            <v>247.26390805377554</v>
          </cell>
          <cell r="AH153">
            <v>253.56825694969524</v>
          </cell>
          <cell r="AI153">
            <v>1041.6452450034708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100.667</v>
          </cell>
          <cell r="AR153">
            <v>104.062</v>
          </cell>
          <cell r="AS153">
            <v>103.67416899999999</v>
          </cell>
          <cell r="AT153">
            <v>97.001697000000007</v>
          </cell>
          <cell r="AU153">
            <v>95.34666</v>
          </cell>
          <cell r="AV153">
            <v>254.19172700000001</v>
          </cell>
          <cell r="AW153">
            <v>263.39600000000002</v>
          </cell>
          <cell r="AX153">
            <v>300.25299999999999</v>
          </cell>
          <cell r="AY153">
            <v>296.02252599999997</v>
          </cell>
          <cell r="AZ153">
            <v>1113.8632530000002</v>
          </cell>
        </row>
        <row r="154">
          <cell r="A154" t="str">
            <v>Colombia</v>
          </cell>
          <cell r="B154">
            <v>20.541616683507812</v>
          </cell>
          <cell r="C154">
            <v>21.735794353550318</v>
          </cell>
          <cell r="D154">
            <v>30.767443264526907</v>
          </cell>
          <cell r="E154">
            <v>31.896071692208849</v>
          </cell>
          <cell r="F154">
            <v>28.348632064397634</v>
          </cell>
          <cell r="G154">
            <v>24.052400893591013</v>
          </cell>
          <cell r="H154">
            <v>26.099159127620766</v>
          </cell>
          <cell r="I154">
            <v>28.008020885160953</v>
          </cell>
          <cell r="J154">
            <v>25.951364534534036</v>
          </cell>
          <cell r="K154">
            <v>30.328321073305226</v>
          </cell>
          <cell r="L154">
            <v>37.36776487891872</v>
          </cell>
          <cell r="M154">
            <v>30.016700144885707</v>
          </cell>
          <cell r="N154">
            <v>24.273212087752974</v>
          </cell>
          <cell r="O154">
            <v>28.088465958661434</v>
          </cell>
          <cell r="P154">
            <v>26.669047559213595</v>
          </cell>
          <cell r="Q154">
            <v>32.59215684629482</v>
          </cell>
          <cell r="R154">
            <v>27.824497960334067</v>
          </cell>
          <cell r="S154">
            <v>444.974783</v>
          </cell>
          <cell r="T154">
            <v>473.15877900000004</v>
          </cell>
          <cell r="U154">
            <v>644.654855</v>
          </cell>
          <cell r="V154">
            <v>666.37556499999994</v>
          </cell>
          <cell r="W154">
            <v>606.4364569999999</v>
          </cell>
          <cell r="X154">
            <v>507.22772000000003</v>
          </cell>
          <cell r="Y154">
            <v>534.40174244665127</v>
          </cell>
          <cell r="Z154">
            <v>589.40670431173623</v>
          </cell>
          <cell r="AA154">
            <v>596.95347141798982</v>
          </cell>
          <cell r="AB154">
            <v>648.09195867967401</v>
          </cell>
          <cell r="AC154">
            <v>752.78234263095601</v>
          </cell>
          <cell r="AD154">
            <v>557.44680876848236</v>
          </cell>
          <cell r="AE154">
            <v>1562.788417</v>
          </cell>
          <cell r="AF154">
            <v>1780.0397419999999</v>
          </cell>
          <cell r="AG154">
            <v>1720.7619181763775</v>
          </cell>
          <cell r="AH154">
            <v>1958.3211100791123</v>
          </cell>
          <cell r="AI154">
            <v>7021.9111872554895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1893.9790000000003</v>
          </cell>
          <cell r="AR154">
            <v>2070.25</v>
          </cell>
          <cell r="AS154">
            <v>1923.2279999999998</v>
          </cell>
          <cell r="AT154">
            <v>1813.0709999999999</v>
          </cell>
          <cell r="AU154">
            <v>1671.4099999999999</v>
          </cell>
          <cell r="AV154">
            <v>5794.4930000000004</v>
          </cell>
          <cell r="AW154">
            <v>5703.5360000000001</v>
          </cell>
          <cell r="AX154">
            <v>5807.0529999999999</v>
          </cell>
          <cell r="AY154">
            <v>5407.7089999999998</v>
          </cell>
          <cell r="AZ154">
            <v>22712.791000000001</v>
          </cell>
        </row>
        <row r="155">
          <cell r="A155" t="str">
            <v>Costa Rica</v>
          </cell>
          <cell r="B155">
            <v>30.273121009393904</v>
          </cell>
          <cell r="C155">
            <v>32.935085726509115</v>
          </cell>
          <cell r="D155">
            <v>34.414618815216798</v>
          </cell>
          <cell r="E155">
            <v>26.273790967781398</v>
          </cell>
          <cell r="F155">
            <v>25.514233232885882</v>
          </cell>
          <cell r="G155">
            <v>23.352276696340486</v>
          </cell>
          <cell r="H155">
            <v>23.895153545029103</v>
          </cell>
          <cell r="I155">
            <v>23.832978773549556</v>
          </cell>
          <cell r="J155">
            <v>21.097004979405916</v>
          </cell>
          <cell r="K155">
            <v>21.49080083276715</v>
          </cell>
          <cell r="L155">
            <v>23.614780310411984</v>
          </cell>
          <cell r="M155">
            <v>25.587829350237516</v>
          </cell>
          <cell r="N155">
            <v>32.544438518721634</v>
          </cell>
          <cell r="O155">
            <v>25.049892984074198</v>
          </cell>
          <cell r="P155">
            <v>22.886486569500516</v>
          </cell>
          <cell r="Q155">
            <v>23.454171659252602</v>
          </cell>
          <cell r="R155">
            <v>25.971312675999243</v>
          </cell>
          <cell r="S155">
            <v>127.93461000000001</v>
          </cell>
          <cell r="T155">
            <v>145.297316</v>
          </cell>
          <cell r="U155">
            <v>144.91809800000001</v>
          </cell>
          <cell r="V155">
            <v>114.539424</v>
          </cell>
          <cell r="W155">
            <v>110.983306</v>
          </cell>
          <cell r="X155">
            <v>101.179526</v>
          </cell>
          <cell r="Y155">
            <v>101.88302039999999</v>
          </cell>
          <cell r="Z155">
            <v>101.46576144000002</v>
          </cell>
          <cell r="AA155">
            <v>98.209330560000012</v>
          </cell>
          <cell r="AB155">
            <v>97.081966773333306</v>
          </cell>
          <cell r="AC155">
            <v>101.02135461333332</v>
          </cell>
          <cell r="AD155">
            <v>98.124957999999992</v>
          </cell>
          <cell r="AE155">
            <v>418.15002400000003</v>
          </cell>
          <cell r="AF155">
            <v>326.70225599999998</v>
          </cell>
          <cell r="AG155">
            <v>301.55811240000003</v>
          </cell>
          <cell r="AH155">
            <v>296.2282793866666</v>
          </cell>
          <cell r="AI155">
            <v>1342.6386717866667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383.16312100000005</v>
          </cell>
          <cell r="AR155">
            <v>418.96182700000003</v>
          </cell>
          <cell r="AS155">
            <v>406.56358399999999</v>
          </cell>
          <cell r="AT155">
            <v>385.00980300000003</v>
          </cell>
          <cell r="AU155">
            <v>345.134638</v>
          </cell>
          <cell r="AV155">
            <v>1156.3727589999999</v>
          </cell>
          <cell r="AW155">
            <v>1173.7855749999999</v>
          </cell>
          <cell r="AX155">
            <v>1185.8626720000002</v>
          </cell>
          <cell r="AY155">
            <v>1136.7080249999999</v>
          </cell>
          <cell r="AZ155">
            <v>4652.7290310000008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8.7021599999999992</v>
          </cell>
          <cell r="T156">
            <v>8.746599999999999</v>
          </cell>
          <cell r="U156">
            <v>9.6891999999999996</v>
          </cell>
          <cell r="V156">
            <v>5.8845999999999998</v>
          </cell>
          <cell r="W156">
            <v>7.1976800000000001</v>
          </cell>
          <cell r="X156">
            <v>0.1502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27.13796</v>
          </cell>
          <cell r="AF156">
            <v>13.232480000000001</v>
          </cell>
          <cell r="AG156">
            <v>0</v>
          </cell>
          <cell r="AH156">
            <v>0</v>
          </cell>
          <cell r="AI156">
            <v>40.370439999999995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20.248107847078842</v>
          </cell>
          <cell r="H157">
            <v>7.8199819776930672</v>
          </cell>
          <cell r="I157">
            <v>14.79709563239008</v>
          </cell>
          <cell r="J157">
            <v>12.91389323077906</v>
          </cell>
          <cell r="K157">
            <v>14.194020436061795</v>
          </cell>
          <cell r="L157">
            <v>22.962321409633446</v>
          </cell>
          <cell r="M157">
            <v>10.75970735258513</v>
          </cell>
          <cell r="N157">
            <v>0</v>
          </cell>
          <cell r="O157">
            <v>6.1904164936785362</v>
          </cell>
          <cell r="P157">
            <v>11.894796488271197</v>
          </cell>
          <cell r="Q157">
            <v>16.227215331470241</v>
          </cell>
          <cell r="R157">
            <v>7.7312454986009786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5.0581399999999999</v>
          </cell>
          <cell r="Y157">
            <v>1.8306000000000004</v>
          </cell>
          <cell r="Z157">
            <v>3.4106000000000005</v>
          </cell>
          <cell r="AA157">
            <v>3.6105999999999998</v>
          </cell>
          <cell r="AB157">
            <v>3.5906000000000011</v>
          </cell>
          <cell r="AC157">
            <v>5.6006</v>
          </cell>
          <cell r="AD157">
            <v>2.2205999999999992</v>
          </cell>
          <cell r="AE157">
            <v>0</v>
          </cell>
          <cell r="AF157">
            <v>5.0581399999999999</v>
          </cell>
          <cell r="AG157">
            <v>8.8518000000000008</v>
          </cell>
          <cell r="AH157">
            <v>11.411800000000001</v>
          </cell>
          <cell r="AI157">
            <v>25.321739999999998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20.744205999999998</v>
          </cell>
          <cell r="AR157">
            <v>25.163132000000001</v>
          </cell>
          <cell r="AS157">
            <v>22.766911</v>
          </cell>
          <cell r="AT157">
            <v>21.951352</v>
          </cell>
          <cell r="AU157">
            <v>18.574297000000001</v>
          </cell>
          <cell r="AV157">
            <v>90.965729999999994</v>
          </cell>
          <cell r="AW157">
            <v>73.538283000000007</v>
          </cell>
          <cell r="AX157">
            <v>66.975673</v>
          </cell>
          <cell r="AY157">
            <v>63.292560000000002</v>
          </cell>
          <cell r="AZ157">
            <v>294.77224599999994</v>
          </cell>
        </row>
        <row r="158">
          <cell r="A158" t="str">
            <v>Dominican Republic</v>
          </cell>
          <cell r="B158">
            <v>23.406614351881032</v>
          </cell>
          <cell r="C158">
            <v>25.801451991951385</v>
          </cell>
          <cell r="D158">
            <v>23.545013829433358</v>
          </cell>
          <cell r="E158">
            <v>23.28766930038892</v>
          </cell>
          <cell r="F158">
            <v>23.802051161757372</v>
          </cell>
          <cell r="G158">
            <v>20.046913690277417</v>
          </cell>
          <cell r="H158">
            <v>21.656185974015866</v>
          </cell>
          <cell r="I158">
            <v>19.679768207742679</v>
          </cell>
          <cell r="J158">
            <v>17.998887303121979</v>
          </cell>
          <cell r="K158">
            <v>20.369928647634442</v>
          </cell>
          <cell r="L158">
            <v>31.570503117063456</v>
          </cell>
          <cell r="M158">
            <v>22.796432618749865</v>
          </cell>
          <cell r="N158">
            <v>24.25684273884487</v>
          </cell>
          <cell r="O158">
            <v>22.411949973787237</v>
          </cell>
          <cell r="P158">
            <v>19.70621487460917</v>
          </cell>
          <cell r="Q158">
            <v>24.793260806838546</v>
          </cell>
          <cell r="R158">
            <v>22.683332302961606</v>
          </cell>
          <cell r="S158">
            <v>122.20589399999999</v>
          </cell>
          <cell r="T158">
            <v>137.97598399999998</v>
          </cell>
          <cell r="U158">
            <v>126.383754</v>
          </cell>
          <cell r="V158">
            <v>127.51276399999999</v>
          </cell>
          <cell r="W158">
            <v>132.17661799999999</v>
          </cell>
          <cell r="X158">
            <v>106.077478</v>
          </cell>
          <cell r="Y158">
            <v>115.83521824226054</v>
          </cell>
          <cell r="Z158">
            <v>105.25029089562939</v>
          </cell>
          <cell r="AA158">
            <v>108.46407591668903</v>
          </cell>
          <cell r="AB158">
            <v>108.85826687316596</v>
          </cell>
          <cell r="AC158">
            <v>145.88775162389533</v>
          </cell>
          <cell r="AD158">
            <v>87.667652267377406</v>
          </cell>
          <cell r="AE158">
            <v>386.56563199999999</v>
          </cell>
          <cell r="AF158">
            <v>365.76685999999995</v>
          </cell>
          <cell r="AG158">
            <v>329.54958505457893</v>
          </cell>
          <cell r="AH158">
            <v>342.41367076443873</v>
          </cell>
          <cell r="AI158">
            <v>1424.2957478190178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481.33321899999999</v>
          </cell>
          <cell r="AR158">
            <v>542.35390600000005</v>
          </cell>
          <cell r="AS158">
            <v>480.96604500000001</v>
          </cell>
          <cell r="AT158">
            <v>415.891302</v>
          </cell>
          <cell r="AU158">
            <v>346.11067600000001</v>
          </cell>
          <cell r="AV158">
            <v>1434.271857</v>
          </cell>
          <cell r="AW158">
            <v>1468.8154060000002</v>
          </cell>
          <cell r="AX158">
            <v>1505.0816629999999</v>
          </cell>
          <cell r="AY158">
            <v>1242.9680229999999</v>
          </cell>
          <cell r="AZ158">
            <v>5651.1369490000006</v>
          </cell>
        </row>
        <row r="159">
          <cell r="A159" t="str">
            <v>Ecuador</v>
          </cell>
          <cell r="B159">
            <v>30.107833764404333</v>
          </cell>
          <cell r="C159">
            <v>34.405062251922992</v>
          </cell>
          <cell r="D159">
            <v>35.802424605550812</v>
          </cell>
          <cell r="E159">
            <v>30.552128432830088</v>
          </cell>
          <cell r="F159">
            <v>31.596802616622508</v>
          </cell>
          <cell r="G159">
            <v>36.991704046464029</v>
          </cell>
          <cell r="H159">
            <v>50.486624285479913</v>
          </cell>
          <cell r="I159">
            <v>77.325356962793379</v>
          </cell>
          <cell r="J159">
            <v>30.165536610391161</v>
          </cell>
          <cell r="K159">
            <v>31.610767449155404</v>
          </cell>
          <cell r="L159">
            <v>59.883598450314047</v>
          </cell>
          <cell r="M159">
            <v>57.099306832015564</v>
          </cell>
          <cell r="N159">
            <v>33.461043552186133</v>
          </cell>
          <cell r="O159">
            <v>33.053995732772542</v>
          </cell>
          <cell r="P159">
            <v>51.832266766225843</v>
          </cell>
          <cell r="Q159">
            <v>49.414292549744573</v>
          </cell>
          <cell r="R159">
            <v>41.466418463468891</v>
          </cell>
          <cell r="S159">
            <v>194.02062000000001</v>
          </cell>
          <cell r="T159">
            <v>225.79634999999999</v>
          </cell>
          <cell r="U159">
            <v>235.68626999999998</v>
          </cell>
          <cell r="V159">
            <v>192.27582000000001</v>
          </cell>
          <cell r="W159">
            <v>212.18725999999998</v>
          </cell>
          <cell r="X159">
            <v>239.84298000000001</v>
          </cell>
          <cell r="Y159">
            <v>310</v>
          </cell>
          <cell r="Z159">
            <v>439</v>
          </cell>
          <cell r="AA159">
            <v>190</v>
          </cell>
          <cell r="AB159">
            <v>179</v>
          </cell>
          <cell r="AC159">
            <v>338</v>
          </cell>
          <cell r="AD159">
            <v>310</v>
          </cell>
          <cell r="AE159">
            <v>655.50324000000001</v>
          </cell>
          <cell r="AF159">
            <v>644.30606</v>
          </cell>
          <cell r="AG159">
            <v>939</v>
          </cell>
          <cell r="AH159">
            <v>827</v>
          </cell>
          <cell r="AI159">
            <v>3065.8092999999999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510.95787399999995</v>
          </cell>
          <cell r="AR159">
            <v>566.87206399999991</v>
          </cell>
          <cell r="AS159">
            <v>509.63647200000003</v>
          </cell>
          <cell r="AT159">
            <v>507.98550500000005</v>
          </cell>
          <cell r="AU159">
            <v>488.62239400000004</v>
          </cell>
          <cell r="AV159">
            <v>1763.1037570000001</v>
          </cell>
          <cell r="AW159">
            <v>1754.3278539999999</v>
          </cell>
          <cell r="AX159">
            <v>1630.4515559999998</v>
          </cell>
          <cell r="AY159">
            <v>1506.244371</v>
          </cell>
          <cell r="AZ159">
            <v>6654.1275379999997</v>
          </cell>
        </row>
        <row r="160">
          <cell r="A160" t="str">
            <v>El Salvador</v>
          </cell>
          <cell r="B160">
            <v>36.265448758204961</v>
          </cell>
          <cell r="C160">
            <v>33.393038684210524</v>
          </cell>
          <cell r="D160">
            <v>36.752434225424693</v>
          </cell>
          <cell r="E160">
            <v>16.781746131461517</v>
          </cell>
          <cell r="F160">
            <v>29.017640031175553</v>
          </cell>
          <cell r="G160">
            <v>30.555088771264941</v>
          </cell>
          <cell r="H160">
            <v>61.865588312630507</v>
          </cell>
          <cell r="I160">
            <v>33.480360227248617</v>
          </cell>
          <cell r="J160">
            <v>32.307875144032735</v>
          </cell>
          <cell r="K160">
            <v>33.642589724319542</v>
          </cell>
          <cell r="L160">
            <v>39.137841902796353</v>
          </cell>
          <cell r="M160">
            <v>36.280172422191285</v>
          </cell>
          <cell r="N160">
            <v>35.429365288029992</v>
          </cell>
          <cell r="O160">
            <v>25.089183294052042</v>
          </cell>
          <cell r="P160">
            <v>41.323393221072166</v>
          </cell>
          <cell r="Q160">
            <v>36.215171030308824</v>
          </cell>
          <cell r="R160">
            <v>34.542197533485847</v>
          </cell>
          <cell r="S160">
            <v>40.463222000000002</v>
          </cell>
          <cell r="T160">
            <v>42.297848999999999</v>
          </cell>
          <cell r="U160">
            <v>45.736362999999997</v>
          </cell>
          <cell r="V160">
            <v>24.606283000000001</v>
          </cell>
          <cell r="W160">
            <v>37.468733</v>
          </cell>
          <cell r="X160">
            <v>39.735849999999999</v>
          </cell>
          <cell r="Y160">
            <v>75.614000000000004</v>
          </cell>
          <cell r="Z160">
            <v>50</v>
          </cell>
          <cell r="AA160">
            <v>48</v>
          </cell>
          <cell r="AB160">
            <v>48</v>
          </cell>
          <cell r="AC160">
            <v>48</v>
          </cell>
          <cell r="AD160">
            <v>48</v>
          </cell>
          <cell r="AE160">
            <v>128.497434</v>
          </cell>
          <cell r="AF160">
            <v>101.810866</v>
          </cell>
          <cell r="AG160">
            <v>173.614</v>
          </cell>
          <cell r="AH160">
            <v>144</v>
          </cell>
          <cell r="AI160">
            <v>547.92229999999995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134.40715599999999</v>
          </cell>
          <cell r="AR160">
            <v>133.71352899999999</v>
          </cell>
          <cell r="AS160">
            <v>128.40866399999999</v>
          </cell>
          <cell r="AT160">
            <v>110.37910599999999</v>
          </cell>
          <cell r="AU160">
            <v>119.07330400000001</v>
          </cell>
          <cell r="AV160">
            <v>326.417619</v>
          </cell>
          <cell r="AW160">
            <v>365.21627000000001</v>
          </cell>
          <cell r="AX160">
            <v>378.12141699999995</v>
          </cell>
          <cell r="AY160">
            <v>357.86107399999997</v>
          </cell>
          <cell r="AZ160">
            <v>1427.6163800000002</v>
          </cell>
        </row>
        <row r="161">
          <cell r="A161" t="str">
            <v>Guatemala</v>
          </cell>
          <cell r="B161">
            <v>29.216326453817608</v>
          </cell>
          <cell r="C161">
            <v>49.307530318061261</v>
          </cell>
          <cell r="D161">
            <v>49.532795976283381</v>
          </cell>
          <cell r="E161">
            <v>38.16290035044949</v>
          </cell>
          <cell r="F161">
            <v>56.971117778261338</v>
          </cell>
          <cell r="G161">
            <v>56.080479102507702</v>
          </cell>
          <cell r="H161">
            <v>55.420781040017687</v>
          </cell>
          <cell r="I161">
            <v>62.842798981354889</v>
          </cell>
          <cell r="J161">
            <v>52.100101889936198</v>
          </cell>
          <cell r="K161">
            <v>50.533129784998735</v>
          </cell>
          <cell r="L161">
            <v>44.344371288537147</v>
          </cell>
          <cell r="M161">
            <v>48.305072071671219</v>
          </cell>
          <cell r="N161">
            <v>42.67943897394332</v>
          </cell>
          <cell r="O161">
            <v>50.611866210845328</v>
          </cell>
          <cell r="P161">
            <v>56.640369711748001</v>
          </cell>
          <cell r="Q161">
            <v>47.748006668932859</v>
          </cell>
          <cell r="R161">
            <v>49.439717765019374</v>
          </cell>
          <cell r="S161">
            <v>64.184337999999997</v>
          </cell>
          <cell r="T161">
            <v>108.24208200000001</v>
          </cell>
          <cell r="U161">
            <v>108.60340699999999</v>
          </cell>
          <cell r="V161">
            <v>77.921858</v>
          </cell>
          <cell r="W161">
            <v>116.360343</v>
          </cell>
          <cell r="X161">
            <v>127.470929</v>
          </cell>
          <cell r="Y161">
            <v>124.32297496124771</v>
          </cell>
          <cell r="Z161">
            <v>137.28568040134587</v>
          </cell>
          <cell r="AA161">
            <v>124.09086490140805</v>
          </cell>
          <cell r="AB161">
            <v>125.73484909337435</v>
          </cell>
          <cell r="AC161">
            <v>106.20378380557338</v>
          </cell>
          <cell r="AD161">
            <v>105.9448309596814</v>
          </cell>
          <cell r="AE161">
            <v>281.02982700000001</v>
          </cell>
          <cell r="AF161">
            <v>321.75313</v>
          </cell>
          <cell r="AG161">
            <v>385.69952026400165</v>
          </cell>
          <cell r="AH161">
            <v>337.88346385862911</v>
          </cell>
          <cell r="AI161">
            <v>1326.3659411226308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196.613</v>
          </cell>
          <cell r="AR161">
            <v>214.36</v>
          </cell>
          <cell r="AS161">
            <v>223.935</v>
          </cell>
          <cell r="AT161">
            <v>215.548</v>
          </cell>
          <cell r="AU161">
            <v>197.392</v>
          </cell>
          <cell r="AV161">
            <v>592.61988999999994</v>
          </cell>
          <cell r="AW161">
            <v>572.154</v>
          </cell>
          <cell r="AX161">
            <v>612.86599999999999</v>
          </cell>
          <cell r="AY161">
            <v>636.875</v>
          </cell>
          <cell r="AZ161">
            <v>2414.5148899999995</v>
          </cell>
        </row>
        <row r="162">
          <cell r="A162" t="str">
            <v>Honduras</v>
          </cell>
          <cell r="B162">
            <v>0.49305772230889233</v>
          </cell>
          <cell r="C162">
            <v>1.9230769230769234E-3</v>
          </cell>
          <cell r="D162">
            <v>34.560384615384613</v>
          </cell>
          <cell r="E162">
            <v>0.15076923076923077</v>
          </cell>
          <cell r="F162">
            <v>5.0769230769230775E-2</v>
          </cell>
          <cell r="G162">
            <v>5.0774655411902979E-2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9.7081984517945106</v>
          </cell>
          <cell r="O162">
            <v>8.4105559314790426E-2</v>
          </cell>
          <cell r="P162">
            <v>0</v>
          </cell>
          <cell r="Q162">
            <v>0</v>
          </cell>
          <cell r="R162">
            <v>3.0149223329967194</v>
          </cell>
          <cell r="S162">
            <v>0.4214</v>
          </cell>
          <cell r="T162">
            <v>1E-3</v>
          </cell>
          <cell r="U162">
            <v>17.971399999999999</v>
          </cell>
          <cell r="V162">
            <v>7.8399999999999997E-2</v>
          </cell>
          <cell r="W162">
            <v>2.64E-2</v>
          </cell>
          <cell r="X162">
            <v>2.64E-2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18.393799999999999</v>
          </cell>
          <cell r="AF162">
            <v>0.13120000000000001</v>
          </cell>
          <cell r="AG162">
            <v>0</v>
          </cell>
          <cell r="AH162">
            <v>0</v>
          </cell>
          <cell r="AI162">
            <v>18.524999999999995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40.805</v>
          </cell>
          <cell r="AR162">
            <v>34.387999999999998</v>
          </cell>
          <cell r="AS162">
            <v>36.717607000000001</v>
          </cell>
          <cell r="AT162">
            <v>38.821852</v>
          </cell>
          <cell r="AU162">
            <v>45.676861000000002</v>
          </cell>
          <cell r="AV162">
            <v>170.51999999999998</v>
          </cell>
          <cell r="AW162">
            <v>140.39499999999998</v>
          </cell>
          <cell r="AX162">
            <v>120.86799999999999</v>
          </cell>
          <cell r="AY162">
            <v>121.21632</v>
          </cell>
          <cell r="AZ162">
            <v>552.99932000000001</v>
          </cell>
        </row>
        <row r="163">
          <cell r="A163" t="str">
            <v>Jamaica</v>
          </cell>
          <cell r="B163">
            <v>103.52127763061193</v>
          </cell>
          <cell r="C163">
            <v>63.766569693511066</v>
          </cell>
          <cell r="D163">
            <v>307.17124999999999</v>
          </cell>
          <cell r="E163">
            <v>148.05426829268291</v>
          </cell>
          <cell r="F163">
            <v>148.05426829268291</v>
          </cell>
          <cell r="G163">
            <v>248.32738636363635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104.8144775693428</v>
          </cell>
          <cell r="O163">
            <v>171.08149791231727</v>
          </cell>
          <cell r="P163">
            <v>0</v>
          </cell>
          <cell r="Q163">
            <v>0</v>
          </cell>
          <cell r="R163">
            <v>79.080571724100949</v>
          </cell>
          <cell r="S163">
            <v>6.1368</v>
          </cell>
          <cell r="T163">
            <v>6.1680000000000001</v>
          </cell>
          <cell r="U163">
            <v>6.1434249999999997</v>
          </cell>
          <cell r="V163">
            <v>6.0702249999999998</v>
          </cell>
          <cell r="W163">
            <v>6.0702249999999998</v>
          </cell>
          <cell r="X163">
            <v>6.0702249999999998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18.448225000000001</v>
          </cell>
          <cell r="AF163">
            <v>18.210674999999998</v>
          </cell>
          <cell r="AG163">
            <v>0</v>
          </cell>
          <cell r="AH163">
            <v>0</v>
          </cell>
          <cell r="AI163">
            <v>36.658900000000003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2.25</v>
          </cell>
          <cell r="AR163">
            <v>4.5</v>
          </cell>
          <cell r="AS163">
            <v>2.25</v>
          </cell>
          <cell r="AT163">
            <v>3.65</v>
          </cell>
          <cell r="AU163">
            <v>1.4</v>
          </cell>
          <cell r="AV163">
            <v>15.840753000000003</v>
          </cell>
          <cell r="AW163">
            <v>9.5800000000000018</v>
          </cell>
          <cell r="AX163">
            <v>9</v>
          </cell>
          <cell r="AY163">
            <v>7.3000000000000007</v>
          </cell>
          <cell r="AZ163">
            <v>41.720753000000002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42.585799999999999</v>
          </cell>
          <cell r="T164">
            <v>44.339599999999997</v>
          </cell>
          <cell r="U164">
            <v>28.8626</v>
          </cell>
          <cell r="V164">
            <v>40.55086</v>
          </cell>
          <cell r="W164">
            <v>51.049399999999999</v>
          </cell>
          <cell r="X164">
            <v>30.615000999999999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115.788</v>
          </cell>
          <cell r="AF164">
            <v>122.215261</v>
          </cell>
          <cell r="AG164">
            <v>0</v>
          </cell>
          <cell r="AH164">
            <v>0</v>
          </cell>
          <cell r="AI164">
            <v>238.00326100000001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49.967645662894299</v>
          </cell>
          <cell r="C165">
            <v>49.577853520810621</v>
          </cell>
          <cell r="D165">
            <v>50.6351699177673</v>
          </cell>
          <cell r="E165">
            <v>45.401481101827535</v>
          </cell>
          <cell r="F165">
            <v>47.247877167048685</v>
          </cell>
          <cell r="G165">
            <v>55.268100527877444</v>
          </cell>
          <cell r="H165">
            <v>46.703265171820419</v>
          </cell>
          <cell r="I165">
            <v>50.97225219150755</v>
          </cell>
          <cell r="J165">
            <v>48.111595459502531</v>
          </cell>
          <cell r="K165">
            <v>51.92338528953961</v>
          </cell>
          <cell r="L165">
            <v>57.64801256075841</v>
          </cell>
          <cell r="M165">
            <v>41.926871325328257</v>
          </cell>
          <cell r="N165">
            <v>50.058645887685067</v>
          </cell>
          <cell r="O165">
            <v>49.148485985991485</v>
          </cell>
          <cell r="P165">
            <v>48.573014152251609</v>
          </cell>
          <cell r="Q165">
            <v>50.609871570027515</v>
          </cell>
          <cell r="R165">
            <v>49.575465648305837</v>
          </cell>
          <cell r="S165">
            <v>3321.2383679999998</v>
          </cell>
          <cell r="T165">
            <v>3435.8554220000001</v>
          </cell>
          <cell r="U165">
            <v>3457.6769239999999</v>
          </cell>
          <cell r="V165">
            <v>3134.9218249999999</v>
          </cell>
          <cell r="W165">
            <v>3366.7262339999997</v>
          </cell>
          <cell r="X165">
            <v>3559.756946</v>
          </cell>
          <cell r="Y165">
            <v>3609.9548277142881</v>
          </cell>
          <cell r="Z165">
            <v>3838.49376919936</v>
          </cell>
          <cell r="AA165">
            <v>3769.5969615803119</v>
          </cell>
          <cell r="AB165">
            <v>3817.7591539612645</v>
          </cell>
          <cell r="AC165">
            <v>4086.7443463422169</v>
          </cell>
          <cell r="AD165">
            <v>2875.5450130088839</v>
          </cell>
          <cell r="AE165">
            <v>10214.770714</v>
          </cell>
          <cell r="AF165">
            <v>10061.405004999999</v>
          </cell>
          <cell r="AG165">
            <v>11218.045558493959</v>
          </cell>
          <cell r="AH165">
            <v>10780.048513312366</v>
          </cell>
          <cell r="AI165">
            <v>42274.269790806327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6777.5</v>
          </cell>
          <cell r="AR165">
            <v>7051.6</v>
          </cell>
          <cell r="AS165">
            <v>6617.4098999999997</v>
          </cell>
          <cell r="AT165">
            <v>6380.2198000000008</v>
          </cell>
          <cell r="AU165">
            <v>6172.6297000000004</v>
          </cell>
          <cell r="AV165">
            <v>18365.046596</v>
          </cell>
          <cell r="AW165">
            <v>18424.300002</v>
          </cell>
          <cell r="AX165">
            <v>20785.7</v>
          </cell>
          <cell r="AY165">
            <v>19170.259400000003</v>
          </cell>
          <cell r="AZ165">
            <v>76745.305998000011</v>
          </cell>
        </row>
        <row r="166">
          <cell r="A166" t="str">
            <v>Nicaragua</v>
          </cell>
          <cell r="B166">
            <v>49.919033057116415</v>
          </cell>
          <cell r="C166">
            <v>45.075821717684761</v>
          </cell>
          <cell r="D166">
            <v>49.130609330173378</v>
          </cell>
          <cell r="E166">
            <v>46.895822291504281</v>
          </cell>
          <cell r="F166">
            <v>45.433664962683835</v>
          </cell>
          <cell r="G166">
            <v>31.193631794696191</v>
          </cell>
          <cell r="H166">
            <v>24.74526084434811</v>
          </cell>
          <cell r="I166">
            <v>19.062596422777176</v>
          </cell>
          <cell r="J166">
            <v>18.573116265667753</v>
          </cell>
          <cell r="K166">
            <v>18.802609161271462</v>
          </cell>
          <cell r="L166">
            <v>18.099621007038415</v>
          </cell>
          <cell r="M166">
            <v>24.289537587186746</v>
          </cell>
          <cell r="N166">
            <v>47.961240767473114</v>
          </cell>
          <cell r="O166">
            <v>41.029355293337382</v>
          </cell>
          <cell r="P166">
            <v>20.738325502458217</v>
          </cell>
          <cell r="Q166">
            <v>20.34284893124973</v>
          </cell>
          <cell r="R166">
            <v>32.089036208627576</v>
          </cell>
          <cell r="S166">
            <v>46.186902000000003</v>
          </cell>
          <cell r="T166">
            <v>47.824946000000004</v>
          </cell>
          <cell r="U166">
            <v>52.517345999999996</v>
          </cell>
          <cell r="V166">
            <v>49.470923999999997</v>
          </cell>
          <cell r="W166">
            <v>48.092544000000004</v>
          </cell>
          <cell r="X166">
            <v>34.412468000000004</v>
          </cell>
          <cell r="Y166">
            <v>27.020999999999994</v>
          </cell>
          <cell r="Z166">
            <v>21.28</v>
          </cell>
          <cell r="AA166">
            <v>21.485999999999983</v>
          </cell>
          <cell r="AB166">
            <v>21.458999999999982</v>
          </cell>
          <cell r="AC166">
            <v>20.057999999999971</v>
          </cell>
          <cell r="AD166">
            <v>26.117999999999974</v>
          </cell>
          <cell r="AE166">
            <v>146.52919400000002</v>
          </cell>
          <cell r="AF166">
            <v>131.97593599999999</v>
          </cell>
          <cell r="AG166">
            <v>69.786999999999978</v>
          </cell>
          <cell r="AH166">
            <v>67.634999999999934</v>
          </cell>
          <cell r="AI166">
            <v>415.92713000000003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100.46899999999999</v>
          </cell>
          <cell r="AR166">
            <v>104.11500000000001</v>
          </cell>
          <cell r="AS166">
            <v>102.715</v>
          </cell>
          <cell r="AT166">
            <v>99.738</v>
          </cell>
          <cell r="AU166">
            <v>96.775000000000006</v>
          </cell>
          <cell r="AV166">
            <v>274.964268</v>
          </cell>
          <cell r="AW166">
            <v>289.49599999999998</v>
          </cell>
          <cell r="AX166">
            <v>302.86099999999999</v>
          </cell>
          <cell r="AY166">
            <v>299.22800000000001</v>
          </cell>
          <cell r="AZ166">
            <v>1166.5492680000002</v>
          </cell>
        </row>
        <row r="167">
          <cell r="A167" t="str">
            <v>Panama</v>
          </cell>
          <cell r="B167">
            <v>35.004806557377044</v>
          </cell>
          <cell r="C167">
            <v>41.37140303098024</v>
          </cell>
          <cell r="D167">
            <v>47.068326804267386</v>
          </cell>
          <cell r="E167">
            <v>50.832307513645347</v>
          </cell>
          <cell r="F167">
            <v>51.776709677419369</v>
          </cell>
          <cell r="G167">
            <v>54.556606451612915</v>
          </cell>
          <cell r="H167">
            <v>33.392256473489468</v>
          </cell>
          <cell r="I167">
            <v>30.234298642533819</v>
          </cell>
          <cell r="J167">
            <v>25.828267435578027</v>
          </cell>
          <cell r="K167">
            <v>28.446311111348393</v>
          </cell>
          <cell r="L167">
            <v>26.580628211197286</v>
          </cell>
          <cell r="M167">
            <v>27.851125484684076</v>
          </cell>
          <cell r="N167">
            <v>41.182764495816087</v>
          </cell>
          <cell r="O167">
            <v>52.388547907732942</v>
          </cell>
          <cell r="P167">
            <v>29.791288874949455</v>
          </cell>
          <cell r="Q167">
            <v>27.608608955708089</v>
          </cell>
          <cell r="R167">
            <v>37.75558263348492</v>
          </cell>
          <cell r="S167">
            <v>11.862739999999999</v>
          </cell>
          <cell r="T167">
            <v>14.563120000000001</v>
          </cell>
          <cell r="U167">
            <v>16.212340000000001</v>
          </cell>
          <cell r="V167">
            <v>17.508680000000002</v>
          </cell>
          <cell r="W167">
            <v>17.834200000000003</v>
          </cell>
          <cell r="X167">
            <v>18.791720000000002</v>
          </cell>
          <cell r="Y167">
            <v>12.036053333333314</v>
          </cell>
          <cell r="Z167">
            <v>10.393879999999958</v>
          </cell>
          <cell r="AA167">
            <v>9.4517109776751358</v>
          </cell>
          <cell r="AB167">
            <v>9.3224879753656626</v>
          </cell>
          <cell r="AC167">
            <v>9.154072424942262</v>
          </cell>
          <cell r="AD167">
            <v>9.1289790916089313</v>
          </cell>
          <cell r="AE167">
            <v>42.638199999999998</v>
          </cell>
          <cell r="AF167">
            <v>54.134600000000006</v>
          </cell>
          <cell r="AG167">
            <v>31.881644311008408</v>
          </cell>
          <cell r="AH167">
            <v>27.605539491916858</v>
          </cell>
          <cell r="AI167">
            <v>156.25998380292526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32.934999999999995</v>
          </cell>
          <cell r="AS167">
            <v>29.494998999999996</v>
          </cell>
          <cell r="AT167">
            <v>30.994998000000002</v>
          </cell>
          <cell r="AU167">
            <v>29.499997</v>
          </cell>
          <cell r="AV167">
            <v>93.180679999999995</v>
          </cell>
          <cell r="AW167">
            <v>92.999600000000001</v>
          </cell>
          <cell r="AX167">
            <v>96.314999999999998</v>
          </cell>
          <cell r="AY167">
            <v>89.989993999999996</v>
          </cell>
          <cell r="AZ167">
            <v>372.485274</v>
          </cell>
        </row>
        <row r="168">
          <cell r="A168" t="str">
            <v>Paraguay</v>
          </cell>
          <cell r="B168">
            <v>21.207111072793474</v>
          </cell>
          <cell r="C168">
            <v>19.757258190827415</v>
          </cell>
          <cell r="D168">
            <v>25.879084734661333</v>
          </cell>
          <cell r="E168">
            <v>28.854649904489463</v>
          </cell>
          <cell r="F168">
            <v>28.639311140558164</v>
          </cell>
          <cell r="G168">
            <v>19.865616606728274</v>
          </cell>
          <cell r="H168">
            <v>35.562827836705424</v>
          </cell>
          <cell r="I168">
            <v>31.726340733419729</v>
          </cell>
          <cell r="J168">
            <v>31.945313826593043</v>
          </cell>
          <cell r="K168">
            <v>29.013562324873842</v>
          </cell>
          <cell r="L168">
            <v>31.571117237589789</v>
          </cell>
          <cell r="M168">
            <v>28.580633078703912</v>
          </cell>
          <cell r="N168">
            <v>22.291676269811521</v>
          </cell>
          <cell r="O168">
            <v>25.864927601943759</v>
          </cell>
          <cell r="P168">
            <v>32.989115053231551</v>
          </cell>
          <cell r="Q168">
            <v>29.73686327792662</v>
          </cell>
          <cell r="R168">
            <v>27.758950253154612</v>
          </cell>
          <cell r="S168">
            <v>48.2012</v>
          </cell>
          <cell r="T168">
            <v>46.252400000000002</v>
          </cell>
          <cell r="U168">
            <v>60.583799999999997</v>
          </cell>
          <cell r="V168">
            <v>68.142499999999998</v>
          </cell>
          <cell r="W168">
            <v>63.157000000000004</v>
          </cell>
          <cell r="X168">
            <v>43.638800000000003</v>
          </cell>
          <cell r="Y168">
            <v>77.218753509433043</v>
          </cell>
          <cell r="Z168">
            <v>75.565093329065036</v>
          </cell>
          <cell r="AA168">
            <v>78.98301369659427</v>
          </cell>
          <cell r="AB168">
            <v>72.371585569283127</v>
          </cell>
          <cell r="AC168">
            <v>75.555084666131336</v>
          </cell>
          <cell r="AD168">
            <v>63.909929750259202</v>
          </cell>
          <cell r="AE168">
            <v>155.03739999999999</v>
          </cell>
          <cell r="AF168">
            <v>174.9383</v>
          </cell>
          <cell r="AG168">
            <v>231.76686053509235</v>
          </cell>
          <cell r="AH168">
            <v>211.83659998567367</v>
          </cell>
          <cell r="AI168">
            <v>773.57916052076598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214.36</v>
          </cell>
          <cell r="AR168">
            <v>222.52</v>
          </cell>
          <cell r="AS168">
            <v>224.49648300000001</v>
          </cell>
          <cell r="AT168">
            <v>215.38539700000001</v>
          </cell>
          <cell r="AU168">
            <v>201.25144399999999</v>
          </cell>
          <cell r="AV168">
            <v>625.94512099999997</v>
          </cell>
          <cell r="AW168">
            <v>608.71799999999996</v>
          </cell>
          <cell r="AX168">
            <v>632.30000000000007</v>
          </cell>
          <cell r="AY168">
            <v>641.13332400000002</v>
          </cell>
          <cell r="AZ168">
            <v>2508.0964450000001</v>
          </cell>
        </row>
        <row r="169">
          <cell r="A169" t="str">
            <v>Peru</v>
          </cell>
          <cell r="B169">
            <v>150.36726483084286</v>
          </cell>
          <cell r="C169">
            <v>174.95806703685724</v>
          </cell>
          <cell r="D169">
            <v>221.58616649902373</v>
          </cell>
          <cell r="E169">
            <v>186.43111064175108</v>
          </cell>
          <cell r="F169">
            <v>190.51192648331889</v>
          </cell>
          <cell r="G169">
            <v>165.40449637919681</v>
          </cell>
          <cell r="H169">
            <v>170.94282187804561</v>
          </cell>
          <cell r="I169">
            <v>158.6852182343784</v>
          </cell>
          <cell r="J169">
            <v>134.03977821028002</v>
          </cell>
          <cell r="K169">
            <v>127.83284396535051</v>
          </cell>
          <cell r="L169">
            <v>129.98814436358617</v>
          </cell>
          <cell r="M169">
            <v>127.89463373707855</v>
          </cell>
          <cell r="N169">
            <v>182.32177825354302</v>
          </cell>
          <cell r="O169">
            <v>180.72063252445622</v>
          </cell>
          <cell r="P169">
            <v>154.22678281003849</v>
          </cell>
          <cell r="Q169">
            <v>128.56263631832195</v>
          </cell>
          <cell r="R169">
            <v>160.94623546918388</v>
          </cell>
          <cell r="S169">
            <v>140.96558000000002</v>
          </cell>
          <cell r="T169">
            <v>164.19037</v>
          </cell>
          <cell r="U169">
            <v>208.05709999999999</v>
          </cell>
          <cell r="V169">
            <v>186.34203800000003</v>
          </cell>
          <cell r="W169">
            <v>190.72784000000001</v>
          </cell>
          <cell r="X169">
            <v>167.49962000000002</v>
          </cell>
          <cell r="Y169">
            <v>169.46131742176919</v>
          </cell>
          <cell r="Z169">
            <v>158.5529805525164</v>
          </cell>
          <cell r="AA169">
            <v>139.60987566035166</v>
          </cell>
          <cell r="AB169">
            <v>131.96448670420659</v>
          </cell>
          <cell r="AC169">
            <v>131.24959986743545</v>
          </cell>
          <cell r="AD169">
            <v>131.33311364928409</v>
          </cell>
          <cell r="AE169">
            <v>513.21305000000007</v>
          </cell>
          <cell r="AF169">
            <v>544.56949800000007</v>
          </cell>
          <cell r="AG169">
            <v>467.62417363463726</v>
          </cell>
          <cell r="AH169">
            <v>394.54720022092613</v>
          </cell>
          <cell r="AI169">
            <v>1919.9539218555635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89.924999999999997</v>
          </cell>
          <cell r="AR169">
            <v>93.740000000000009</v>
          </cell>
          <cell r="AS169">
            <v>92.90885999999999</v>
          </cell>
          <cell r="AT169">
            <v>90.873395000000002</v>
          </cell>
          <cell r="AU169">
            <v>92.419673000000003</v>
          </cell>
          <cell r="AV169">
            <v>253.33876700000002</v>
          </cell>
          <cell r="AW169">
            <v>271.19900000000001</v>
          </cell>
          <cell r="AX169">
            <v>272.88499999999999</v>
          </cell>
          <cell r="AY169">
            <v>276.20192800000001</v>
          </cell>
          <cell r="AZ169">
            <v>1073.624695</v>
          </cell>
        </row>
        <row r="170">
          <cell r="A170" t="str">
            <v>Saint Lucia</v>
          </cell>
          <cell r="B170">
            <v>0.54</v>
          </cell>
          <cell r="C170">
            <v>0.54</v>
          </cell>
          <cell r="D170">
            <v>0</v>
          </cell>
          <cell r="E170">
            <v>8.0775000000000006</v>
          </cell>
          <cell r="F170">
            <v>0</v>
          </cell>
          <cell r="G170">
            <v>6.8021052631578955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0.34363636363636363</v>
          </cell>
          <cell r="O170">
            <v>11.077714285714286</v>
          </cell>
          <cell r="P170">
            <v>0</v>
          </cell>
          <cell r="Q170">
            <v>0</v>
          </cell>
          <cell r="R170">
            <v>2.3557894736842107</v>
          </cell>
          <cell r="S170">
            <v>4.1999999999999997E-3</v>
          </cell>
          <cell r="T170">
            <v>4.1999999999999997E-3</v>
          </cell>
          <cell r="U170">
            <v>0</v>
          </cell>
          <cell r="V170">
            <v>7.1800000000000003E-2</v>
          </cell>
          <cell r="W170">
            <v>7.1800000000000003E-2</v>
          </cell>
          <cell r="X170">
            <v>7.1800000000000003E-2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8.3999999999999995E-3</v>
          </cell>
          <cell r="AF170">
            <v>0.21540000000000001</v>
          </cell>
          <cell r="AG170">
            <v>0</v>
          </cell>
          <cell r="AH170">
            <v>0</v>
          </cell>
          <cell r="AI170">
            <v>0.22380000000000003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0.95</v>
          </cell>
          <cell r="AR170">
            <v>0.9</v>
          </cell>
          <cell r="AS170">
            <v>0.9</v>
          </cell>
          <cell r="AT170">
            <v>0.9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2.8</v>
          </cell>
          <cell r="AY170">
            <v>1.8</v>
          </cell>
          <cell r="AZ170">
            <v>8.5500000000000007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</v>
          </cell>
          <cell r="AU171">
            <v>4.42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17.8</v>
          </cell>
          <cell r="AZ171">
            <v>62.600000000000016</v>
          </cell>
        </row>
        <row r="172">
          <cell r="A172" t="str">
            <v>St. Martin (French)</v>
          </cell>
          <cell r="B172">
            <v>17.125999999999998</v>
          </cell>
          <cell r="C172">
            <v>1.9119999999999997</v>
          </cell>
          <cell r="D172">
            <v>12.503571428571426</v>
          </cell>
          <cell r="E172">
            <v>1.016517857142857</v>
          </cell>
          <cell r="F172">
            <v>28.076785714285712</v>
          </cell>
          <cell r="G172">
            <v>35.210491071428571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10.113790035587186</v>
          </cell>
          <cell r="O172">
            <v>20.106160714285714</v>
          </cell>
          <cell r="P172">
            <v>0</v>
          </cell>
          <cell r="Q172">
            <v>0</v>
          </cell>
          <cell r="R172">
            <v>8.8941732283464585</v>
          </cell>
          <cell r="S172">
            <v>1.7125999999999999</v>
          </cell>
          <cell r="T172">
            <v>0.19119999999999998</v>
          </cell>
          <cell r="U172">
            <v>0.62239999999999995</v>
          </cell>
          <cell r="V172">
            <v>0.1012</v>
          </cell>
          <cell r="W172">
            <v>1.3976</v>
          </cell>
          <cell r="X172">
            <v>3.5053999999999998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2.5261999999999998</v>
          </cell>
          <cell r="AF172">
            <v>5.0042</v>
          </cell>
          <cell r="AG172">
            <v>0</v>
          </cell>
          <cell r="AH172">
            <v>0</v>
          </cell>
          <cell r="AI172">
            <v>7.5303999999999993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4.46</v>
          </cell>
          <cell r="AU172">
            <v>4.46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13.400000000000002</v>
          </cell>
          <cell r="AZ172">
            <v>76.199999999999989</v>
          </cell>
        </row>
        <row r="173">
          <cell r="A173" t="str">
            <v>Trinidad and Tobago</v>
          </cell>
          <cell r="B173">
            <v>330.738</v>
          </cell>
          <cell r="C173">
            <v>434.27739130434782</v>
          </cell>
          <cell r="D173">
            <v>430.84956521739133</v>
          </cell>
          <cell r="E173">
            <v>797.15519999999992</v>
          </cell>
          <cell r="F173">
            <v>433.23652173913047</v>
          </cell>
          <cell r="G173">
            <v>942.71999999999991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392.36921052631573</v>
          </cell>
          <cell r="O173">
            <v>648.42260869565223</v>
          </cell>
          <cell r="P173">
            <v>0</v>
          </cell>
          <cell r="Q173">
            <v>0</v>
          </cell>
          <cell r="R173">
            <v>243.45918367346945</v>
          </cell>
          <cell r="S173">
            <v>11.0246</v>
          </cell>
          <cell r="T173">
            <v>11.0982</v>
          </cell>
          <cell r="U173">
            <v>11.0106</v>
          </cell>
          <cell r="V173">
            <v>11.0716</v>
          </cell>
          <cell r="W173">
            <v>11.0716</v>
          </cell>
          <cell r="X173">
            <v>10.9984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33.133399999999995</v>
          </cell>
          <cell r="AF173">
            <v>33.141599999999997</v>
          </cell>
          <cell r="AG173">
            <v>0</v>
          </cell>
          <cell r="AH173">
            <v>0</v>
          </cell>
          <cell r="AI173">
            <v>66.275000000000006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1.25</v>
          </cell>
          <cell r="AR173">
            <v>2.2999999999999998</v>
          </cell>
          <cell r="AS173">
            <v>2.13</v>
          </cell>
          <cell r="AT173">
            <v>2.13</v>
          </cell>
          <cell r="AU173">
            <v>2.16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6.42</v>
          </cell>
          <cell r="AZ173">
            <v>24.499999999999996</v>
          </cell>
        </row>
        <row r="174">
          <cell r="A174" t="str">
            <v>Uruguay</v>
          </cell>
          <cell r="B174">
            <v>13.581446859229999</v>
          </cell>
          <cell r="C174">
            <v>13.036235185407891</v>
          </cell>
          <cell r="D174">
            <v>21.890941717062695</v>
          </cell>
          <cell r="E174">
            <v>29.003239216570304</v>
          </cell>
          <cell r="F174">
            <v>25.808994469856259</v>
          </cell>
          <cell r="G174">
            <v>41.879581681950995</v>
          </cell>
          <cell r="H174">
            <v>27.211517407488508</v>
          </cell>
          <cell r="I174">
            <v>26.39889539926714</v>
          </cell>
          <cell r="J174">
            <v>23.840011509963315</v>
          </cell>
          <cell r="K174">
            <v>22.439146110067949</v>
          </cell>
          <cell r="L174">
            <v>22.437997256243218</v>
          </cell>
          <cell r="M174">
            <v>22.553224282398389</v>
          </cell>
          <cell r="N174">
            <v>16.042943377551683</v>
          </cell>
          <cell r="O174">
            <v>32.263158349389592</v>
          </cell>
          <cell r="P174">
            <v>25.734327679976072</v>
          </cell>
          <cell r="Q174">
            <v>22.476659463615125</v>
          </cell>
          <cell r="R174">
            <v>23.886363267546585</v>
          </cell>
          <cell r="S174">
            <v>18.237659999999998</v>
          </cell>
          <cell r="T174">
            <v>16.376539999999999</v>
          </cell>
          <cell r="U174">
            <v>26.512119999999999</v>
          </cell>
          <cell r="V174">
            <v>33.27693</v>
          </cell>
          <cell r="W174">
            <v>29.35164</v>
          </cell>
          <cell r="X174">
            <v>48.255049999999997</v>
          </cell>
          <cell r="Y174">
            <v>33.14</v>
          </cell>
          <cell r="Z174">
            <v>33.14</v>
          </cell>
          <cell r="AA174">
            <v>33.14</v>
          </cell>
          <cell r="AB174">
            <v>32.123999999999967</v>
          </cell>
          <cell r="AC174">
            <v>32.123999999999967</v>
          </cell>
          <cell r="AD174">
            <v>32.123999999999967</v>
          </cell>
          <cell r="AE174">
            <v>61.126319999999993</v>
          </cell>
          <cell r="AF174">
            <v>110.88361999999999</v>
          </cell>
          <cell r="AG174">
            <v>99.42</v>
          </cell>
          <cell r="AH174">
            <v>96.3719999999999</v>
          </cell>
          <cell r="AI174">
            <v>367.80193999999983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125.10900000000001</v>
          </cell>
          <cell r="AS174">
            <v>128.84447499999999</v>
          </cell>
          <cell r="AT174">
            <v>128.85107199999999</v>
          </cell>
          <cell r="AU174">
            <v>128.19275700000003</v>
          </cell>
          <cell r="AV174">
            <v>342.91517899999997</v>
          </cell>
          <cell r="AW174">
            <v>309.31645600000002</v>
          </cell>
          <cell r="AX174">
            <v>347.69900000000001</v>
          </cell>
          <cell r="AY174">
            <v>385.88830400000001</v>
          </cell>
          <cell r="AZ174">
            <v>1385.818939</v>
          </cell>
        </row>
        <row r="175">
          <cell r="A175" t="str">
            <v>Venezuela</v>
          </cell>
          <cell r="B175">
            <v>48.318513798361963</v>
          </cell>
          <cell r="C175">
            <v>41.59604712362971</v>
          </cell>
          <cell r="D175">
            <v>41.649492520803911</v>
          </cell>
          <cell r="E175">
            <v>34.230805485889775</v>
          </cell>
          <cell r="F175">
            <v>32.378249435702941</v>
          </cell>
          <cell r="G175">
            <v>32.13627647167479</v>
          </cell>
          <cell r="H175">
            <v>32.286875203074096</v>
          </cell>
          <cell r="I175">
            <v>35.174646419617709</v>
          </cell>
          <cell r="J175">
            <v>39.752118653072692</v>
          </cell>
          <cell r="K175">
            <v>46.449041848534968</v>
          </cell>
          <cell r="L175">
            <v>60.751980172455291</v>
          </cell>
          <cell r="M175">
            <v>46.982299495881279</v>
          </cell>
          <cell r="N175">
            <v>43.842380233602128</v>
          </cell>
          <cell r="O175">
            <v>32.896211414005933</v>
          </cell>
          <cell r="P175">
            <v>35.777374471337836</v>
          </cell>
          <cell r="Q175">
            <v>51.390497082938886</v>
          </cell>
          <cell r="R175">
            <v>40.744971639449268</v>
          </cell>
          <cell r="S175">
            <v>109.49490999999999</v>
          </cell>
          <cell r="T175">
            <v>95.823210000000003</v>
          </cell>
          <cell r="U175">
            <v>94.368669999999995</v>
          </cell>
          <cell r="V175">
            <v>77.663600000000002</v>
          </cell>
          <cell r="W175">
            <v>76.843039999999988</v>
          </cell>
          <cell r="X175">
            <v>76.062979999999996</v>
          </cell>
          <cell r="Y175">
            <v>69.682572983169933</v>
          </cell>
          <cell r="Z175">
            <v>74.443921839461694</v>
          </cell>
          <cell r="AA175">
            <v>88.099631211482304</v>
          </cell>
          <cell r="AB175">
            <v>100.09167725807998</v>
          </cell>
          <cell r="AC175">
            <v>125.80215416682576</v>
          </cell>
          <cell r="AD175">
            <v>93.119399952444851</v>
          </cell>
          <cell r="AE175">
            <v>299.68678999999997</v>
          </cell>
          <cell r="AF175">
            <v>230.56961999999999</v>
          </cell>
          <cell r="AG175">
            <v>232.22612603411392</v>
          </cell>
          <cell r="AH175">
            <v>319.01323137735056</v>
          </cell>
          <cell r="AI175">
            <v>1081.4957674114646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190.47676799999999</v>
          </cell>
          <cell r="AR175">
            <v>199.46023200000002</v>
          </cell>
          <cell r="AS175">
            <v>193.93835899999999</v>
          </cell>
          <cell r="AT175">
            <v>186.36748699999998</v>
          </cell>
          <cell r="AU175">
            <v>178.38092399999999</v>
          </cell>
          <cell r="AV175">
            <v>615.19951600000002</v>
          </cell>
          <cell r="AW175">
            <v>630.810203</v>
          </cell>
          <cell r="AX175">
            <v>584.17789600000003</v>
          </cell>
          <cell r="AY175">
            <v>558.68677000000002</v>
          </cell>
          <cell r="AZ175">
            <v>2388.8743850000001</v>
          </cell>
        </row>
        <row r="176">
          <cell r="A176" t="str">
            <v>LA and Canada</v>
          </cell>
          <cell r="B176">
            <v>29.47113465593354</v>
          </cell>
          <cell r="C176">
            <v>30.634157782450604</v>
          </cell>
          <cell r="D176">
            <v>31.432454754594243</v>
          </cell>
          <cell r="E176">
            <v>30.039896962046047</v>
          </cell>
          <cell r="F176">
            <v>31.007403446301062</v>
          </cell>
          <cell r="G176">
            <v>32.1273931364288</v>
          </cell>
          <cell r="H176">
            <v>32.093336882748673</v>
          </cell>
          <cell r="I176">
            <v>34.362908443563612</v>
          </cell>
          <cell r="J176">
            <v>32.141006731731991</v>
          </cell>
          <cell r="K176">
            <v>34.518224136417651</v>
          </cell>
          <cell r="L176">
            <v>37.93710136770278</v>
          </cell>
          <cell r="M176">
            <v>29.210868040985336</v>
          </cell>
          <cell r="N176">
            <v>30.506531773141628</v>
          </cell>
          <cell r="O176">
            <v>31.059909001264661</v>
          </cell>
          <cell r="P176">
            <v>32.852208560409025</v>
          </cell>
          <cell r="Q176">
            <v>33.942723163545537</v>
          </cell>
          <cell r="R176">
            <v>32.113888331347034</v>
          </cell>
          <cell r="S176">
            <v>8010.6552950000005</v>
          </cell>
          <cell r="T176">
            <v>8456.3939089999967</v>
          </cell>
          <cell r="U176">
            <v>8357.9450249999991</v>
          </cell>
          <cell r="V176">
            <v>8086.0659949999999</v>
          </cell>
          <cell r="W176">
            <v>8525.4352049999998</v>
          </cell>
          <cell r="X176">
            <v>8697.8697050000028</v>
          </cell>
          <cell r="Y176">
            <v>9117.5326039976862</v>
          </cell>
          <cell r="Z176">
            <v>9668.9073363762163</v>
          </cell>
          <cell r="AA176">
            <v>9467.1123347663561</v>
          </cell>
          <cell r="AB176">
            <v>9933.3572591423981</v>
          </cell>
          <cell r="AC176">
            <v>10591.350281310926</v>
          </cell>
          <cell r="AD176">
            <v>7906.5019406013043</v>
          </cell>
          <cell r="AE176">
            <v>24824.994228999996</v>
          </cell>
          <cell r="AF176">
            <v>25309.370905000003</v>
          </cell>
          <cell r="AG176">
            <v>28253.552275140257</v>
          </cell>
          <cell r="AH176">
            <v>28431.20948105463</v>
          </cell>
          <cell r="AI176">
            <v>106819.12689019488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25323.865170000001</v>
          </cell>
          <cell r="AR176">
            <v>26509.440642000012</v>
          </cell>
          <cell r="AS176">
            <v>25899.424888999998</v>
          </cell>
          <cell r="AT176">
            <v>25126.366826999998</v>
          </cell>
          <cell r="AU176">
            <v>24360.288563000006</v>
          </cell>
          <cell r="AV176">
            <v>73238.396852999984</v>
          </cell>
          <cell r="AW176">
            <v>73337.091275999992</v>
          </cell>
          <cell r="AX176">
            <v>77401.788683000006</v>
          </cell>
          <cell r="AY176">
            <v>75386.080279000002</v>
          </cell>
          <cell r="AZ176">
            <v>299363.35709099995</v>
          </cell>
        </row>
        <row r="177">
          <cell r="A177" t="str">
            <v>PMI</v>
          </cell>
          <cell r="B177">
            <v>30.080888091138483</v>
          </cell>
          <cell r="C177">
            <v>29.194104527275819</v>
          </cell>
          <cell r="D177">
            <v>30.106477758628611</v>
          </cell>
          <cell r="E177">
            <v>27.932505058106308</v>
          </cell>
          <cell r="F177">
            <v>26.756818458258859</v>
          </cell>
          <cell r="G177">
            <v>26.33976770587568</v>
          </cell>
          <cell r="H177">
            <v>25.827725095721728</v>
          </cell>
          <cell r="I177">
            <v>25.367371768724549</v>
          </cell>
          <cell r="J177">
            <v>25.632289659663286</v>
          </cell>
          <cell r="K177">
            <v>27.40542462447182</v>
          </cell>
          <cell r="L177">
            <v>29.126548622028629</v>
          </cell>
          <cell r="M177">
            <v>27.658907693555491</v>
          </cell>
          <cell r="N177">
            <v>29.789305699434411</v>
          </cell>
          <cell r="O177">
            <v>27.011761049373877</v>
          </cell>
          <cell r="P177">
            <v>25.610554444027731</v>
          </cell>
          <cell r="Q177">
            <v>28.054473300062451</v>
          </cell>
          <cell r="R177">
            <v>27.59622403753076</v>
          </cell>
          <cell r="S177">
            <v>69302.047740000009</v>
          </cell>
          <cell r="T177">
            <v>71303.031820999953</v>
          </cell>
          <cell r="U177">
            <v>74223.195044999971</v>
          </cell>
          <cell r="V177">
            <v>70591.671750000023</v>
          </cell>
          <cell r="W177">
            <v>67194.277545000019</v>
          </cell>
          <cell r="X177">
            <v>66112.270046999998</v>
          </cell>
          <cell r="Y177">
            <v>64214.128872763788</v>
          </cell>
          <cell r="Z177">
            <v>61788.554402309601</v>
          </cell>
          <cell r="AA177">
            <v>61785.654216519586</v>
          </cell>
          <cell r="AB177">
            <v>64377.642512942373</v>
          </cell>
          <cell r="AC177">
            <v>65883.976698340412</v>
          </cell>
          <cell r="AD177">
            <v>62954.96561403956</v>
          </cell>
          <cell r="AE177">
            <v>214828.27460599993</v>
          </cell>
          <cell r="AF177">
            <v>203898.21934200005</v>
          </cell>
          <cell r="AG177">
            <v>187788.33749159297</v>
          </cell>
          <cell r="AH177">
            <v>193216.58482532235</v>
          </cell>
          <cell r="AI177">
            <v>799731.41626491526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219217.42413472995</v>
          </cell>
          <cell r="AR177">
            <v>216941.55899921313</v>
          </cell>
          <cell r="AS177">
            <v>211417.55347921306</v>
          </cell>
          <cell r="AT177">
            <v>203579.14629013298</v>
          </cell>
          <cell r="AU177">
            <v>204850.71095499996</v>
          </cell>
          <cell r="AV177">
            <v>649043.1468802942</v>
          </cell>
          <cell r="AW177">
            <v>679364.8036215459</v>
          </cell>
          <cell r="AX177">
            <v>659921.29968059307</v>
          </cell>
          <cell r="AY177">
            <v>619847.41072434606</v>
          </cell>
          <cell r="AZ177">
            <v>2608176.6609067791</v>
          </cell>
        </row>
        <row r="178">
          <cell r="A178" t="str">
            <v>PMI</v>
          </cell>
          <cell r="B178">
            <v>30.080888091138483</v>
          </cell>
          <cell r="C178">
            <v>29.194104527275819</v>
          </cell>
          <cell r="D178">
            <v>30.106477758628611</v>
          </cell>
          <cell r="E178">
            <v>27.932505058106308</v>
          </cell>
          <cell r="F178">
            <v>26.756818458258859</v>
          </cell>
          <cell r="G178">
            <v>26.33976770587568</v>
          </cell>
          <cell r="H178">
            <v>25.827725095721728</v>
          </cell>
          <cell r="I178">
            <v>25.367371768724549</v>
          </cell>
          <cell r="J178">
            <v>25.632289659663286</v>
          </cell>
          <cell r="K178">
            <v>27.40542462447182</v>
          </cell>
          <cell r="L178">
            <v>29.126548622028629</v>
          </cell>
          <cell r="M178">
            <v>27.658907693555491</v>
          </cell>
          <cell r="N178">
            <v>29.789305699434411</v>
          </cell>
          <cell r="O178">
            <v>27.011761049373877</v>
          </cell>
          <cell r="P178">
            <v>25.610554444027731</v>
          </cell>
          <cell r="Q178">
            <v>28.054473300062451</v>
          </cell>
          <cell r="R178">
            <v>27.59622403753076</v>
          </cell>
          <cell r="S178">
            <v>69302.047740000009</v>
          </cell>
          <cell r="T178">
            <v>71303.031820999953</v>
          </cell>
          <cell r="U178">
            <v>74223.195044999971</v>
          </cell>
          <cell r="V178">
            <v>70591.671750000023</v>
          </cell>
          <cell r="W178">
            <v>67194.277545000019</v>
          </cell>
          <cell r="X178">
            <v>66112.270046999998</v>
          </cell>
          <cell r="Y178">
            <v>64214.128872763788</v>
          </cell>
          <cell r="Z178">
            <v>61788.554402309601</v>
          </cell>
          <cell r="AA178">
            <v>61785.654216519586</v>
          </cell>
          <cell r="AB178">
            <v>64377.642512942373</v>
          </cell>
          <cell r="AC178">
            <v>65883.976698340412</v>
          </cell>
          <cell r="AD178">
            <v>62954.96561403956</v>
          </cell>
          <cell r="AE178">
            <v>214828.27460599993</v>
          </cell>
          <cell r="AF178">
            <v>203898.21934200005</v>
          </cell>
          <cell r="AG178">
            <v>187788.33749159297</v>
          </cell>
          <cell r="AH178">
            <v>193216.58482532235</v>
          </cell>
          <cell r="AI178">
            <v>799731.41626491526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219217.42413472995</v>
          </cell>
          <cell r="AR178">
            <v>216941.55899921313</v>
          </cell>
          <cell r="AS178">
            <v>211417.55347921306</v>
          </cell>
          <cell r="AT178">
            <v>203579.14629013298</v>
          </cell>
          <cell r="AU178">
            <v>204850.71095499996</v>
          </cell>
          <cell r="AV178">
            <v>649043.1468802942</v>
          </cell>
          <cell r="AW178">
            <v>679364.8036215459</v>
          </cell>
          <cell r="AX178">
            <v>659921.29968059307</v>
          </cell>
          <cell r="AY178">
            <v>619847.41072434606</v>
          </cell>
          <cell r="AZ178">
            <v>2608176.6609067791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1.2369127944111824E-10</v>
          </cell>
          <cell r="AS186">
            <v>8.0035533756017685E-11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-4.3655745685100555E-11</v>
          </cell>
          <cell r="U187">
            <v>0</v>
          </cell>
          <cell r="V187">
            <v>0</v>
          </cell>
          <cell r="W187">
            <v>2.9103830456733704E-11</v>
          </cell>
          <cell r="X187">
            <v>0</v>
          </cell>
          <cell r="Y187">
            <v>0</v>
          </cell>
          <cell r="Z187">
            <v>0</v>
          </cell>
          <cell r="AA187">
            <v>-2.3646862246096134E-11</v>
          </cell>
          <cell r="AB187">
            <v>3.637978807091713E-11</v>
          </cell>
          <cell r="AC187">
            <v>0</v>
          </cell>
          <cell r="AD187">
            <v>4.1836756281554699E-11</v>
          </cell>
          <cell r="AE187">
            <v>-6.5483618527650833E-11</v>
          </cell>
          <cell r="AF187">
            <v>7.2759576141834259E-11</v>
          </cell>
          <cell r="AG187">
            <v>0</v>
          </cell>
          <cell r="AH187">
            <v>1.0186340659856796E-10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1.2369127944111824E-10</v>
          </cell>
          <cell r="AS187">
            <v>8.0035533756017685E-11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27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1.6</v>
          </cell>
          <cell r="AR5">
            <v>1.6</v>
          </cell>
          <cell r="AS5">
            <v>0.67753600000000003</v>
          </cell>
          <cell r="AT5">
            <v>1.648169</v>
          </cell>
          <cell r="AU5">
            <v>2.0282119999999999</v>
          </cell>
          <cell r="AV5">
            <v>10.190999999999999</v>
          </cell>
          <cell r="AW5">
            <v>4.8239999999999998</v>
          </cell>
          <cell r="AX5">
            <v>6.6120000000000001</v>
          </cell>
          <cell r="AY5">
            <v>4.353917</v>
          </cell>
          <cell r="AZ5">
            <v>25.980916999999998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1170.972327</v>
          </cell>
          <cell r="AR6">
            <v>1175.780532</v>
          </cell>
          <cell r="AS6">
            <v>1069.3365610000001</v>
          </cell>
          <cell r="AT6">
            <v>1071.732992</v>
          </cell>
          <cell r="AU6">
            <v>1045.274142</v>
          </cell>
          <cell r="AV6">
            <v>3730.9621040000002</v>
          </cell>
          <cell r="AW6">
            <v>3650.5307110000003</v>
          </cell>
          <cell r="AX6">
            <v>3599.2421899999999</v>
          </cell>
          <cell r="AY6">
            <v>3186.3436950000005</v>
          </cell>
          <cell r="AZ6">
            <v>14167.0787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1.0992924102021842</v>
          </cell>
          <cell r="E7">
            <v>0.77381234850855152</v>
          </cell>
          <cell r="F7">
            <v>0.61498032026369176</v>
          </cell>
          <cell r="G7">
            <v>0</v>
          </cell>
          <cell r="H7">
            <v>0</v>
          </cell>
          <cell r="I7">
            <v>5.5804107880072191</v>
          </cell>
          <cell r="J7">
            <v>5.1676170812928373</v>
          </cell>
          <cell r="K7">
            <v>2.7519663747061145</v>
          </cell>
          <cell r="L7">
            <v>2.9374447125683663</v>
          </cell>
          <cell r="M7">
            <v>8.2839866848326711</v>
          </cell>
          <cell r="N7">
            <v>0.37743108578883788</v>
          </cell>
          <cell r="O7">
            <v>0.44880832641378249</v>
          </cell>
          <cell r="P7">
            <v>3.4642342216074993</v>
          </cell>
          <cell r="Q7">
            <v>4.5072790570552259</v>
          </cell>
          <cell r="R7">
            <v>2.1207507186382446</v>
          </cell>
          <cell r="S7">
            <v>0</v>
          </cell>
          <cell r="T7">
            <v>0</v>
          </cell>
          <cell r="U7">
            <v>0.41</v>
          </cell>
          <cell r="V7">
            <v>0.31</v>
          </cell>
          <cell r="W7">
            <v>0.28000000000000003</v>
          </cell>
          <cell r="X7">
            <v>0</v>
          </cell>
          <cell r="Y7">
            <v>0</v>
          </cell>
          <cell r="Z7">
            <v>2.1730148750645339</v>
          </cell>
          <cell r="AA7">
            <v>1.9533903198491478</v>
          </cell>
          <cell r="AB7">
            <v>1.044533024246399</v>
          </cell>
          <cell r="AC7">
            <v>1.0125233864321668</v>
          </cell>
          <cell r="AD7">
            <v>2.648270885555557</v>
          </cell>
          <cell r="AE7">
            <v>0.41</v>
          </cell>
          <cell r="AF7">
            <v>0.59000000000000008</v>
          </cell>
          <cell r="AG7">
            <v>4.1264051949136817</v>
          </cell>
          <cell r="AH7">
            <v>4.705327296234123</v>
          </cell>
          <cell r="AI7">
            <v>9.8317324911478039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35.046047000000002</v>
          </cell>
          <cell r="AR7">
            <v>34.020541000000001</v>
          </cell>
          <cell r="AS7">
            <v>34.160291000000001</v>
          </cell>
          <cell r="AT7">
            <v>31.022577000000002</v>
          </cell>
          <cell r="AU7">
            <v>28.771699999999996</v>
          </cell>
          <cell r="AV7">
            <v>97.766192000000004</v>
          </cell>
          <cell r="AW7">
            <v>118.31331299999999</v>
          </cell>
          <cell r="AX7">
            <v>107.203048</v>
          </cell>
          <cell r="AY7">
            <v>93.954567999999995</v>
          </cell>
          <cell r="AZ7">
            <v>417.23712100000006</v>
          </cell>
        </row>
        <row r="8">
          <cell r="A8" t="str">
            <v>Belgium</v>
          </cell>
          <cell r="B8">
            <v>18.181292276259175</v>
          </cell>
          <cell r="C8">
            <v>10.078807576356102</v>
          </cell>
          <cell r="D8">
            <v>7.6962628497784777</v>
          </cell>
          <cell r="E8">
            <v>6.1333399242733284</v>
          </cell>
          <cell r="F8">
            <v>6.389553374271002</v>
          </cell>
          <cell r="G8">
            <v>2.1502135295703591</v>
          </cell>
          <cell r="H8">
            <v>0.66047049840025529</v>
          </cell>
          <cell r="I8">
            <v>0.67467734871418572</v>
          </cell>
          <cell r="J8">
            <v>0.67374990118896239</v>
          </cell>
          <cell r="K8">
            <v>0.70290728709818662</v>
          </cell>
          <cell r="L8">
            <v>0.73396607439502637</v>
          </cell>
          <cell r="M8">
            <v>0.73747219115279194</v>
          </cell>
          <cell r="N8">
            <v>11.664941030024995</v>
          </cell>
          <cell r="O8">
            <v>4.9100847045201403</v>
          </cell>
          <cell r="P8">
            <v>0.66956926231420677</v>
          </cell>
          <cell r="Q8">
            <v>0.72444399621573963</v>
          </cell>
          <cell r="R8">
            <v>4.587335290260266</v>
          </cell>
          <cell r="S8">
            <v>248.48805999999999</v>
          </cell>
          <cell r="T8">
            <v>154.51827599999999</v>
          </cell>
          <cell r="U8">
            <v>125.553899</v>
          </cell>
          <cell r="V8">
            <v>98.651591999999994</v>
          </cell>
          <cell r="W8">
            <v>94.213158000000007</v>
          </cell>
          <cell r="X8">
            <v>32.324831000000003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528.56023499999992</v>
          </cell>
          <cell r="AF8">
            <v>225.18958100000003</v>
          </cell>
          <cell r="AG8">
            <v>30</v>
          </cell>
          <cell r="AH8">
            <v>30</v>
          </cell>
          <cell r="AI8">
            <v>813.7498159999999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1333.9709740000001</v>
          </cell>
          <cell r="AR8">
            <v>1335.8072460000001</v>
          </cell>
          <cell r="AS8">
            <v>1280.3964570000001</v>
          </cell>
          <cell r="AT8">
            <v>1226.214714</v>
          </cell>
          <cell r="AU8">
            <v>1220.385</v>
          </cell>
          <cell r="AV8">
            <v>4078.0678640000001</v>
          </cell>
          <cell r="AW8">
            <v>4127.6400530000001</v>
          </cell>
          <cell r="AX8">
            <v>4032.4431720000002</v>
          </cell>
          <cell r="AY8">
            <v>3726.9961709999998</v>
          </cell>
          <cell r="AZ8">
            <v>15965.14726</v>
          </cell>
        </row>
        <row r="9">
          <cell r="A9" t="str">
            <v>Canary Islands</v>
          </cell>
          <cell r="B9">
            <v>0</v>
          </cell>
          <cell r="C9">
            <v>30.738032253472046</v>
          </cell>
          <cell r="D9">
            <v>18.293691586171231</v>
          </cell>
          <cell r="E9">
            <v>10.990066749732161</v>
          </cell>
          <cell r="F9">
            <v>12.48622833281161</v>
          </cell>
          <cell r="G9">
            <v>11.62153438931009</v>
          </cell>
          <cell r="H9">
            <v>10</v>
          </cell>
          <cell r="I9">
            <v>10</v>
          </cell>
          <cell r="J9">
            <v>10</v>
          </cell>
          <cell r="K9">
            <v>10</v>
          </cell>
          <cell r="L9">
            <v>19.928139211344043</v>
          </cell>
          <cell r="M9">
            <v>10.000000000000002</v>
          </cell>
          <cell r="N9">
            <v>16.631702273336334</v>
          </cell>
          <cell r="O9">
            <v>11.747094068893189</v>
          </cell>
          <cell r="P9">
            <v>10.000000000000002</v>
          </cell>
          <cell r="Q9">
            <v>13.286096970800369</v>
          </cell>
          <cell r="R9">
            <v>12.985279765275811</v>
          </cell>
          <cell r="S9">
            <v>0</v>
          </cell>
          <cell r="T9">
            <v>172.73804000000001</v>
          </cell>
          <cell r="U9">
            <v>98.114800000000002</v>
          </cell>
          <cell r="V9">
            <v>52.963479999999997</v>
          </cell>
          <cell r="W9">
            <v>74.102379999999997</v>
          </cell>
          <cell r="X9">
            <v>68.33408</v>
          </cell>
          <cell r="Y9">
            <v>52.685705444444437</v>
          </cell>
          <cell r="Z9">
            <v>47.510075777777779</v>
          </cell>
          <cell r="AA9">
            <v>44.110611444444444</v>
          </cell>
          <cell r="AB9">
            <v>44.311141444444445</v>
          </cell>
          <cell r="AC9">
            <v>94.113097222222223</v>
          </cell>
          <cell r="AD9">
            <v>51.145154000000005</v>
          </cell>
          <cell r="AE9">
            <v>270.85284000000001</v>
          </cell>
          <cell r="AF9">
            <v>195.39993999999999</v>
          </cell>
          <cell r="AG9">
            <v>144.30639266666668</v>
          </cell>
          <cell r="AH9">
            <v>189.56939266666666</v>
          </cell>
          <cell r="AI9">
            <v>800.12856533333343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427.59068199999996</v>
          </cell>
          <cell r="AR9">
            <v>396.99550299999999</v>
          </cell>
          <cell r="AS9">
            <v>398.800273</v>
          </cell>
          <cell r="AT9">
            <v>425.03610900000001</v>
          </cell>
          <cell r="AU9">
            <v>460.30638599999997</v>
          </cell>
          <cell r="AV9">
            <v>1465.6801330000001</v>
          </cell>
          <cell r="AW9">
            <v>1497.050632</v>
          </cell>
          <cell r="AX9">
            <v>1298.7575339999999</v>
          </cell>
          <cell r="AY9">
            <v>1284.1427679999999</v>
          </cell>
          <cell r="AZ9">
            <v>5545.6310670000003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42.085233000000002</v>
          </cell>
          <cell r="AR10">
            <v>41.850959000000003</v>
          </cell>
          <cell r="AS10">
            <v>39.142917000000004</v>
          </cell>
          <cell r="AT10">
            <v>29.403078000000001</v>
          </cell>
          <cell r="AU10">
            <v>29.009999999999998</v>
          </cell>
          <cell r="AV10">
            <v>135.712975</v>
          </cell>
          <cell r="AW10">
            <v>131.38079600000003</v>
          </cell>
          <cell r="AX10">
            <v>123.03139300000001</v>
          </cell>
          <cell r="AY10">
            <v>97.555994999999996</v>
          </cell>
          <cell r="AZ10">
            <v>487.68115900000004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7.3610000000000007</v>
          </cell>
          <cell r="AR11">
            <v>5.7539999999999996</v>
          </cell>
          <cell r="AS11">
            <v>3.3370000000000002</v>
          </cell>
          <cell r="AT11">
            <v>0</v>
          </cell>
          <cell r="AU11">
            <v>1.4999990000000001</v>
          </cell>
          <cell r="AV11">
            <v>8.9499999999999993</v>
          </cell>
          <cell r="AW11">
            <v>15.01</v>
          </cell>
          <cell r="AX11">
            <v>18.746000000000002</v>
          </cell>
          <cell r="AY11">
            <v>4.8369990000000005</v>
          </cell>
          <cell r="AZ11">
            <v>47.542999000000002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81.540000000000006</v>
          </cell>
          <cell r="AR12">
            <v>80.967000000000013</v>
          </cell>
          <cell r="AS12">
            <v>83.061755000000005</v>
          </cell>
          <cell r="AT12">
            <v>92.263887000000011</v>
          </cell>
          <cell r="AU12">
            <v>100.560509</v>
          </cell>
          <cell r="AV12">
            <v>438.13300000000004</v>
          </cell>
          <cell r="AW12">
            <v>425.23699999999997</v>
          </cell>
          <cell r="AX12">
            <v>220.21300000000002</v>
          </cell>
          <cell r="AY12">
            <v>275.88615100000004</v>
          </cell>
          <cell r="AZ12">
            <v>1359.469151</v>
          </cell>
        </row>
        <row r="13">
          <cell r="A13" t="str">
            <v>Czech Republic</v>
          </cell>
          <cell r="B13">
            <v>37.627218797438644</v>
          </cell>
          <cell r="C13">
            <v>27.557963665789153</v>
          </cell>
          <cell r="D13">
            <v>24.000526807863661</v>
          </cell>
          <cell r="E13">
            <v>24.295873521915514</v>
          </cell>
          <cell r="F13">
            <v>26.336605303939383</v>
          </cell>
          <cell r="G13">
            <v>22.064459839325945</v>
          </cell>
          <cell r="H13">
            <v>22.008328646686515</v>
          </cell>
          <cell r="I13">
            <v>22.684010487514115</v>
          </cell>
          <cell r="J13">
            <v>20.329812728492058</v>
          </cell>
          <cell r="K13">
            <v>21.231501464271101</v>
          </cell>
          <cell r="L13">
            <v>50.218073312290457</v>
          </cell>
          <cell r="M13">
            <v>56.873089800364163</v>
          </cell>
          <cell r="N13">
            <v>29.529533234143692</v>
          </cell>
          <cell r="O13">
            <v>24.215488168143864</v>
          </cell>
          <cell r="P13">
            <v>21.68900014913612</v>
          </cell>
          <cell r="Q13">
            <v>42.251004343953966</v>
          </cell>
          <cell r="R13">
            <v>28.939146996958076</v>
          </cell>
          <cell r="S13">
            <v>931.30575999999996</v>
          </cell>
          <cell r="T13">
            <v>730.92861200000004</v>
          </cell>
          <cell r="U13">
            <v>643.01742400000001</v>
          </cell>
          <cell r="V13">
            <v>683.61709199999996</v>
          </cell>
          <cell r="W13">
            <v>764.22041999999999</v>
          </cell>
          <cell r="X13">
            <v>654.55157999999994</v>
          </cell>
          <cell r="Y13">
            <v>625.12973199068006</v>
          </cell>
          <cell r="Z13">
            <v>607.234567268418</v>
          </cell>
          <cell r="AA13">
            <v>534.06621042223071</v>
          </cell>
          <cell r="AB13">
            <v>529.84168524772838</v>
          </cell>
          <cell r="AC13">
            <v>1199.7397214895425</v>
          </cell>
          <cell r="AD13">
            <v>1299.9331554685141</v>
          </cell>
          <cell r="AE13">
            <v>2305.251796</v>
          </cell>
          <cell r="AF13">
            <v>2102.3890919999999</v>
          </cell>
          <cell r="AG13">
            <v>1766.4305096813287</v>
          </cell>
          <cell r="AH13">
            <v>3029.5145622057848</v>
          </cell>
          <cell r="AI13">
            <v>9203.5859598871139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2409.234958</v>
          </cell>
          <cell r="AR13">
            <v>2364.3089869999999</v>
          </cell>
          <cell r="AS13">
            <v>2245.9905509999999</v>
          </cell>
          <cell r="AT13">
            <v>2150.1536759999999</v>
          </cell>
          <cell r="AU13">
            <v>2057.1061709999999</v>
          </cell>
          <cell r="AV13">
            <v>7025.9377279999999</v>
          </cell>
          <cell r="AW13">
            <v>7813.8015209999994</v>
          </cell>
          <cell r="AX13">
            <v>7329.9250670000001</v>
          </cell>
          <cell r="AY13">
            <v>6453.2503980000001</v>
          </cell>
          <cell r="AZ13">
            <v>28622.914713999999</v>
          </cell>
        </row>
        <row r="14">
          <cell r="A14" t="str">
            <v>Denmark</v>
          </cell>
          <cell r="B14">
            <v>41.64409222927614</v>
          </cell>
          <cell r="C14">
            <v>38.336553383835032</v>
          </cell>
          <cell r="D14">
            <v>47.284075004605249</v>
          </cell>
          <cell r="E14">
            <v>39.654329001746653</v>
          </cell>
          <cell r="F14">
            <v>35.081462377243483</v>
          </cell>
          <cell r="G14">
            <v>27.420883572950082</v>
          </cell>
          <cell r="H14">
            <v>30</v>
          </cell>
          <cell r="I14">
            <v>30</v>
          </cell>
          <cell r="J14">
            <v>30</v>
          </cell>
          <cell r="K14">
            <v>30</v>
          </cell>
          <cell r="L14">
            <v>30</v>
          </cell>
          <cell r="M14">
            <v>30.000000000000004</v>
          </cell>
          <cell r="N14">
            <v>42.477935402409521</v>
          </cell>
          <cell r="O14">
            <v>34.1697466896387</v>
          </cell>
          <cell r="P14">
            <v>30</v>
          </cell>
          <cell r="Q14">
            <v>30.000000000000004</v>
          </cell>
          <cell r="R14">
            <v>34.202361126635786</v>
          </cell>
          <cell r="S14">
            <v>121.697247</v>
          </cell>
          <cell r="T14">
            <v>118.93846000000001</v>
          </cell>
          <cell r="U14">
            <v>150.38099600000001</v>
          </cell>
          <cell r="V14">
            <v>133.136473</v>
          </cell>
          <cell r="W14">
            <v>115.106176</v>
          </cell>
          <cell r="X14">
            <v>86.971427000000006</v>
          </cell>
          <cell r="Y14">
            <v>98.209422666666654</v>
          </cell>
          <cell r="Z14">
            <v>93.706703000000005</v>
          </cell>
          <cell r="AA14">
            <v>92.969603333333339</v>
          </cell>
          <cell r="AB14">
            <v>86.215887666666674</v>
          </cell>
          <cell r="AC14">
            <v>85.52902366666666</v>
          </cell>
          <cell r="AD14">
            <v>84.908698000000001</v>
          </cell>
          <cell r="AE14">
            <v>391.01670300000001</v>
          </cell>
          <cell r="AF14">
            <v>335.21407599999998</v>
          </cell>
          <cell r="AG14">
            <v>284.88572899999997</v>
          </cell>
          <cell r="AH14">
            <v>256.65360933333335</v>
          </cell>
          <cell r="AI14">
            <v>1267.7701173333332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281.12010900000001</v>
          </cell>
          <cell r="AR14">
            <v>278.90881000000002</v>
          </cell>
          <cell r="AS14">
            <v>258.64766300000002</v>
          </cell>
          <cell r="AT14">
            <v>256.58707099999998</v>
          </cell>
          <cell r="AU14">
            <v>254.72609399999999</v>
          </cell>
          <cell r="AV14">
            <v>828.46548299999995</v>
          </cell>
          <cell r="AW14">
            <v>882.92333900000006</v>
          </cell>
          <cell r="AX14">
            <v>854.65718700000002</v>
          </cell>
          <cell r="AY14">
            <v>769.96082799999999</v>
          </cell>
          <cell r="AZ14">
            <v>3336.0068369999999</v>
          </cell>
        </row>
        <row r="15">
          <cell r="A15" t="str">
            <v>Estonia</v>
          </cell>
          <cell r="B15">
            <v>22.438623258272841</v>
          </cell>
          <cell r="C15">
            <v>7.4594073962663128</v>
          </cell>
          <cell r="D15">
            <v>4.9480325870370203</v>
          </cell>
          <cell r="E15">
            <v>6.572868136710377</v>
          </cell>
          <cell r="F15">
            <v>5.8699982649213664</v>
          </cell>
          <cell r="G15">
            <v>8.0364016556218072</v>
          </cell>
          <cell r="H15">
            <v>7.0005900523290991</v>
          </cell>
          <cell r="I15">
            <v>7.0009455179950741</v>
          </cell>
          <cell r="J15">
            <v>7.0009437439919324</v>
          </cell>
          <cell r="K15">
            <v>7.0006977110324717</v>
          </cell>
          <cell r="L15">
            <v>7.0004081642893183</v>
          </cell>
          <cell r="M15">
            <v>71.352889730241529</v>
          </cell>
          <cell r="N15">
            <v>11.001677843052942</v>
          </cell>
          <cell r="O15">
            <v>6.7858466289473256</v>
          </cell>
          <cell r="P15">
            <v>7.000821237474308</v>
          </cell>
          <cell r="Q15">
            <v>25.491523029158927</v>
          </cell>
          <cell r="R15">
            <v>11.524564942704265</v>
          </cell>
          <cell r="S15">
            <v>61.663060000000002</v>
          </cell>
          <cell r="T15">
            <v>22.35106</v>
          </cell>
          <cell r="U15">
            <v>17.013999999999999</v>
          </cell>
          <cell r="V15">
            <v>22.971399999999999</v>
          </cell>
          <cell r="W15">
            <v>20.96</v>
          </cell>
          <cell r="X15">
            <v>25.7986</v>
          </cell>
          <cell r="Y15">
            <v>21.084540000000001</v>
          </cell>
          <cell r="Z15">
            <v>19.715890000000002</v>
          </cell>
          <cell r="AA15">
            <v>19.78979</v>
          </cell>
          <cell r="AB15">
            <v>17.840219999999999</v>
          </cell>
          <cell r="AC15">
            <v>15.253679999999999</v>
          </cell>
          <cell r="AD15">
            <v>136</v>
          </cell>
          <cell r="AE15">
            <v>101.02812</v>
          </cell>
          <cell r="AF15">
            <v>69.72999999999999</v>
          </cell>
          <cell r="AG15">
            <v>60.590220000000002</v>
          </cell>
          <cell r="AH15">
            <v>169.09389999999999</v>
          </cell>
          <cell r="AI15">
            <v>400.44223999999997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253.45577900000001</v>
          </cell>
          <cell r="AR15">
            <v>254.40585800000002</v>
          </cell>
          <cell r="AS15">
            <v>229.35139700000002</v>
          </cell>
          <cell r="AT15">
            <v>196.10730799999999</v>
          </cell>
          <cell r="AU15">
            <v>171.54175600000002</v>
          </cell>
          <cell r="AV15">
            <v>826.46764699999994</v>
          </cell>
          <cell r="AW15">
            <v>924.8219630000001</v>
          </cell>
          <cell r="AX15">
            <v>778.92573100000004</v>
          </cell>
          <cell r="AY15">
            <v>597.00046100000009</v>
          </cell>
          <cell r="AZ15">
            <v>3127.2158020000002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0.13663020713516486</v>
          </cell>
          <cell r="C17">
            <v>6.1212292871605192E-2</v>
          </cell>
          <cell r="D17">
            <v>2.9627893949030933E-2</v>
          </cell>
          <cell r="E17">
            <v>2.8132405467295226E-2</v>
          </cell>
          <cell r="F17">
            <v>3.3731851952638579E-2</v>
          </cell>
          <cell r="G17">
            <v>4.9274739288422513E-2</v>
          </cell>
          <cell r="H17">
            <v>1.3333333333333333</v>
          </cell>
          <cell r="I17">
            <v>1.3333333333333333</v>
          </cell>
          <cell r="J17">
            <v>1.3333333333333333</v>
          </cell>
          <cell r="K17">
            <v>1.3333333333333333</v>
          </cell>
          <cell r="L17">
            <v>1.3333333333333335</v>
          </cell>
          <cell r="M17">
            <v>124.28015209791661</v>
          </cell>
          <cell r="N17">
            <v>7.3355999788038057E-2</v>
          </cell>
          <cell r="O17">
            <v>3.7003846367983116E-2</v>
          </cell>
          <cell r="P17">
            <v>1.3333333333333333</v>
          </cell>
          <cell r="Q17">
            <v>41.798514055149937</v>
          </cell>
          <cell r="R17">
            <v>9.6615700357358012</v>
          </cell>
          <cell r="S17">
            <v>1.0585560000000001</v>
          </cell>
          <cell r="T17">
            <v>0.50530799999999998</v>
          </cell>
          <cell r="U17">
            <v>0.26422800000000002</v>
          </cell>
          <cell r="V17">
            <v>0.26278800000000002</v>
          </cell>
          <cell r="W17">
            <v>0.31680799999999998</v>
          </cell>
          <cell r="X17">
            <v>0.45616800000000002</v>
          </cell>
          <cell r="Y17">
            <v>11.312576622222222</v>
          </cell>
          <cell r="Z17">
            <v>10.419463244444444</v>
          </cell>
          <cell r="AA17">
            <v>10.088349985185184</v>
          </cell>
          <cell r="AB17">
            <v>10.087948222222222</v>
          </cell>
          <cell r="AC17">
            <v>9.5934189185185197</v>
          </cell>
          <cell r="AD17">
            <v>900</v>
          </cell>
          <cell r="AE17">
            <v>1.8280920000000003</v>
          </cell>
          <cell r="AF17">
            <v>1.0357639999999999</v>
          </cell>
          <cell r="AG17">
            <v>31.82038985185185</v>
          </cell>
          <cell r="AH17">
            <v>919.68136714074069</v>
          </cell>
          <cell r="AI17">
            <v>954.36561299259256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703.31376899999998</v>
          </cell>
          <cell r="AR17">
            <v>680.96362399999998</v>
          </cell>
          <cell r="AS17">
            <v>680.93650500000001</v>
          </cell>
          <cell r="AT17">
            <v>647.55577700000003</v>
          </cell>
          <cell r="AU17">
            <v>651.75330600000007</v>
          </cell>
          <cell r="AV17">
            <v>2242.8742090000001</v>
          </cell>
          <cell r="AW17">
            <v>2519.1640640000001</v>
          </cell>
          <cell r="AX17">
            <v>2147.876315</v>
          </cell>
          <cell r="AY17">
            <v>1980.2455880000002</v>
          </cell>
          <cell r="AZ17">
            <v>8890.1601760000012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4887.6499999999996</v>
          </cell>
          <cell r="AR18">
            <v>4905.45</v>
          </cell>
          <cell r="AS18">
            <v>4984.4816339999998</v>
          </cell>
          <cell r="AT18">
            <v>5032.7634180000005</v>
          </cell>
          <cell r="AU18">
            <v>5082.9543810000005</v>
          </cell>
          <cell r="AV18">
            <v>17178.852999999999</v>
          </cell>
          <cell r="AW18">
            <v>16576.108</v>
          </cell>
          <cell r="AX18">
            <v>14991.099999999999</v>
          </cell>
          <cell r="AY18">
            <v>15100.199433000002</v>
          </cell>
          <cell r="AZ18">
            <v>63846.260433000003</v>
          </cell>
        </row>
        <row r="19">
          <cell r="A19" t="str">
            <v>Germany</v>
          </cell>
          <cell r="B19">
            <v>25.689184876614117</v>
          </cell>
          <cell r="C19">
            <v>31.59858336406586</v>
          </cell>
          <cell r="D19">
            <v>35.013527631535545</v>
          </cell>
          <cell r="E19">
            <v>37.245044545424719</v>
          </cell>
          <cell r="F19">
            <v>24.446255105184221</v>
          </cell>
          <cell r="G19">
            <v>17.024787531777591</v>
          </cell>
          <cell r="H19">
            <v>20.094000000000001</v>
          </cell>
          <cell r="I19">
            <v>23.008000000000006</v>
          </cell>
          <cell r="J19">
            <v>26.814000000000011</v>
          </cell>
          <cell r="K19">
            <v>32.92799999999999</v>
          </cell>
          <cell r="L19">
            <v>38.156999999999996</v>
          </cell>
          <cell r="M19">
            <v>38.293000000000013</v>
          </cell>
          <cell r="N19">
            <v>30.858898276026196</v>
          </cell>
          <cell r="O19">
            <v>26.289621364203661</v>
          </cell>
          <cell r="P19">
            <v>23.290945739374894</v>
          </cell>
          <cell r="Q19">
            <v>36.414732783891353</v>
          </cell>
          <cell r="R19">
            <v>29.128554408252104</v>
          </cell>
          <cell r="S19">
            <v>2074.3969280000001</v>
          </cell>
          <cell r="T19">
            <v>2688.8044399999999</v>
          </cell>
          <cell r="U19">
            <v>2987.6805319999999</v>
          </cell>
          <cell r="V19">
            <v>3179.975469</v>
          </cell>
          <cell r="W19">
            <v>2091.5129489999999</v>
          </cell>
          <cell r="X19">
            <v>1429.008775</v>
          </cell>
          <cell r="Y19">
            <v>1643.8489812365333</v>
          </cell>
          <cell r="Z19">
            <v>1829.6288957824004</v>
          </cell>
          <cell r="AA19">
            <v>2161.799447892934</v>
          </cell>
          <cell r="AB19">
            <v>2626.873303935999</v>
          </cell>
          <cell r="AC19">
            <v>2970.580809011667</v>
          </cell>
          <cell r="AD19">
            <v>2905.6215120628008</v>
          </cell>
          <cell r="AE19">
            <v>7750.8819000000003</v>
          </cell>
          <cell r="AF19">
            <v>6700.4971930000002</v>
          </cell>
          <cell r="AG19">
            <v>5635.2773249118673</v>
          </cell>
          <cell r="AH19">
            <v>8503.075625010466</v>
          </cell>
          <cell r="AI19">
            <v>28589.732042922336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7156.9280520000002</v>
          </cell>
          <cell r="AR19">
            <v>7255.9838259999997</v>
          </cell>
          <cell r="AS19">
            <v>7179.8650799999996</v>
          </cell>
          <cell r="AT19">
            <v>7006.6376500000006</v>
          </cell>
          <cell r="AU19">
            <v>6829.0793640000002</v>
          </cell>
          <cell r="AV19">
            <v>22605.452882999998</v>
          </cell>
          <cell r="AW19">
            <v>22938.510182999999</v>
          </cell>
          <cell r="AX19">
            <v>21775.627529999998</v>
          </cell>
          <cell r="AY19">
            <v>21015.582094000001</v>
          </cell>
          <cell r="AZ19">
            <v>88335.172690000007</v>
          </cell>
        </row>
        <row r="20">
          <cell r="A20" t="str">
            <v>Greece</v>
          </cell>
          <cell r="B20">
            <v>10.761415397408168</v>
          </cell>
          <cell r="C20">
            <v>10.179878666406861</v>
          </cell>
          <cell r="D20">
            <v>8.9772960600533231</v>
          </cell>
          <cell r="E20">
            <v>7.4294905670850904</v>
          </cell>
          <cell r="F20">
            <v>16.955721635217465</v>
          </cell>
          <cell r="G20">
            <v>19.164548180020752</v>
          </cell>
          <cell r="H20">
            <v>14.169544752266257</v>
          </cell>
          <cell r="I20">
            <v>13.106578466080403</v>
          </cell>
          <cell r="J20">
            <v>13.772342034372185</v>
          </cell>
          <cell r="K20">
            <v>13.47814569334661</v>
          </cell>
          <cell r="L20">
            <v>13.461257021553696</v>
          </cell>
          <cell r="M20">
            <v>31.599741795379312</v>
          </cell>
          <cell r="N20">
            <v>9.9258364841295332</v>
          </cell>
          <cell r="O20">
            <v>14.598247649761241</v>
          </cell>
          <cell r="P20">
            <v>13.697596929762087</v>
          </cell>
          <cell r="Q20">
            <v>19.228813283870519</v>
          </cell>
          <cell r="R20">
            <v>14.270751205513694</v>
          </cell>
          <cell r="S20">
            <v>263.147695</v>
          </cell>
          <cell r="T20">
            <v>275.69595500000003</v>
          </cell>
          <cell r="U20">
            <v>258.49347</v>
          </cell>
          <cell r="V20">
            <v>225.081885</v>
          </cell>
          <cell r="W20">
            <v>540.15111000000002</v>
          </cell>
          <cell r="X20">
            <v>596.31037000000003</v>
          </cell>
          <cell r="Y20">
            <v>404.72372181818139</v>
          </cell>
          <cell r="Z20">
            <v>341.58469636363611</v>
          </cell>
          <cell r="AA20">
            <v>354.31925999999976</v>
          </cell>
          <cell r="AB20">
            <v>345.76892363636335</v>
          </cell>
          <cell r="AC20">
            <v>330</v>
          </cell>
          <cell r="AD20">
            <v>738</v>
          </cell>
          <cell r="AE20">
            <v>797.33712000000003</v>
          </cell>
          <cell r="AF20">
            <v>1361.543365</v>
          </cell>
          <cell r="AG20">
            <v>1100.6276781818174</v>
          </cell>
          <cell r="AH20">
            <v>1413.7689236363633</v>
          </cell>
          <cell r="AI20">
            <v>4673.2770868181806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2345.5871990000001</v>
          </cell>
          <cell r="AR20">
            <v>2315.418345</v>
          </cell>
          <cell r="AS20">
            <v>2308.8638330000003</v>
          </cell>
          <cell r="AT20">
            <v>2206.3318420000001</v>
          </cell>
          <cell r="AU20">
            <v>2101.9159089999998</v>
          </cell>
          <cell r="AV20">
            <v>7229.6517190000004</v>
          </cell>
          <cell r="AW20">
            <v>8394.0830290000013</v>
          </cell>
          <cell r="AX20">
            <v>7231.6692880000001</v>
          </cell>
          <cell r="AY20">
            <v>6617.1115840000002</v>
          </cell>
          <cell r="AZ20">
            <v>29472.515620000006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162.614507</v>
          </cell>
          <cell r="AR21">
            <v>157.51555300000001</v>
          </cell>
          <cell r="AS21">
            <v>127.077836</v>
          </cell>
          <cell r="AT21">
            <v>108.99665299999999</v>
          </cell>
          <cell r="AU21">
            <v>90.712289999999996</v>
          </cell>
          <cell r="AV21">
            <v>341.21759900000001</v>
          </cell>
          <cell r="AW21">
            <v>387.73489599999999</v>
          </cell>
          <cell r="AX21">
            <v>477.41652100000005</v>
          </cell>
          <cell r="AY21">
            <v>326.78677900000002</v>
          </cell>
          <cell r="AZ21">
            <v>1533.1557949999997</v>
          </cell>
        </row>
        <row r="22">
          <cell r="A22" t="str">
            <v>Hungary</v>
          </cell>
          <cell r="B22">
            <v>31.429492263194579</v>
          </cell>
          <cell r="C22">
            <v>19.797063159879336</v>
          </cell>
          <cell r="D22">
            <v>14.436334428451161</v>
          </cell>
          <cell r="E22">
            <v>16.479073335089915</v>
          </cell>
          <cell r="F22">
            <v>19.570824994485463</v>
          </cell>
          <cell r="G22">
            <v>17.984987377223515</v>
          </cell>
          <cell r="H22">
            <v>23.39165835301063</v>
          </cell>
          <cell r="I22">
            <v>23.398613127430902</v>
          </cell>
          <cell r="J22">
            <v>23.411371641285438</v>
          </cell>
          <cell r="K22">
            <v>23.415240922590542</v>
          </cell>
          <cell r="L22">
            <v>23.39488422397169</v>
          </cell>
          <cell r="M22">
            <v>23.382391817647516</v>
          </cell>
          <cell r="N22">
            <v>21.437408657523751</v>
          </cell>
          <cell r="O22">
            <v>18.019589627870666</v>
          </cell>
          <cell r="P22">
            <v>23.400271407455261</v>
          </cell>
          <cell r="Q22">
            <v>23.397872880327125</v>
          </cell>
          <cell r="R22">
            <v>21.399276779563291</v>
          </cell>
          <cell r="S22">
            <v>439.58861100000001</v>
          </cell>
          <cell r="T22">
            <v>315.01086900000001</v>
          </cell>
          <cell r="U22">
            <v>234.35464099999999</v>
          </cell>
          <cell r="V22">
            <v>277.96534700000001</v>
          </cell>
          <cell r="W22">
            <v>335.17864700000001</v>
          </cell>
          <cell r="X22">
            <v>302.53346599999998</v>
          </cell>
          <cell r="Y22">
            <v>369.83771300000006</v>
          </cell>
          <cell r="Z22">
            <v>338.89771300000007</v>
          </cell>
          <cell r="AA22">
            <v>337.86771300000009</v>
          </cell>
          <cell r="AB22">
            <v>325.87771300000009</v>
          </cell>
          <cell r="AC22">
            <v>311.36771300000009</v>
          </cell>
          <cell r="AD22">
            <v>305.00771300000008</v>
          </cell>
          <cell r="AE22">
            <v>988.9541210000001</v>
          </cell>
          <cell r="AF22">
            <v>915.67746</v>
          </cell>
          <cell r="AG22">
            <v>1046.6031390000003</v>
          </cell>
          <cell r="AH22">
            <v>942.25313900000026</v>
          </cell>
          <cell r="AI22">
            <v>3893.4878590000003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1303.53</v>
          </cell>
          <cell r="AR22">
            <v>1298.8600000000001</v>
          </cell>
          <cell r="AS22">
            <v>1252.56</v>
          </cell>
          <cell r="AT22">
            <v>1197.83</v>
          </cell>
          <cell r="AU22">
            <v>1173.99</v>
          </cell>
          <cell r="AV22">
            <v>4151.8950500000001</v>
          </cell>
          <cell r="AW22">
            <v>4573.4100000000008</v>
          </cell>
          <cell r="AX22">
            <v>4025.35</v>
          </cell>
          <cell r="AY22">
            <v>3624.38</v>
          </cell>
          <cell r="AZ22">
            <v>16375.035050000002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11.429538000000001</v>
          </cell>
          <cell r="AR23">
            <v>10.70696</v>
          </cell>
          <cell r="AS23">
            <v>16.045749000000001</v>
          </cell>
          <cell r="AT23">
            <v>16.841138999999998</v>
          </cell>
          <cell r="AU23">
            <v>16.921872</v>
          </cell>
          <cell r="AV23">
            <v>60.935690000000001</v>
          </cell>
          <cell r="AW23">
            <v>53.0762</v>
          </cell>
          <cell r="AX23">
            <v>39.510717</v>
          </cell>
          <cell r="AY23">
            <v>49.808759999999999</v>
          </cell>
          <cell r="AZ23">
            <v>203.33136700000003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108.66</v>
          </cell>
          <cell r="AR24">
            <v>106.90299999999999</v>
          </cell>
          <cell r="AS24">
            <v>102.324074</v>
          </cell>
          <cell r="AT24">
            <v>98.620931000000013</v>
          </cell>
          <cell r="AU24">
            <v>96.314595999999995</v>
          </cell>
          <cell r="AV24">
            <v>319.03399999999999</v>
          </cell>
          <cell r="AW24">
            <v>325.49599999999998</v>
          </cell>
          <cell r="AX24">
            <v>336.82299999999998</v>
          </cell>
          <cell r="AY24">
            <v>297.25960099999998</v>
          </cell>
          <cell r="AZ24">
            <v>1278.6126009999998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10850.4</v>
          </cell>
          <cell r="AR25">
            <v>10507</v>
          </cell>
          <cell r="AS25">
            <v>10539.968532999999</v>
          </cell>
          <cell r="AT25">
            <v>10629.534963999999</v>
          </cell>
          <cell r="AU25">
            <v>11068.994518</v>
          </cell>
          <cell r="AV25">
            <v>34360.170952</v>
          </cell>
          <cell r="AW25">
            <v>35643.03</v>
          </cell>
          <cell r="AX25">
            <v>32511.599999999999</v>
          </cell>
          <cell r="AY25">
            <v>32238.498014999997</v>
          </cell>
          <cell r="AZ25">
            <v>134753.29896699998</v>
          </cell>
        </row>
        <row r="26">
          <cell r="A26" t="str">
            <v>Latvia</v>
          </cell>
          <cell r="B26">
            <v>24.158422453083165</v>
          </cell>
          <cell r="C26">
            <v>17.232448659343657</v>
          </cell>
          <cell r="D26">
            <v>23.881483618631091</v>
          </cell>
          <cell r="E26">
            <v>15.692389346098725</v>
          </cell>
          <cell r="F26">
            <v>11.887800879094396</v>
          </cell>
          <cell r="G26">
            <v>21.149144472096442</v>
          </cell>
          <cell r="H26">
            <v>15.017761758002493</v>
          </cell>
          <cell r="I26">
            <v>15.019764924705591</v>
          </cell>
          <cell r="J26">
            <v>14.95579250965597</v>
          </cell>
          <cell r="K26">
            <v>14.956515215346347</v>
          </cell>
          <cell r="L26">
            <v>14.950861925444318</v>
          </cell>
          <cell r="M26">
            <v>14.999998970339183</v>
          </cell>
          <cell r="N26">
            <v>21.847703021756477</v>
          </cell>
          <cell r="O26">
            <v>16.194151933798157</v>
          </cell>
          <cell r="P26">
            <v>14.998352734837779</v>
          </cell>
          <cell r="Q26">
            <v>14.968738911910471</v>
          </cell>
          <cell r="R26">
            <v>16.907597814940353</v>
          </cell>
          <cell r="S26">
            <v>48.929040000000001</v>
          </cell>
          <cell r="T26">
            <v>33.6768</v>
          </cell>
          <cell r="U26">
            <v>50.955517999999998</v>
          </cell>
          <cell r="V26">
            <v>36.997500000000002</v>
          </cell>
          <cell r="W26">
            <v>29.062799999999999</v>
          </cell>
          <cell r="X26">
            <v>49.985379999999999</v>
          </cell>
          <cell r="Y26">
            <v>34.392710000000001</v>
          </cell>
          <cell r="Z26">
            <v>32.174639999999997</v>
          </cell>
          <cell r="AA26">
            <v>31.737839999999998</v>
          </cell>
          <cell r="AB26">
            <v>33.173119999999997</v>
          </cell>
          <cell r="AC26">
            <v>32.338160000000002</v>
          </cell>
          <cell r="AD26">
            <v>31.563790000000001</v>
          </cell>
          <cell r="AE26">
            <v>133.56135799999998</v>
          </cell>
          <cell r="AF26">
            <v>116.04568</v>
          </cell>
          <cell r="AG26">
            <v>98.30519000000001</v>
          </cell>
          <cell r="AH26">
            <v>97.075069999999997</v>
          </cell>
          <cell r="AI26">
            <v>444.98729800000001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192.79380300000003</v>
          </cell>
          <cell r="AR26">
            <v>190.98991899999999</v>
          </cell>
          <cell r="AS26">
            <v>199.61740800000001</v>
          </cell>
          <cell r="AT26">
            <v>194.666663</v>
          </cell>
          <cell r="AU26">
            <v>189.38275300000001</v>
          </cell>
          <cell r="AV26">
            <v>550.19615599999997</v>
          </cell>
          <cell r="AW26">
            <v>644.93103699999995</v>
          </cell>
          <cell r="AX26">
            <v>589.89592100000004</v>
          </cell>
          <cell r="AY26">
            <v>583.66682400000002</v>
          </cell>
          <cell r="AZ26">
            <v>2368.689938</v>
          </cell>
        </row>
        <row r="27">
          <cell r="A27" t="str">
            <v>Lithuania</v>
          </cell>
          <cell r="B27">
            <v>2.1422829527323972</v>
          </cell>
          <cell r="C27">
            <v>2.4413495230536237</v>
          </cell>
          <cell r="D27">
            <v>1.7788822217003331</v>
          </cell>
          <cell r="E27">
            <v>1.90481062126443</v>
          </cell>
          <cell r="F27">
            <v>2.9001829356486568</v>
          </cell>
          <cell r="G27">
            <v>2.3066487105872922</v>
          </cell>
          <cell r="H27">
            <v>3.920001912026625</v>
          </cell>
          <cell r="I27">
            <v>3.9200024643967093</v>
          </cell>
          <cell r="J27">
            <v>3.9200044517059807</v>
          </cell>
          <cell r="K27">
            <v>3.9200015403623292</v>
          </cell>
          <cell r="L27">
            <v>3.9200004267350765</v>
          </cell>
          <cell r="M27">
            <v>3.9199998757158756</v>
          </cell>
          <cell r="N27">
            <v>2.1109781218628272</v>
          </cell>
          <cell r="O27">
            <v>2.3862914813372655</v>
          </cell>
          <cell r="P27">
            <v>3.9200028942673151</v>
          </cell>
          <cell r="Q27">
            <v>3.9200006166375068</v>
          </cell>
          <cell r="R27">
            <v>3.0674106719231657</v>
          </cell>
          <cell r="S27">
            <v>10.4475</v>
          </cell>
          <cell r="T27">
            <v>9.5446000000000009</v>
          </cell>
          <cell r="U27">
            <v>7.7363</v>
          </cell>
          <cell r="V27">
            <v>8.6681799999999996</v>
          </cell>
          <cell r="W27">
            <v>14.6896</v>
          </cell>
          <cell r="X27">
            <v>11.9275</v>
          </cell>
          <cell r="Y27">
            <v>19.311800000000002</v>
          </cell>
          <cell r="Z27">
            <v>17.49578</v>
          </cell>
          <cell r="AA27">
            <v>17.00855</v>
          </cell>
          <cell r="AB27">
            <v>16.8232</v>
          </cell>
          <cell r="AC27">
            <v>16.747150000000001</v>
          </cell>
          <cell r="AD27">
            <v>16.68149</v>
          </cell>
          <cell r="AE27">
            <v>27.728400000000001</v>
          </cell>
          <cell r="AF27">
            <v>35.28528</v>
          </cell>
          <cell r="AG27">
            <v>53.816130000000001</v>
          </cell>
          <cell r="AH27">
            <v>50.251840000000001</v>
          </cell>
          <cell r="AI27">
            <v>167.08165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401.68857400000002</v>
          </cell>
          <cell r="AR27">
            <v>390.50198</v>
          </cell>
          <cell r="AS27">
            <v>386.24678699999993</v>
          </cell>
          <cell r="AT27">
            <v>384.50085100000001</v>
          </cell>
          <cell r="AU27">
            <v>382.993405</v>
          </cell>
          <cell r="AV27">
            <v>1182.1799449999999</v>
          </cell>
          <cell r="AW27">
            <v>1330.7993700000002</v>
          </cell>
          <cell r="AX27">
            <v>1235.5735010000001</v>
          </cell>
          <cell r="AY27">
            <v>1153.741043</v>
          </cell>
          <cell r="AZ27">
            <v>4902.2938590000003</v>
          </cell>
        </row>
        <row r="28">
          <cell r="A28" t="str">
            <v>Luxembourg</v>
          </cell>
          <cell r="B28">
            <v>14.076085345629247</v>
          </cell>
          <cell r="C28">
            <v>7.5707987735237783</v>
          </cell>
          <cell r="D28">
            <v>2.3850006624250621</v>
          </cell>
          <cell r="E28">
            <v>0.37792327571779893</v>
          </cell>
          <cell r="F28">
            <v>6.0685970301696014E-2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7.7632219481574181</v>
          </cell>
          <cell r="O28">
            <v>0.15352588982587748</v>
          </cell>
          <cell r="P28">
            <v>0</v>
          </cell>
          <cell r="Q28">
            <v>0</v>
          </cell>
          <cell r="R28">
            <v>2.0345209055594835</v>
          </cell>
          <cell r="S28">
            <v>42.260370000000002</v>
          </cell>
          <cell r="T28">
            <v>25.84356</v>
          </cell>
          <cell r="U28">
            <v>8.1135199999999994</v>
          </cell>
          <cell r="V28">
            <v>1.4323999999999999</v>
          </cell>
          <cell r="W28">
            <v>0.22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76.217449999999999</v>
          </cell>
          <cell r="AF28">
            <v>1.6523999999999999</v>
          </cell>
          <cell r="AG28">
            <v>0</v>
          </cell>
          <cell r="AH28">
            <v>0</v>
          </cell>
          <cell r="AI28">
            <v>77.86985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264.58347700000002</v>
          </cell>
          <cell r="AR28">
            <v>269.82347700000003</v>
          </cell>
          <cell r="AS28">
            <v>260.120451</v>
          </cell>
          <cell r="AT28">
            <v>262.36743799999999</v>
          </cell>
          <cell r="AU28">
            <v>260.48500000000001</v>
          </cell>
          <cell r="AV28">
            <v>883.59840100000008</v>
          </cell>
          <cell r="AW28">
            <v>968.67049699999995</v>
          </cell>
          <cell r="AX28">
            <v>809.444616</v>
          </cell>
          <cell r="AY28">
            <v>782.97288900000001</v>
          </cell>
          <cell r="AZ28">
            <v>3444.6864030000002</v>
          </cell>
        </row>
        <row r="29">
          <cell r="A29" t="str">
            <v>Madeira</v>
          </cell>
          <cell r="B29">
            <v>3.9668555153247103</v>
          </cell>
          <cell r="C29">
            <v>0.65723045779406652</v>
          </cell>
          <cell r="D29">
            <v>3.9245777268832729E-2</v>
          </cell>
          <cell r="E29">
            <v>3.720179890538667E-2</v>
          </cell>
          <cell r="F29">
            <v>3.5791721529907596E-2</v>
          </cell>
          <cell r="G29">
            <v>3.4124283674411865E-2</v>
          </cell>
          <cell r="H29">
            <v>0</v>
          </cell>
          <cell r="I29">
            <v>7.8428096503372924</v>
          </cell>
          <cell r="J29">
            <v>8.111663462614219</v>
          </cell>
          <cell r="K29">
            <v>7.8186196203423668</v>
          </cell>
          <cell r="L29">
            <v>6.3869246580282768</v>
          </cell>
          <cell r="M29">
            <v>7.1381378935252187</v>
          </cell>
          <cell r="N29">
            <v>1.7261962926147896</v>
          </cell>
          <cell r="O29">
            <v>3.5661436032140621E-2</v>
          </cell>
          <cell r="P29">
            <v>5.2057203340421285</v>
          </cell>
          <cell r="Q29">
            <v>7.1320740041838349</v>
          </cell>
          <cell r="R29">
            <v>3.2502235022064538</v>
          </cell>
          <cell r="S29">
            <v>2.46882</v>
          </cell>
          <cell r="T29">
            <v>0.32882</v>
          </cell>
          <cell r="U29">
            <v>0.02</v>
          </cell>
          <cell r="V29">
            <v>0.02</v>
          </cell>
          <cell r="W29">
            <v>0.02</v>
          </cell>
          <cell r="X29">
            <v>0.02</v>
          </cell>
          <cell r="Y29">
            <v>0</v>
          </cell>
          <cell r="Z29">
            <v>3.658381127921591</v>
          </cell>
          <cell r="AA29">
            <v>3.878667323119191</v>
          </cell>
          <cell r="AB29">
            <v>3.6165257006275686</v>
          </cell>
          <cell r="AC29">
            <v>2.743393702717758</v>
          </cell>
          <cell r="AD29">
            <v>2.9456913988888886</v>
          </cell>
          <cell r="AE29">
            <v>2.8176399999999999</v>
          </cell>
          <cell r="AF29">
            <v>0.06</v>
          </cell>
          <cell r="AG29">
            <v>7.537048451040782</v>
          </cell>
          <cell r="AH29">
            <v>9.3056108022342148</v>
          </cell>
          <cell r="AI29">
            <v>19.720299253274998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41.981677000000005</v>
          </cell>
          <cell r="AR29">
            <v>43.034337000000001</v>
          </cell>
          <cell r="AS29">
            <v>41.629767000000001</v>
          </cell>
          <cell r="AT29">
            <v>38.657952999999999</v>
          </cell>
          <cell r="AU29">
            <v>37.140250000000002</v>
          </cell>
          <cell r="AV29">
            <v>146.90542499999998</v>
          </cell>
          <cell r="AW29">
            <v>151.42407600000001</v>
          </cell>
          <cell r="AX29">
            <v>130.30557100000001</v>
          </cell>
          <cell r="AY29">
            <v>117.42797000000002</v>
          </cell>
          <cell r="AZ29">
            <v>546.063042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16.987000000000002</v>
          </cell>
          <cell r="AR30">
            <v>15.786</v>
          </cell>
          <cell r="AS30">
            <v>12.008952000000001</v>
          </cell>
          <cell r="AT30">
            <v>12.043725999999999</v>
          </cell>
          <cell r="AU30">
            <v>12.605271999999999</v>
          </cell>
          <cell r="AV30">
            <v>63.006411</v>
          </cell>
          <cell r="AW30">
            <v>51.811000000000007</v>
          </cell>
          <cell r="AX30">
            <v>50.741</v>
          </cell>
          <cell r="AY30">
            <v>36.65795</v>
          </cell>
          <cell r="AZ30">
            <v>202.21636099999995</v>
          </cell>
        </row>
        <row r="31">
          <cell r="A31" t="str">
            <v>Netherlands</v>
          </cell>
          <cell r="B31">
            <v>22.260671069352384</v>
          </cell>
          <cell r="C31">
            <v>35.433036557837603</v>
          </cell>
          <cell r="D31">
            <v>21.539738998385253</v>
          </cell>
          <cell r="E31">
            <v>19.97874328605339</v>
          </cell>
          <cell r="F31">
            <v>22.997812477786169</v>
          </cell>
          <cell r="G31">
            <v>28.614265601617635</v>
          </cell>
          <cell r="H31">
            <v>21.598920229609323</v>
          </cell>
          <cell r="I31">
            <v>21.598257087526299</v>
          </cell>
          <cell r="J31">
            <v>21.600019085828251</v>
          </cell>
          <cell r="K31">
            <v>21.599641607657862</v>
          </cell>
          <cell r="L31">
            <v>21.598154329491514</v>
          </cell>
          <cell r="M31">
            <v>21.595680863827234</v>
          </cell>
          <cell r="N31">
            <v>26.517191186784007</v>
          </cell>
          <cell r="O31">
            <v>23.760986664493853</v>
          </cell>
          <cell r="P31">
            <v>21.599061197554875</v>
          </cell>
          <cell r="Q31">
            <v>21.59783956573915</v>
          </cell>
          <cell r="R31">
            <v>23.431735466623905</v>
          </cell>
          <cell r="S31">
            <v>355.83792399999999</v>
          </cell>
          <cell r="T31">
            <v>618.173542</v>
          </cell>
          <cell r="U31">
            <v>378.68486500000006</v>
          </cell>
          <cell r="V31">
            <v>359.02654399999994</v>
          </cell>
          <cell r="W31">
            <v>415.60512100000005</v>
          </cell>
          <cell r="X31">
            <v>482.04711000000003</v>
          </cell>
          <cell r="Y31">
            <v>354.2</v>
          </cell>
          <cell r="Z31">
            <v>358.5</v>
          </cell>
          <cell r="AA31">
            <v>353.1</v>
          </cell>
          <cell r="AB31">
            <v>336.6</v>
          </cell>
          <cell r="AC31">
            <v>328.3</v>
          </cell>
          <cell r="AD31">
            <v>328.8</v>
          </cell>
          <cell r="AE31">
            <v>1352.6963310000001</v>
          </cell>
          <cell r="AF31">
            <v>1256.6787750000001</v>
          </cell>
          <cell r="AG31">
            <v>1065.8000000000002</v>
          </cell>
          <cell r="AH31">
            <v>993.7</v>
          </cell>
          <cell r="AI31">
            <v>4668.8751059999995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1493.870541</v>
          </cell>
          <cell r="AR31">
            <v>1471.2487000000001</v>
          </cell>
          <cell r="AS31">
            <v>1402.523271</v>
          </cell>
          <cell r="AT31">
            <v>1368.0335620000001</v>
          </cell>
          <cell r="AU31">
            <v>1370.2740000000001</v>
          </cell>
          <cell r="AV31">
            <v>4591.084664</v>
          </cell>
          <cell r="AW31">
            <v>4759.9492119999995</v>
          </cell>
          <cell r="AX31">
            <v>4441.0263540000005</v>
          </cell>
          <cell r="AY31">
            <v>4140.830833</v>
          </cell>
          <cell r="AZ31">
            <v>17932.891062999999</v>
          </cell>
        </row>
        <row r="32">
          <cell r="A32" t="str">
            <v>Norway</v>
          </cell>
          <cell r="B32">
            <v>80.182509704814848</v>
          </cell>
          <cell r="C32">
            <v>52.888970011443526</v>
          </cell>
          <cell r="D32">
            <v>31.153009151433324</v>
          </cell>
          <cell r="E32">
            <v>17.883404655552159</v>
          </cell>
          <cell r="F32">
            <v>6.2075510753839573</v>
          </cell>
          <cell r="G32">
            <v>4.9710519889955211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5</v>
          </cell>
          <cell r="M32">
            <v>120.82429015729532</v>
          </cell>
          <cell r="N32">
            <v>53.207373446295954</v>
          </cell>
          <cell r="O32">
            <v>9.7861190208122331</v>
          </cell>
          <cell r="P32">
            <v>5</v>
          </cell>
          <cell r="Q32">
            <v>37.958635583093766</v>
          </cell>
          <cell r="R32">
            <v>25.974071417620909</v>
          </cell>
          <cell r="S32">
            <v>150.634593</v>
          </cell>
          <cell r="T32">
            <v>111.455226</v>
          </cell>
          <cell r="U32">
            <v>70.635902000000002</v>
          </cell>
          <cell r="V32">
            <v>38.647917999999997</v>
          </cell>
          <cell r="W32">
            <v>13.629595999999999</v>
          </cell>
          <cell r="X32">
            <v>9.9541590000000006</v>
          </cell>
          <cell r="Y32">
            <v>9.5250781666666668</v>
          </cell>
          <cell r="Z32">
            <v>10.333680666666666</v>
          </cell>
          <cell r="AA32">
            <v>11.230947611111111</v>
          </cell>
          <cell r="AB32">
            <v>10.239915111111111</v>
          </cell>
          <cell r="AC32">
            <v>8.5818201111111101</v>
          </cell>
          <cell r="AD32">
            <v>180.9</v>
          </cell>
          <cell r="AE32">
            <v>332.72572099999996</v>
          </cell>
          <cell r="AF32">
            <v>62.231673000000001</v>
          </cell>
          <cell r="AG32">
            <v>31.089706444444445</v>
          </cell>
          <cell r="AH32">
            <v>199.72173522222224</v>
          </cell>
          <cell r="AI32">
            <v>625.76883566666663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186.00625199999999</v>
          </cell>
          <cell r="AR32">
            <v>202.15705700000001</v>
          </cell>
          <cell r="AS32">
            <v>184.31847199999999</v>
          </cell>
          <cell r="AT32">
            <v>154.47276199999999</v>
          </cell>
          <cell r="AU32">
            <v>134.74939499999999</v>
          </cell>
          <cell r="AV32">
            <v>562.803855</v>
          </cell>
          <cell r="AW32">
            <v>572.32602199999997</v>
          </cell>
          <cell r="AX32">
            <v>559.61471600000004</v>
          </cell>
          <cell r="AY32">
            <v>473.54062899999997</v>
          </cell>
          <cell r="AZ32">
            <v>2168.2852219999995</v>
          </cell>
        </row>
        <row r="33">
          <cell r="A33" t="str">
            <v>Poland</v>
          </cell>
          <cell r="B33">
            <v>6.1997250737611496E-2</v>
          </cell>
          <cell r="C33">
            <v>8.4867439834546671E-2</v>
          </cell>
          <cell r="D33">
            <v>0.10524301592562491</v>
          </cell>
          <cell r="E33">
            <v>0.17603600227747021</v>
          </cell>
          <cell r="F33">
            <v>0.24255892942937599</v>
          </cell>
          <cell r="G33">
            <v>0.47112136970857432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1.0199107473664581</v>
          </cell>
          <cell r="N33">
            <v>8.4205192855740879E-2</v>
          </cell>
          <cell r="O33">
            <v>0.2951255946575207</v>
          </cell>
          <cell r="P33">
            <v>0</v>
          </cell>
          <cell r="Q33">
            <v>0.35481043124455613</v>
          </cell>
          <cell r="R33">
            <v>0.18296155943864778</v>
          </cell>
          <cell r="S33">
            <v>3.5694400000000002</v>
          </cell>
          <cell r="T33">
            <v>4.9612639999999999</v>
          </cell>
          <cell r="U33">
            <v>6.2026240000000001</v>
          </cell>
          <cell r="V33">
            <v>10.838044</v>
          </cell>
          <cell r="W33">
            <v>15.570868000000001</v>
          </cell>
          <cell r="X33">
            <v>28.660087999999998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52.57533333333334</v>
          </cell>
          <cell r="AE33">
            <v>14.733328</v>
          </cell>
          <cell r="AF33">
            <v>55.069000000000003</v>
          </cell>
          <cell r="AG33">
            <v>0</v>
          </cell>
          <cell r="AH33">
            <v>52.57533333333334</v>
          </cell>
          <cell r="AI33">
            <v>122.37766133333335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4717.0845009999994</v>
          </cell>
          <cell r="AR33">
            <v>4369.6724030000005</v>
          </cell>
          <cell r="AS33">
            <v>4299.605337</v>
          </cell>
          <cell r="AT33">
            <v>4397.0678690000004</v>
          </cell>
          <cell r="AU33">
            <v>4639.4059600000001</v>
          </cell>
          <cell r="AV33">
            <v>15747.241649</v>
          </cell>
          <cell r="AW33">
            <v>16793.562096000001</v>
          </cell>
          <cell r="AX33">
            <v>14321.497305000001</v>
          </cell>
          <cell r="AY33">
            <v>13336.079166</v>
          </cell>
          <cell r="AZ33">
            <v>60198.38021599999</v>
          </cell>
        </row>
        <row r="34">
          <cell r="A34" t="str">
            <v>Portugal</v>
          </cell>
          <cell r="B34">
            <v>10.242293589099461</v>
          </cell>
          <cell r="C34">
            <v>3.2126799418263992</v>
          </cell>
          <cell r="D34">
            <v>1.9589268285697679</v>
          </cell>
          <cell r="E34">
            <v>1.9031713301088564</v>
          </cell>
          <cell r="F34">
            <v>1.5022767744939516</v>
          </cell>
          <cell r="G34">
            <v>1.6518044906168634</v>
          </cell>
          <cell r="H34">
            <v>1.701564127321584</v>
          </cell>
          <cell r="I34">
            <v>20.31131277191427</v>
          </cell>
          <cell r="J34">
            <v>24.173639613537556</v>
          </cell>
          <cell r="K34">
            <v>27.381011424460915</v>
          </cell>
          <cell r="L34">
            <v>31.931704792260668</v>
          </cell>
          <cell r="M34">
            <v>37.831352489092154</v>
          </cell>
          <cell r="N34">
            <v>5.0163126576480952</v>
          </cell>
          <cell r="O34">
            <v>1.6890670678838235</v>
          </cell>
          <cell r="P34">
            <v>14.891826050386198</v>
          </cell>
          <cell r="Q34">
            <v>32.185984141606561</v>
          </cell>
          <cell r="R34">
            <v>12.114699443267835</v>
          </cell>
          <cell r="S34">
            <v>242.35849999999999</v>
          </cell>
          <cell r="T34">
            <v>79.933239999999998</v>
          </cell>
          <cell r="U34">
            <v>50.47878</v>
          </cell>
          <cell r="V34">
            <v>51.717979999999997</v>
          </cell>
          <cell r="W34">
            <v>38.986139999999999</v>
          </cell>
          <cell r="X34">
            <v>43.031739999999999</v>
          </cell>
          <cell r="Y34">
            <v>42.807459999999992</v>
          </cell>
          <cell r="Z34">
            <v>469.49835918528629</v>
          </cell>
          <cell r="AA34">
            <v>537.9790921012584</v>
          </cell>
          <cell r="AB34">
            <v>561.06236500185241</v>
          </cell>
          <cell r="AC34">
            <v>602.49728852821067</v>
          </cell>
          <cell r="AD34">
            <v>691.95145229804916</v>
          </cell>
          <cell r="AE34">
            <v>372.77052000000003</v>
          </cell>
          <cell r="AF34">
            <v>133.73586</v>
          </cell>
          <cell r="AG34">
            <v>1050.2849112865447</v>
          </cell>
          <cell r="AH34">
            <v>1855.5111058281122</v>
          </cell>
          <cell r="AI34">
            <v>3412.3023971146567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2080.3604770000002</v>
          </cell>
          <cell r="AR34">
            <v>2002.9304259999999</v>
          </cell>
          <cell r="AS34">
            <v>1844.1836229999999</v>
          </cell>
          <cell r="AT34">
            <v>1698.1478539999998</v>
          </cell>
          <cell r="AU34">
            <v>1646.1380999999999</v>
          </cell>
          <cell r="AV34">
            <v>6688.0493880000004</v>
          </cell>
          <cell r="AW34">
            <v>7125.9617980000003</v>
          </cell>
          <cell r="AX34">
            <v>6347.4849690000001</v>
          </cell>
          <cell r="AY34">
            <v>5188.4695769999998</v>
          </cell>
          <cell r="AZ34">
            <v>25349.965732000001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0</v>
          </cell>
          <cell r="AS35">
            <v>0</v>
          </cell>
          <cell r="AT35">
            <v>7.77</v>
          </cell>
          <cell r="AU35">
            <v>15.526</v>
          </cell>
          <cell r="AV35">
            <v>56.418095999999998</v>
          </cell>
          <cell r="AW35">
            <v>48.381999999999998</v>
          </cell>
          <cell r="AX35">
            <v>20.096399999999999</v>
          </cell>
          <cell r="AY35">
            <v>23.295999999999999</v>
          </cell>
          <cell r="AZ35">
            <v>148.19249600000001</v>
          </cell>
        </row>
        <row r="36">
          <cell r="A36" t="str">
            <v>Slovak Republic</v>
          </cell>
          <cell r="B36">
            <v>12.321964310553163</v>
          </cell>
          <cell r="C36">
            <v>2.3099170285653914</v>
          </cell>
          <cell r="D36">
            <v>9.1089387412011294E-2</v>
          </cell>
          <cell r="E36">
            <v>0.16916450810690278</v>
          </cell>
          <cell r="F36">
            <v>0.30383195355970949</v>
          </cell>
          <cell r="G36">
            <v>0.17368210884028637</v>
          </cell>
          <cell r="H36">
            <v>0.17705343913065846</v>
          </cell>
          <cell r="I36">
            <v>0.18913629472527108</v>
          </cell>
          <cell r="J36">
            <v>0.18595973464694684</v>
          </cell>
          <cell r="K36">
            <v>0.19321251352694221</v>
          </cell>
          <cell r="L36">
            <v>0.20115972110688782</v>
          </cell>
          <cell r="M36">
            <v>0.21418247374374538</v>
          </cell>
          <cell r="N36">
            <v>4.505538828603509</v>
          </cell>
          <cell r="O36">
            <v>0.21608891189843837</v>
          </cell>
          <cell r="P36">
            <v>0.18390564457170933</v>
          </cell>
          <cell r="Q36">
            <v>0.20248737607640402</v>
          </cell>
          <cell r="R36">
            <v>1.2855877801293807</v>
          </cell>
          <cell r="S36">
            <v>121.60941099999999</v>
          </cell>
          <cell r="T36">
            <v>25.175331</v>
          </cell>
          <cell r="U36">
            <v>1.09802</v>
          </cell>
          <cell r="V36">
            <v>1.9689300000000001</v>
          </cell>
          <cell r="W36">
            <v>3.6078000000000001</v>
          </cell>
          <cell r="X36">
            <v>2.0303200000000001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147.88276199999999</v>
          </cell>
          <cell r="AF36">
            <v>7.607050000000001</v>
          </cell>
          <cell r="AG36">
            <v>6</v>
          </cell>
          <cell r="AH36">
            <v>6</v>
          </cell>
          <cell r="AI36">
            <v>167.48981199999997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951.69465100000002</v>
          </cell>
          <cell r="AR36">
            <v>967.95147799999995</v>
          </cell>
          <cell r="AS36">
            <v>931.61667800000009</v>
          </cell>
          <cell r="AT36">
            <v>894.81134199999997</v>
          </cell>
          <cell r="AU36">
            <v>840.404898</v>
          </cell>
          <cell r="AV36">
            <v>2954.0192830000001</v>
          </cell>
          <cell r="AW36">
            <v>3168.3000019999999</v>
          </cell>
          <cell r="AX36">
            <v>2936.2883409999999</v>
          </cell>
          <cell r="AY36">
            <v>2666.8329180000001</v>
          </cell>
          <cell r="AZ36">
            <v>11725.440544000001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4843.1253269999997</v>
          </cell>
          <cell r="AR37">
            <v>4871.8468620000003</v>
          </cell>
          <cell r="AS37">
            <v>4828.6292079999994</v>
          </cell>
          <cell r="AT37">
            <v>4709.0551620000006</v>
          </cell>
          <cell r="AU37">
            <v>3994.7930000000001</v>
          </cell>
          <cell r="AV37">
            <v>14788.822674999999</v>
          </cell>
          <cell r="AW37">
            <v>17163.316766</v>
          </cell>
          <cell r="AX37">
            <v>14817.579469999999</v>
          </cell>
          <cell r="AY37">
            <v>13532.477369999999</v>
          </cell>
          <cell r="AZ37">
            <v>60302.19628099999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0.18404019426391333</v>
          </cell>
          <cell r="I38">
            <v>0.18027305599245066</v>
          </cell>
          <cell r="J38">
            <v>0.17722082444876111</v>
          </cell>
          <cell r="K38">
            <v>0.19151671721654662</v>
          </cell>
          <cell r="L38">
            <v>0.21357527140077612</v>
          </cell>
          <cell r="M38">
            <v>0.22191728485918133</v>
          </cell>
          <cell r="N38">
            <v>0</v>
          </cell>
          <cell r="O38">
            <v>0</v>
          </cell>
          <cell r="P38">
            <v>0.1805020239309022</v>
          </cell>
          <cell r="Q38">
            <v>0.20831273892336191</v>
          </cell>
          <cell r="R38">
            <v>9.189062354182706E-2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1.0359585236302977</v>
          </cell>
          <cell r="Z38">
            <v>1.0299764407152225</v>
          </cell>
          <cell r="AA38">
            <v>1.0050417572038628</v>
          </cell>
          <cell r="AB38">
            <v>1.0172375280999446</v>
          </cell>
          <cell r="AC38">
            <v>1.0140691855734176</v>
          </cell>
          <cell r="AD38">
            <v>1.0476365202588585</v>
          </cell>
          <cell r="AE38">
            <v>0</v>
          </cell>
          <cell r="AF38">
            <v>0</v>
          </cell>
          <cell r="AG38">
            <v>3.0709767215493828</v>
          </cell>
          <cell r="AH38">
            <v>3.0789432339322205</v>
          </cell>
          <cell r="AI38">
            <v>6.1499199554816038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514.20817799999998</v>
          </cell>
          <cell r="AR38">
            <v>510.40140699999995</v>
          </cell>
          <cell r="AS38">
            <v>478.03334799999999</v>
          </cell>
          <cell r="AT38">
            <v>427.32581400000004</v>
          </cell>
          <cell r="AU38">
            <v>424.87581299999999</v>
          </cell>
          <cell r="AV38">
            <v>1479.1433180000001</v>
          </cell>
          <cell r="AW38">
            <v>1682.791041</v>
          </cell>
          <cell r="AX38">
            <v>1531.2177609999999</v>
          </cell>
          <cell r="AY38">
            <v>1330.2349749999998</v>
          </cell>
          <cell r="AZ38">
            <v>6023.387095</v>
          </cell>
        </row>
        <row r="39">
          <cell r="A39" t="str">
            <v>Switzerland</v>
          </cell>
          <cell r="B39">
            <v>11.865892464302185</v>
          </cell>
          <cell r="C39">
            <v>3.7861954307606576</v>
          </cell>
          <cell r="D39">
            <v>1.1408946086137968</v>
          </cell>
          <cell r="E39">
            <v>0.94262489755305212</v>
          </cell>
          <cell r="F39">
            <v>1.0031984160149459</v>
          </cell>
          <cell r="G39">
            <v>1.1105040716939358</v>
          </cell>
          <cell r="H39">
            <v>0.38881520006420678</v>
          </cell>
          <cell r="I39">
            <v>0.38935092129770549</v>
          </cell>
          <cell r="J39">
            <v>0.37729409309273731</v>
          </cell>
          <cell r="K39">
            <v>0.38441909589745404</v>
          </cell>
          <cell r="L39">
            <v>0.39896767175596942</v>
          </cell>
          <cell r="M39">
            <v>0.40894250167326496</v>
          </cell>
          <cell r="N39">
            <v>5.4634049894054728</v>
          </cell>
          <cell r="O39">
            <v>1.0165596154095977</v>
          </cell>
          <cell r="P39">
            <v>0.38507227058684407</v>
          </cell>
          <cell r="Q39">
            <v>0.39718644340803594</v>
          </cell>
          <cell r="R39">
            <v>1.8461882478532732</v>
          </cell>
          <cell r="S39">
            <v>156.48747999999998</v>
          </cell>
          <cell r="T39">
            <v>53.348440000000004</v>
          </cell>
          <cell r="U39">
            <v>16.0487</v>
          </cell>
          <cell r="V39">
            <v>13.567319999999999</v>
          </cell>
          <cell r="W39">
            <v>13.74638</v>
          </cell>
          <cell r="X39">
            <v>14.74338</v>
          </cell>
          <cell r="Y39">
            <v>5.1608833333333335</v>
          </cell>
          <cell r="Z39">
            <v>5.1608833333333335</v>
          </cell>
          <cell r="AA39">
            <v>5.1608833333333335</v>
          </cell>
          <cell r="AB39">
            <v>5.1608833333333335</v>
          </cell>
          <cell r="AC39">
            <v>5.1608833333333335</v>
          </cell>
          <cell r="AD39">
            <v>5.1608833333333335</v>
          </cell>
          <cell r="AE39">
            <v>225.88461999999998</v>
          </cell>
          <cell r="AF39">
            <v>42.057079999999999</v>
          </cell>
          <cell r="AG39">
            <v>15.48265</v>
          </cell>
          <cell r="AH39">
            <v>15.48265</v>
          </cell>
          <cell r="AI39">
            <v>298.90700000000004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1192.958523</v>
          </cell>
          <cell r="AR39">
            <v>1231.0807629999999</v>
          </cell>
          <cell r="AS39">
            <v>1208.2633380000002</v>
          </cell>
          <cell r="AT39">
            <v>1164.20335</v>
          </cell>
          <cell r="AU39">
            <v>1135.806374</v>
          </cell>
          <cell r="AV39">
            <v>3721.052318</v>
          </cell>
          <cell r="AW39">
            <v>3723.4778390000001</v>
          </cell>
          <cell r="AX39">
            <v>3618.6415029999998</v>
          </cell>
          <cell r="AY39">
            <v>3508.2730620000002</v>
          </cell>
          <cell r="AZ39">
            <v>14571.444722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744.24900000000002</v>
          </cell>
          <cell r="AR40">
            <v>768.67000000000007</v>
          </cell>
          <cell r="AS40">
            <v>763.04058500000008</v>
          </cell>
          <cell r="AT40">
            <v>803.96895800000004</v>
          </cell>
          <cell r="AU40">
            <v>760.08478300000002</v>
          </cell>
          <cell r="AV40">
            <v>2175.8339999999998</v>
          </cell>
          <cell r="AW40">
            <v>2490.3290000000002</v>
          </cell>
          <cell r="AX40">
            <v>2231.4500000000003</v>
          </cell>
          <cell r="AY40">
            <v>2327.0943260000004</v>
          </cell>
          <cell r="AZ40">
            <v>9224.7073259999997</v>
          </cell>
        </row>
        <row r="41">
          <cell r="A41" t="str">
            <v>European Union</v>
          </cell>
          <cell r="B41">
            <v>9.1189993893115293</v>
          </cell>
          <cell r="C41">
            <v>8.9699350149644914</v>
          </cell>
          <cell r="D41">
            <v>8.1969666844831934</v>
          </cell>
          <cell r="E41">
            <v>8.1027134434962491</v>
          </cell>
          <cell r="F41">
            <v>7.1550760997369984</v>
          </cell>
          <cell r="G41">
            <v>6.1343049288313694</v>
          </cell>
          <cell r="H41">
            <v>6.1976450071230875</v>
          </cell>
          <cell r="I41">
            <v>7.3803739289977335</v>
          </cell>
          <cell r="J41">
            <v>8.070939334392305</v>
          </cell>
          <cell r="K41">
            <v>9.000123773401425</v>
          </cell>
          <cell r="L41">
            <v>11.082248149374388</v>
          </cell>
          <cell r="M41">
            <v>14.426684224273243</v>
          </cell>
          <cell r="N41">
            <v>8.7513718426193723</v>
          </cell>
          <cell r="O41">
            <v>7.138892387904753</v>
          </cell>
          <cell r="P41">
            <v>7.1955143557104808</v>
          </cell>
          <cell r="Q41">
            <v>11.478328837234017</v>
          </cell>
          <cell r="R41">
            <v>8.5659063215605347</v>
          </cell>
          <cell r="S41">
            <v>5275.9489950000007</v>
          </cell>
          <cell r="T41">
            <v>5441.9318430000003</v>
          </cell>
          <cell r="U41">
            <v>5105.2582190000003</v>
          </cell>
          <cell r="V41">
            <v>5197.8203420000009</v>
          </cell>
          <cell r="W41">
            <v>4581.1799529999989</v>
          </cell>
          <cell r="X41">
            <v>3838.6889739999997</v>
          </cell>
          <cell r="Y41">
            <v>3705.2662828023581</v>
          </cell>
          <cell r="Z41">
            <v>4200.7227200656644</v>
          </cell>
          <cell r="AA41">
            <v>4530.0653985240024</v>
          </cell>
          <cell r="AB41">
            <v>4967.5546028526951</v>
          </cell>
          <cell r="AC41">
            <v>6026.5727515559965</v>
          </cell>
          <cell r="AD41">
            <v>7746.8907803007323</v>
          </cell>
          <cell r="AE41">
            <v>15823.139057</v>
          </cell>
          <cell r="AF41">
            <v>13617.689268999999</v>
          </cell>
          <cell r="AG41">
            <v>12436.054401392024</v>
          </cell>
          <cell r="AH41">
            <v>18741.018134709422</v>
          </cell>
          <cell r="AI41">
            <v>60617.900862101444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51225.730355</v>
          </cell>
          <cell r="AR41">
            <v>50515.295552999982</v>
          </cell>
          <cell r="AS41">
            <v>49674.862869999983</v>
          </cell>
          <cell r="AT41">
            <v>48942.375259000008</v>
          </cell>
          <cell r="AU41">
            <v>48328.511207999982</v>
          </cell>
          <cell r="AV41">
            <v>162726.77481199999</v>
          </cell>
          <cell r="AW41">
            <v>171678.177456</v>
          </cell>
          <cell r="AX41">
            <v>155547.58712099999</v>
          </cell>
          <cell r="AY41">
            <v>146945.74933699996</v>
          </cell>
          <cell r="AZ41">
            <v>636898.288726</v>
          </cell>
        </row>
        <row r="43">
          <cell r="A43" t="str">
            <v>Albania</v>
          </cell>
          <cell r="B43">
            <v>60.554342637443497</v>
          </cell>
          <cell r="C43">
            <v>49.492699230910446</v>
          </cell>
          <cell r="D43">
            <v>38.319400459647078</v>
          </cell>
          <cell r="E43">
            <v>35.296783067736918</v>
          </cell>
          <cell r="F43">
            <v>37.128315956054564</v>
          </cell>
          <cell r="G43">
            <v>33.078241796041205</v>
          </cell>
          <cell r="H43">
            <v>25.876642193413595</v>
          </cell>
          <cell r="I43">
            <v>23.823984539216621</v>
          </cell>
          <cell r="J43">
            <v>21.615619404823228</v>
          </cell>
          <cell r="K43">
            <v>24.390067318771024</v>
          </cell>
          <cell r="L43">
            <v>30.325494749302699</v>
          </cell>
          <cell r="M43">
            <v>28.874301548907141</v>
          </cell>
          <cell r="N43">
            <v>48.360068277853827</v>
          </cell>
          <cell r="O43">
            <v>35.087682279117907</v>
          </cell>
          <cell r="P43">
            <v>23.858705482986537</v>
          </cell>
          <cell r="Q43">
            <v>27.697802609193829</v>
          </cell>
          <cell r="R43">
            <v>33.520187980222957</v>
          </cell>
          <cell r="S43">
            <v>209.61329499999999</v>
          </cell>
          <cell r="T43">
            <v>201.30729500000001</v>
          </cell>
          <cell r="U43">
            <v>178.67809500000001</v>
          </cell>
          <cell r="V43">
            <v>164.78969499999999</v>
          </cell>
          <cell r="W43">
            <v>163.51049499999999</v>
          </cell>
          <cell r="X43">
            <v>164.005675</v>
          </cell>
          <cell r="Y43">
            <v>132.99</v>
          </cell>
          <cell r="Z43">
            <v>113.23</v>
          </cell>
          <cell r="AA43">
            <v>98.35</v>
          </cell>
          <cell r="AB43">
            <v>98.22</v>
          </cell>
          <cell r="AC43">
            <v>109.71</v>
          </cell>
          <cell r="AD43">
            <v>93.607415000000003</v>
          </cell>
          <cell r="AE43">
            <v>589.59868500000005</v>
          </cell>
          <cell r="AF43">
            <v>492.30586499999998</v>
          </cell>
          <cell r="AG43">
            <v>344.57000000000005</v>
          </cell>
          <cell r="AH43">
            <v>301.53741500000001</v>
          </cell>
          <cell r="AI43">
            <v>1728.0119650000001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427.74960599999997</v>
          </cell>
          <cell r="AR43">
            <v>409.49555199999998</v>
          </cell>
          <cell r="AS43">
            <v>362.43442399999998</v>
          </cell>
          <cell r="AT43">
            <v>325.59732600000001</v>
          </cell>
          <cell r="AU43">
            <v>291.77042899999998</v>
          </cell>
          <cell r="AV43">
            <v>1097.2664750000001</v>
          </cell>
          <cell r="AW43">
            <v>1262.7658759999999</v>
          </cell>
          <cell r="AX43">
            <v>1299.7897149999999</v>
          </cell>
          <cell r="AY43">
            <v>979.80217900000002</v>
          </cell>
          <cell r="AZ43">
            <v>4639.624245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25.599999999999998</v>
          </cell>
          <cell r="AU44">
            <v>36.5</v>
          </cell>
          <cell r="AV44">
            <v>109.69999999999999</v>
          </cell>
          <cell r="AW44">
            <v>112.69999999999999</v>
          </cell>
          <cell r="AX44">
            <v>103.39999999999999</v>
          </cell>
          <cell r="AY44">
            <v>87.699999999999989</v>
          </cell>
          <cell r="AZ44">
            <v>413.50000000000006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0.55142058508194225</v>
          </cell>
          <cell r="E45">
            <v>25.889145886510896</v>
          </cell>
          <cell r="F45">
            <v>21.335422219105066</v>
          </cell>
          <cell r="G45">
            <v>31.557588776518902</v>
          </cell>
          <cell r="H45">
            <v>32.601811016233469</v>
          </cell>
          <cell r="I45">
            <v>35.618011413724304</v>
          </cell>
          <cell r="J45">
            <v>38.852293392604558</v>
          </cell>
          <cell r="K45">
            <v>37.672037596508893</v>
          </cell>
          <cell r="L45">
            <v>44.30938089521522</v>
          </cell>
          <cell r="M45">
            <v>32.000000000000007</v>
          </cell>
          <cell r="N45">
            <v>0.2093580088971593</v>
          </cell>
          <cell r="O45">
            <v>26.128765741190541</v>
          </cell>
          <cell r="P45">
            <v>35.850884458380172</v>
          </cell>
          <cell r="Q45">
            <v>38.317596485247883</v>
          </cell>
          <cell r="R45">
            <v>24.340489893761106</v>
          </cell>
          <cell r="S45">
            <v>0</v>
          </cell>
          <cell r="T45">
            <v>0</v>
          </cell>
          <cell r="U45">
            <v>1.6001000000000001</v>
          </cell>
          <cell r="V45">
            <v>73.251900000000006</v>
          </cell>
          <cell r="W45">
            <v>67.600099999999998</v>
          </cell>
          <cell r="X45">
            <v>92.225300000000004</v>
          </cell>
          <cell r="Y45">
            <v>77.208333333333343</v>
          </cell>
          <cell r="Z45">
            <v>85.297222222222203</v>
          </cell>
          <cell r="AA45">
            <v>106.82222222222219</v>
          </cell>
          <cell r="AB45">
            <v>87.286111111111097</v>
          </cell>
          <cell r="AC45">
            <v>86.12266666666666</v>
          </cell>
          <cell r="AD45">
            <v>51.413333333333341</v>
          </cell>
          <cell r="AE45">
            <v>1.6001000000000001</v>
          </cell>
          <cell r="AF45">
            <v>233.07730000000001</v>
          </cell>
          <cell r="AG45">
            <v>269.32777777777773</v>
          </cell>
          <cell r="AH45">
            <v>224.8221111111111</v>
          </cell>
          <cell r="AI45">
            <v>728.8272888888888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215.52999999999997</v>
          </cell>
          <cell r="AR45">
            <v>247.45</v>
          </cell>
          <cell r="AS45">
            <v>208.53</v>
          </cell>
          <cell r="AT45">
            <v>174.93</v>
          </cell>
          <cell r="AU45">
            <v>144.6</v>
          </cell>
          <cell r="AV45">
            <v>687.86</v>
          </cell>
          <cell r="AW45">
            <v>802.82999999999993</v>
          </cell>
          <cell r="AX45">
            <v>676.11999999999989</v>
          </cell>
          <cell r="AY45">
            <v>528.06000000000006</v>
          </cell>
          <cell r="AZ45">
            <v>2694.87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97.259999999999991</v>
          </cell>
          <cell r="AR46">
            <v>100.57000000000001</v>
          </cell>
          <cell r="AS46">
            <v>96.37</v>
          </cell>
          <cell r="AT46">
            <v>97.97999999999999</v>
          </cell>
          <cell r="AU46">
            <v>96.570000000000007</v>
          </cell>
          <cell r="AV46">
            <v>272.38</v>
          </cell>
          <cell r="AW46">
            <v>263.28000000000003</v>
          </cell>
          <cell r="AX46">
            <v>293.02999999999997</v>
          </cell>
          <cell r="AY46">
            <v>290.92</v>
          </cell>
          <cell r="AZ46">
            <v>1119.6100000000001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1.9000000000000001</v>
          </cell>
          <cell r="AR48">
            <v>3.2</v>
          </cell>
          <cell r="AS48">
            <v>7.6</v>
          </cell>
          <cell r="AT48">
            <v>8.9499999999999993</v>
          </cell>
          <cell r="AU48">
            <v>9</v>
          </cell>
          <cell r="AV48">
            <v>63.643999999999998</v>
          </cell>
          <cell r="AW48">
            <v>8.1</v>
          </cell>
          <cell r="AX48">
            <v>7</v>
          </cell>
          <cell r="AY48">
            <v>25.549999999999997</v>
          </cell>
          <cell r="AZ48">
            <v>104.29400000000001</v>
          </cell>
        </row>
        <row r="49">
          <cell r="A49" t="str">
            <v>Bosnia &amp; Herz.</v>
          </cell>
          <cell r="B49">
            <v>29.314348463438261</v>
          </cell>
          <cell r="C49">
            <v>25.311417363705839</v>
          </cell>
          <cell r="D49">
            <v>25.59712134499738</v>
          </cell>
          <cell r="E49">
            <v>32.310220200296968</v>
          </cell>
          <cell r="F49">
            <v>26.528305453529946</v>
          </cell>
          <cell r="G49">
            <v>32.027610911078426</v>
          </cell>
          <cell r="H49">
            <v>37.797631779251077</v>
          </cell>
          <cell r="I49">
            <v>35.082073576915697</v>
          </cell>
          <cell r="J49">
            <v>29.942179084903639</v>
          </cell>
          <cell r="K49">
            <v>26.398410968529181</v>
          </cell>
          <cell r="L49">
            <v>34.838070499968467</v>
          </cell>
          <cell r="M49">
            <v>24.270815534372804</v>
          </cell>
          <cell r="N49">
            <v>26.63315240986039</v>
          </cell>
          <cell r="O49">
            <v>30.155273491054864</v>
          </cell>
          <cell r="P49">
            <v>34.416841629923532</v>
          </cell>
          <cell r="Q49">
            <v>28.61319230045282</v>
          </cell>
          <cell r="R49">
            <v>30.151440349281476</v>
          </cell>
          <cell r="S49">
            <v>73.609539999999996</v>
          </cell>
          <cell r="T49">
            <v>69.748140000000006</v>
          </cell>
          <cell r="U49">
            <v>76.354740000000007</v>
          </cell>
          <cell r="V49">
            <v>102.27154</v>
          </cell>
          <cell r="W49">
            <v>103.00194</v>
          </cell>
          <cell r="X49">
            <v>124.21194</v>
          </cell>
          <cell r="Y49">
            <v>135.56721200000001</v>
          </cell>
          <cell r="Z49">
            <v>108.664579</v>
          </cell>
          <cell r="AA49">
            <v>94.927254000000005</v>
          </cell>
          <cell r="AB49">
            <v>80.757270000000005</v>
          </cell>
          <cell r="AC49">
            <v>100</v>
          </cell>
          <cell r="AD49">
            <v>62</v>
          </cell>
          <cell r="AE49">
            <v>219.71242000000001</v>
          </cell>
          <cell r="AF49">
            <v>329.48541999999998</v>
          </cell>
          <cell r="AG49">
            <v>339.15904499999999</v>
          </cell>
          <cell r="AH49">
            <v>242.75727000000001</v>
          </cell>
          <cell r="AI49">
            <v>1131.1141550000002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278.76949999999999</v>
          </cell>
          <cell r="AR49">
            <v>285.33170000000001</v>
          </cell>
          <cell r="AS49">
            <v>275.32544700000005</v>
          </cell>
          <cell r="AT49">
            <v>258.33807300000001</v>
          </cell>
          <cell r="AU49">
            <v>229.90574800000002</v>
          </cell>
          <cell r="AV49">
            <v>742.46253300000001</v>
          </cell>
          <cell r="AW49">
            <v>983.36656799999992</v>
          </cell>
          <cell r="AX49">
            <v>886.90049999999997</v>
          </cell>
          <cell r="AY49">
            <v>763.56926800000008</v>
          </cell>
          <cell r="AZ49">
            <v>3376.2988690000002</v>
          </cell>
        </row>
        <row r="50">
          <cell r="A50" t="str">
            <v>Bulgaria</v>
          </cell>
          <cell r="B50">
            <v>43.159008327334924</v>
          </cell>
          <cell r="C50">
            <v>36.460901696154913</v>
          </cell>
          <cell r="D50">
            <v>27.935972042327048</v>
          </cell>
          <cell r="E50">
            <v>25.696836348679085</v>
          </cell>
          <cell r="F50">
            <v>25.601574821102485</v>
          </cell>
          <cell r="G50">
            <v>30.029900462907491</v>
          </cell>
          <cell r="H50">
            <v>31.519140176424255</v>
          </cell>
          <cell r="I50">
            <v>30.888567055887716</v>
          </cell>
          <cell r="J50">
            <v>30.387792558852766</v>
          </cell>
          <cell r="K50">
            <v>30.549601016259444</v>
          </cell>
          <cell r="L50">
            <v>32.407420568170672</v>
          </cell>
          <cell r="M50">
            <v>35.498389911546525</v>
          </cell>
          <cell r="N50">
            <v>35.713569375586268</v>
          </cell>
          <cell r="O50">
            <v>27.132183651101506</v>
          </cell>
          <cell r="P50">
            <v>30.941932282425768</v>
          </cell>
          <cell r="Q50">
            <v>32.764267378373269</v>
          </cell>
          <cell r="R50">
            <v>31.364824818181656</v>
          </cell>
          <cell r="S50">
            <v>192.72739999999999</v>
          </cell>
          <cell r="T50">
            <v>153.7466</v>
          </cell>
          <cell r="U50">
            <v>130.74003999999999</v>
          </cell>
          <cell r="V50">
            <v>136.89012</v>
          </cell>
          <cell r="W50">
            <v>150.53926000000001</v>
          </cell>
          <cell r="X50">
            <v>172.51123999999999</v>
          </cell>
          <cell r="Y50">
            <v>173.19894373973705</v>
          </cell>
          <cell r="Z50">
            <v>162.84992243771731</v>
          </cell>
          <cell r="AA50">
            <v>158.50475555387683</v>
          </cell>
          <cell r="AB50">
            <v>153.1410504774922</v>
          </cell>
          <cell r="AC50">
            <v>157.80020816756118</v>
          </cell>
          <cell r="AD50">
            <v>166.70000200000001</v>
          </cell>
          <cell r="AE50">
            <v>477.21403999999995</v>
          </cell>
          <cell r="AF50">
            <v>459.94062000000002</v>
          </cell>
          <cell r="AG50">
            <v>494.55362173133119</v>
          </cell>
          <cell r="AH50">
            <v>477.64126064505342</v>
          </cell>
          <cell r="AI50">
            <v>1909.3495423763845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474.49572499999999</v>
          </cell>
          <cell r="AR50">
            <v>469.446011</v>
          </cell>
          <cell r="AS50">
            <v>451.15792299999998</v>
          </cell>
          <cell r="AT50">
            <v>438.23354300000005</v>
          </cell>
          <cell r="AU50">
            <v>422.638892</v>
          </cell>
          <cell r="AV50">
            <v>1202.6035019999999</v>
          </cell>
          <cell r="AW50">
            <v>1525.6662100000001</v>
          </cell>
          <cell r="AX50">
            <v>1438.4953579999999</v>
          </cell>
          <cell r="AY50">
            <v>1312.030358</v>
          </cell>
          <cell r="AZ50">
            <v>5478.7954280000004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64.800000000000011</v>
          </cell>
          <cell r="AR51">
            <v>61.1</v>
          </cell>
          <cell r="AS51">
            <v>61.5</v>
          </cell>
          <cell r="AT51">
            <v>57.9</v>
          </cell>
          <cell r="AU51">
            <v>55</v>
          </cell>
          <cell r="AV51">
            <v>56.362000000000002</v>
          </cell>
          <cell r="AW51">
            <v>181.70000000000002</v>
          </cell>
          <cell r="AX51">
            <v>195.5</v>
          </cell>
          <cell r="AY51">
            <v>174.4</v>
          </cell>
          <cell r="AZ51">
            <v>607.9620000000001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9.6</v>
          </cell>
          <cell r="AR52">
            <v>9.6999999999999993</v>
          </cell>
          <cell r="AS52">
            <v>11.2</v>
          </cell>
          <cell r="AT52">
            <v>7.9</v>
          </cell>
          <cell r="AU52">
            <v>4.7</v>
          </cell>
          <cell r="AV52">
            <v>20.846</v>
          </cell>
          <cell r="AW52">
            <v>22.8</v>
          </cell>
          <cell r="AX52">
            <v>24.099999999999998</v>
          </cell>
          <cell r="AY52">
            <v>23.8</v>
          </cell>
          <cell r="AZ52">
            <v>91.546000000000006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15.399999999999999</v>
          </cell>
          <cell r="AR53">
            <v>15.399999999999999</v>
          </cell>
          <cell r="AS53">
            <v>18.895</v>
          </cell>
          <cell r="AT53">
            <v>21.895</v>
          </cell>
          <cell r="AU53">
            <v>24.395</v>
          </cell>
          <cell r="AV53">
            <v>41.876000000000005</v>
          </cell>
          <cell r="AW53">
            <v>42.569999999999993</v>
          </cell>
          <cell r="AX53">
            <v>46.199999999999996</v>
          </cell>
          <cell r="AY53">
            <v>65.185000000000002</v>
          </cell>
          <cell r="AZ53">
            <v>195.83100000000005</v>
          </cell>
        </row>
        <row r="54">
          <cell r="A54" t="str">
            <v>Croatia</v>
          </cell>
          <cell r="B54">
            <v>39.585495051897098</v>
          </cell>
          <cell r="C54">
            <v>24.220517927134573</v>
          </cell>
          <cell r="D54">
            <v>25.559788443612852</v>
          </cell>
          <cell r="E54">
            <v>22.697963487099688</v>
          </cell>
          <cell r="F54">
            <v>33.368914609385889</v>
          </cell>
          <cell r="G54">
            <v>29.778488378484703</v>
          </cell>
          <cell r="H54">
            <v>43.413346709527104</v>
          </cell>
          <cell r="I54">
            <v>43.802039623512492</v>
          </cell>
          <cell r="J54">
            <v>33.205740903649563</v>
          </cell>
          <cell r="K54">
            <v>35.39666195034463</v>
          </cell>
          <cell r="L54">
            <v>37.469639332596493</v>
          </cell>
          <cell r="M54">
            <v>28.617693705267509</v>
          </cell>
          <cell r="N54">
            <v>29.467983997393386</v>
          </cell>
          <cell r="O54">
            <v>28.869710818784981</v>
          </cell>
          <cell r="P54">
            <v>40.351490245636583</v>
          </cell>
          <cell r="Q54">
            <v>33.861380257283336</v>
          </cell>
          <cell r="R54">
            <v>32.818655684080007</v>
          </cell>
          <cell r="S54">
            <v>188.81036</v>
          </cell>
          <cell r="T54">
            <v>121.42796</v>
          </cell>
          <cell r="U54">
            <v>143.55094</v>
          </cell>
          <cell r="V54">
            <v>147.82653999999999</v>
          </cell>
          <cell r="W54">
            <v>249.12693999999999</v>
          </cell>
          <cell r="X54">
            <v>216.42429999999999</v>
          </cell>
          <cell r="Y54">
            <v>265.8</v>
          </cell>
          <cell r="Z54">
            <v>215.5</v>
          </cell>
          <cell r="AA54">
            <v>166</v>
          </cell>
          <cell r="AB54">
            <v>169.1</v>
          </cell>
          <cell r="AC54">
            <v>175</v>
          </cell>
          <cell r="AD54">
            <v>132</v>
          </cell>
          <cell r="AE54">
            <v>453.78926000000001</v>
          </cell>
          <cell r="AF54">
            <v>613.37778000000003</v>
          </cell>
          <cell r="AG54">
            <v>647.29999999999995</v>
          </cell>
          <cell r="AH54">
            <v>476.1</v>
          </cell>
          <cell r="AI54">
            <v>2190.5670399999999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442.7876</v>
          </cell>
          <cell r="AR54">
            <v>449.92220000000003</v>
          </cell>
          <cell r="AS54">
            <v>429.95579700000002</v>
          </cell>
          <cell r="AT54">
            <v>420.34031500000003</v>
          </cell>
          <cell r="AU54">
            <v>415.127792</v>
          </cell>
          <cell r="AV54">
            <v>1385.9459610000001</v>
          </cell>
          <cell r="AW54">
            <v>1912.1771100000001</v>
          </cell>
          <cell r="AX54">
            <v>1443.7385000000002</v>
          </cell>
          <cell r="AY54">
            <v>1265.423904</v>
          </cell>
          <cell r="AZ54">
            <v>6007.2854749999997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9.1999999999999993</v>
          </cell>
          <cell r="AT55">
            <v>9.1999999999999993</v>
          </cell>
          <cell r="AU55">
            <v>9</v>
          </cell>
          <cell r="AV55">
            <v>27</v>
          </cell>
          <cell r="AW55">
            <v>27</v>
          </cell>
          <cell r="AX55">
            <v>40.700000000000003</v>
          </cell>
          <cell r="AY55">
            <v>27.4</v>
          </cell>
          <cell r="AZ55">
            <v>122.10000000000001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18.975000000000001</v>
          </cell>
          <cell r="T56">
            <v>20.774999999999999</v>
          </cell>
          <cell r="U56">
            <v>19.305</v>
          </cell>
          <cell r="V56">
            <v>22.126000000000001</v>
          </cell>
          <cell r="W56">
            <v>20.466000000000001</v>
          </cell>
          <cell r="X56">
            <v>19.495999999999999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59.055</v>
          </cell>
          <cell r="AF56">
            <v>62.087999999999994</v>
          </cell>
          <cell r="AG56">
            <v>0</v>
          </cell>
          <cell r="AH56">
            <v>0</v>
          </cell>
          <cell r="AI56">
            <v>121.14299999999999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29.393999999999998</v>
          </cell>
          <cell r="AR57">
            <v>24.393999999999998</v>
          </cell>
          <cell r="AS57">
            <v>44.887999999999998</v>
          </cell>
          <cell r="AT57">
            <v>47.185000000000002</v>
          </cell>
          <cell r="AU57">
            <v>89.852000000000004</v>
          </cell>
          <cell r="AV57">
            <v>1064.7760000000001</v>
          </cell>
          <cell r="AW57">
            <v>115.428</v>
          </cell>
          <cell r="AX57">
            <v>100.828</v>
          </cell>
          <cell r="AY57">
            <v>181.92500000000001</v>
          </cell>
          <cell r="AZ57">
            <v>1462.9570000000001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66.539999999999992</v>
          </cell>
          <cell r="AR58">
            <v>73.64</v>
          </cell>
          <cell r="AS58">
            <v>101.4</v>
          </cell>
          <cell r="AT58">
            <v>112.30000000000001</v>
          </cell>
          <cell r="AU58">
            <v>108.19999999999999</v>
          </cell>
          <cell r="AV58">
            <v>265.22200000000004</v>
          </cell>
          <cell r="AW58">
            <v>257.63</v>
          </cell>
          <cell r="AX58">
            <v>215.42000000000002</v>
          </cell>
          <cell r="AY58">
            <v>321.89999999999998</v>
          </cell>
          <cell r="AZ58">
            <v>1060.172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9.1999999999999993</v>
          </cell>
          <cell r="AT59">
            <v>9.1999999999999993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18.399999999999999</v>
          </cell>
          <cell r="AZ59">
            <v>46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45.39</v>
          </cell>
          <cell r="AR60">
            <v>54.55</v>
          </cell>
          <cell r="AS60">
            <v>53.95</v>
          </cell>
          <cell r="AT60">
            <v>52.36</v>
          </cell>
          <cell r="AU60">
            <v>52.5</v>
          </cell>
          <cell r="AV60">
            <v>153.34299999999999</v>
          </cell>
          <cell r="AW60">
            <v>158.56799999999998</v>
          </cell>
          <cell r="AX60">
            <v>144.95999999999998</v>
          </cell>
          <cell r="AY60">
            <v>158.81</v>
          </cell>
          <cell r="AZ60">
            <v>615.68099999999993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27.48</v>
          </cell>
          <cell r="AR61">
            <v>28.28</v>
          </cell>
          <cell r="AS61">
            <v>37.200000000000003</v>
          </cell>
          <cell r="AT61">
            <v>40.9</v>
          </cell>
          <cell r="AU61">
            <v>42</v>
          </cell>
          <cell r="AV61">
            <v>72.231000000000009</v>
          </cell>
          <cell r="AW61">
            <v>71.599999999999994</v>
          </cell>
          <cell r="AX61">
            <v>80.44</v>
          </cell>
          <cell r="AY61">
            <v>120.1</v>
          </cell>
          <cell r="AZ61">
            <v>344.37099999999998</v>
          </cell>
        </row>
        <row r="62">
          <cell r="A62" t="str">
            <v>Georgia</v>
          </cell>
          <cell r="B62">
            <v>15.981710536065229</v>
          </cell>
          <cell r="C62">
            <v>43.802229065903333</v>
          </cell>
          <cell r="D62">
            <v>54.42225973196738</v>
          </cell>
          <cell r="E62">
            <v>55.935410329846782</v>
          </cell>
          <cell r="F62">
            <v>37.463163569567463</v>
          </cell>
          <cell r="G62">
            <v>37.288982997978906</v>
          </cell>
          <cell r="H62">
            <v>22.786977536112481</v>
          </cell>
          <cell r="I62">
            <v>22.844591369526405</v>
          </cell>
          <cell r="J62">
            <v>22.581538744179909</v>
          </cell>
          <cell r="K62">
            <v>22.912925105988826</v>
          </cell>
          <cell r="L62">
            <v>30.156372573526866</v>
          </cell>
          <cell r="M62">
            <v>31.999999378036939</v>
          </cell>
          <cell r="N62">
            <v>38.789633371452922</v>
          </cell>
          <cell r="O62">
            <v>43.265609011903557</v>
          </cell>
          <cell r="P62">
            <v>22.737531181552693</v>
          </cell>
          <cell r="Q62">
            <v>28.157019312176754</v>
          </cell>
          <cell r="R62">
            <v>32.960203254542236</v>
          </cell>
          <cell r="S62">
            <v>34.229999999999997</v>
          </cell>
          <cell r="T62">
            <v>96.65</v>
          </cell>
          <cell r="U62">
            <v>131.56</v>
          </cell>
          <cell r="V62">
            <v>139.80000000000001</v>
          </cell>
          <cell r="W62">
            <v>98.43</v>
          </cell>
          <cell r="X62">
            <v>102.45</v>
          </cell>
          <cell r="Y62">
            <v>65.854365079365081</v>
          </cell>
          <cell r="Z62">
            <v>61.535714285714292</v>
          </cell>
          <cell r="AA62">
            <v>62.432936507936518</v>
          </cell>
          <cell r="AB62">
            <v>59.741269841269848</v>
          </cell>
          <cell r="AC62">
            <v>73.68685714285715</v>
          </cell>
          <cell r="AD62">
            <v>73.173333333333332</v>
          </cell>
          <cell r="AE62">
            <v>262.44</v>
          </cell>
          <cell r="AF62">
            <v>340.68</v>
          </cell>
          <cell r="AG62">
            <v>189.82301587301589</v>
          </cell>
          <cell r="AH62">
            <v>206.60146031746035</v>
          </cell>
          <cell r="AI62">
            <v>999.54447619047608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242.43</v>
          </cell>
          <cell r="AR62">
            <v>248.83</v>
          </cell>
          <cell r="AS62">
            <v>234.65857200000002</v>
          </cell>
          <cell r="AT62">
            <v>219.914286</v>
          </cell>
          <cell r="AU62">
            <v>205.800004</v>
          </cell>
          <cell r="AV62">
            <v>608.91526799999997</v>
          </cell>
          <cell r="AW62">
            <v>708.67371800000001</v>
          </cell>
          <cell r="AX62">
            <v>751.36</v>
          </cell>
          <cell r="AY62">
            <v>660.37286199999994</v>
          </cell>
          <cell r="AZ62">
            <v>2729.3218480000005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39.6</v>
          </cell>
          <cell r="AR63">
            <v>41.2</v>
          </cell>
          <cell r="AS63">
            <v>30.599999999999998</v>
          </cell>
          <cell r="AT63">
            <v>24.5</v>
          </cell>
          <cell r="AU63">
            <v>18</v>
          </cell>
          <cell r="AV63">
            <v>150.26299999999998</v>
          </cell>
          <cell r="AW63">
            <v>134.60000000000002</v>
          </cell>
          <cell r="AX63">
            <v>118.8</v>
          </cell>
          <cell r="AY63">
            <v>73.099999999999994</v>
          </cell>
          <cell r="AZ63">
            <v>476.76300000000003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383.03999999999996</v>
          </cell>
          <cell r="AR64">
            <v>347.06000000000006</v>
          </cell>
          <cell r="AS64">
            <v>427.90000000000003</v>
          </cell>
          <cell r="AT64">
            <v>497.71</v>
          </cell>
          <cell r="AU64">
            <v>623.93000000000006</v>
          </cell>
          <cell r="AV64">
            <v>1092.22</v>
          </cell>
          <cell r="AW64">
            <v>1303.02</v>
          </cell>
          <cell r="AX64">
            <v>1162.79</v>
          </cell>
          <cell r="AY64">
            <v>1549.54</v>
          </cell>
          <cell r="AZ64">
            <v>5107.57</v>
          </cell>
        </row>
        <row r="65">
          <cell r="A65" t="str">
            <v>Israel</v>
          </cell>
          <cell r="B65">
            <v>1.6440069838918365</v>
          </cell>
          <cell r="C65">
            <v>1.4273938999083922</v>
          </cell>
          <cell r="D65">
            <v>1.4188941614239006</v>
          </cell>
          <cell r="E65">
            <v>1.49251772665398</v>
          </cell>
          <cell r="F65">
            <v>1.7535999088912713</v>
          </cell>
          <cell r="G65">
            <v>1.4004653862655527</v>
          </cell>
          <cell r="H65">
            <v>1.5746901797071424</v>
          </cell>
          <cell r="I65">
            <v>1.5867544788348988</v>
          </cell>
          <cell r="J65">
            <v>1.6197304768486525</v>
          </cell>
          <cell r="K65">
            <v>1.6220775569349219</v>
          </cell>
          <cell r="L65">
            <v>1.7615661497448665</v>
          </cell>
          <cell r="M65">
            <v>1.7215177282852059</v>
          </cell>
          <cell r="N65">
            <v>1.4929117828669725</v>
          </cell>
          <cell r="O65">
            <v>1.5502952368162501</v>
          </cell>
          <cell r="P65">
            <v>1.5934989962431785</v>
          </cell>
          <cell r="Q65">
            <v>1.6996658897514867</v>
          </cell>
          <cell r="R65">
            <v>1.5824627611009683</v>
          </cell>
          <cell r="S65">
            <v>18.98892</v>
          </cell>
          <cell r="T65">
            <v>17.62454</v>
          </cell>
          <cell r="U65">
            <v>17.947340000000001</v>
          </cell>
          <cell r="V65">
            <v>19.589659999999999</v>
          </cell>
          <cell r="W65">
            <v>23.610060000000001</v>
          </cell>
          <cell r="X65">
            <v>18.496880000000001</v>
          </cell>
          <cell r="Y65">
            <v>20</v>
          </cell>
          <cell r="Z65">
            <v>20</v>
          </cell>
          <cell r="AA65">
            <v>20</v>
          </cell>
          <cell r="AB65">
            <v>20</v>
          </cell>
          <cell r="AC65">
            <v>20</v>
          </cell>
          <cell r="AD65">
            <v>20</v>
          </cell>
          <cell r="AE65">
            <v>54.5608</v>
          </cell>
          <cell r="AF65">
            <v>61.696600000000004</v>
          </cell>
          <cell r="AG65">
            <v>60</v>
          </cell>
          <cell r="AH65">
            <v>60</v>
          </cell>
          <cell r="AI65">
            <v>236.25740000000002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1134.3910000000001</v>
          </cell>
          <cell r="AR65">
            <v>1111.296</v>
          </cell>
          <cell r="AS65">
            <v>1109.6880000000001</v>
          </cell>
          <cell r="AT65">
            <v>1021.818</v>
          </cell>
          <cell r="AU65">
            <v>1045.5889999999999</v>
          </cell>
          <cell r="AV65">
            <v>3289.1909999999998</v>
          </cell>
          <cell r="AW65">
            <v>3581.701</v>
          </cell>
          <cell r="AX65">
            <v>3388.7690000000002</v>
          </cell>
          <cell r="AY65">
            <v>3177.0950000000003</v>
          </cell>
          <cell r="AZ65">
            <v>13436.755999999999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60.7</v>
          </cell>
          <cell r="AR66">
            <v>64.25</v>
          </cell>
          <cell r="AS66">
            <v>42.65</v>
          </cell>
          <cell r="AT66">
            <v>28.65</v>
          </cell>
          <cell r="AU66">
            <v>18.7</v>
          </cell>
          <cell r="AV66">
            <v>130.53399999999999</v>
          </cell>
          <cell r="AW66">
            <v>146.35599999999999</v>
          </cell>
          <cell r="AX66">
            <v>181.25</v>
          </cell>
          <cell r="AY66">
            <v>90</v>
          </cell>
          <cell r="AZ66">
            <v>548.14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612.92647473000011</v>
          </cell>
          <cell r="AR67">
            <v>609.33091521300003</v>
          </cell>
          <cell r="AS67">
            <v>635.47661521300006</v>
          </cell>
          <cell r="AT67">
            <v>650.303432133</v>
          </cell>
          <cell r="AU67">
            <v>703.71808299999998</v>
          </cell>
          <cell r="AV67">
            <v>1481.9899942940001</v>
          </cell>
          <cell r="AW67">
            <v>1611.6952398139997</v>
          </cell>
          <cell r="AX67">
            <v>1800.3166815930001</v>
          </cell>
          <cell r="AY67">
            <v>1989.4981303460002</v>
          </cell>
          <cell r="AZ67">
            <v>6883.5000460469982</v>
          </cell>
        </row>
        <row r="68">
          <cell r="A68" t="str">
            <v>Kazakhstan</v>
          </cell>
          <cell r="B68">
            <v>18.732099566880013</v>
          </cell>
          <cell r="C68">
            <v>17.593217813735937</v>
          </cell>
          <cell r="D68">
            <v>15.117949259983479</v>
          </cell>
          <cell r="E68">
            <v>12.679748506963879</v>
          </cell>
          <cell r="F68">
            <v>17.157251566815734</v>
          </cell>
          <cell r="G68">
            <v>18.960591371008004</v>
          </cell>
          <cell r="H68">
            <v>16.334177537794197</v>
          </cell>
          <cell r="I68">
            <v>16.057428902955103</v>
          </cell>
          <cell r="J68">
            <v>16.080877844220911</v>
          </cell>
          <cell r="K68">
            <v>17.331639232902788</v>
          </cell>
          <cell r="L68">
            <v>21.070971496268864</v>
          </cell>
          <cell r="M68">
            <v>17.585266747813794</v>
          </cell>
          <cell r="N68">
            <v>17.03315787661592</v>
          </cell>
          <cell r="O68">
            <v>16.282679072401333</v>
          </cell>
          <cell r="P68">
            <v>16.160843684538499</v>
          </cell>
          <cell r="Q68">
            <v>18.639689386201987</v>
          </cell>
          <cell r="R68">
            <v>16.956051548301719</v>
          </cell>
          <cell r="S68">
            <v>615.58050000000003</v>
          </cell>
          <cell r="T68">
            <v>649.45950000000005</v>
          </cell>
          <cell r="U68">
            <v>603.91</v>
          </cell>
          <cell r="V68">
            <v>518.52</v>
          </cell>
          <cell r="W68">
            <v>715.73</v>
          </cell>
          <cell r="X68">
            <v>784.88</v>
          </cell>
          <cell r="Y68">
            <v>653.43425313053444</v>
          </cell>
          <cell r="Z68">
            <v>611.63460354862787</v>
          </cell>
          <cell r="AA68">
            <v>602.27533113540096</v>
          </cell>
          <cell r="AB68">
            <v>611.95129524840922</v>
          </cell>
          <cell r="AC68">
            <v>686.08253801378999</v>
          </cell>
          <cell r="AD68">
            <v>550.00852631578937</v>
          </cell>
          <cell r="AE68">
            <v>1868.9499999999998</v>
          </cell>
          <cell r="AF68">
            <v>2019.13</v>
          </cell>
          <cell r="AG68">
            <v>1867.3441878145632</v>
          </cell>
          <cell r="AH68">
            <v>1848.0423595779885</v>
          </cell>
          <cell r="AI68">
            <v>7603.4665473925525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3428.14</v>
          </cell>
          <cell r="AR68">
            <v>3370.76</v>
          </cell>
          <cell r="AS68">
            <v>3177.75</v>
          </cell>
          <cell r="AT68">
            <v>2930.4500000000003</v>
          </cell>
          <cell r="AU68">
            <v>2814.8999999999996</v>
          </cell>
          <cell r="AV68">
            <v>9875.18</v>
          </cell>
          <cell r="AW68">
            <v>11160.43</v>
          </cell>
          <cell r="AX68">
            <v>10399.27</v>
          </cell>
          <cell r="AY68">
            <v>8923.1</v>
          </cell>
          <cell r="AZ68">
            <v>40357.979999999996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91.294700000000006</v>
          </cell>
          <cell r="AR70">
            <v>95.193100000000001</v>
          </cell>
          <cell r="AS70">
            <v>112.520993</v>
          </cell>
          <cell r="AT70">
            <v>116.121033</v>
          </cell>
          <cell r="AU70">
            <v>118.75942600000002</v>
          </cell>
          <cell r="AV70">
            <v>291.73611799999998</v>
          </cell>
          <cell r="AW70">
            <v>428.31700000000001</v>
          </cell>
          <cell r="AX70">
            <v>313.85630000000003</v>
          </cell>
          <cell r="AY70">
            <v>347.40145200000001</v>
          </cell>
          <cell r="AZ70">
            <v>1381.3108700000003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492</v>
          </cell>
          <cell r="AR71">
            <v>492.53</v>
          </cell>
          <cell r="AS71">
            <v>510.84000000000003</v>
          </cell>
          <cell r="AT71">
            <v>512.9</v>
          </cell>
          <cell r="AU71">
            <v>515.30999999999995</v>
          </cell>
          <cell r="AV71">
            <v>1463.1499999999999</v>
          </cell>
          <cell r="AW71">
            <v>1439.8200000000002</v>
          </cell>
          <cell r="AX71">
            <v>1475.8899999999999</v>
          </cell>
          <cell r="AY71">
            <v>1539.05</v>
          </cell>
          <cell r="AZ71">
            <v>5917.91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84</v>
          </cell>
          <cell r="AR72">
            <v>77</v>
          </cell>
          <cell r="AS72">
            <v>85</v>
          </cell>
          <cell r="AT72">
            <v>74</v>
          </cell>
          <cell r="AU72">
            <v>84</v>
          </cell>
          <cell r="AV72">
            <v>256.02</v>
          </cell>
          <cell r="AW72">
            <v>257.63</v>
          </cell>
          <cell r="AX72">
            <v>247.5</v>
          </cell>
          <cell r="AY72">
            <v>243</v>
          </cell>
          <cell r="AZ72">
            <v>1004.15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870.30000000000007</v>
          </cell>
          <cell r="AR73">
            <v>902.71</v>
          </cell>
          <cell r="AS73">
            <v>927.37000000000012</v>
          </cell>
          <cell r="AT73">
            <v>953.59999999999991</v>
          </cell>
          <cell r="AU73">
            <v>975.06</v>
          </cell>
          <cell r="AV73">
            <v>2928.56</v>
          </cell>
          <cell r="AW73">
            <v>2920.2</v>
          </cell>
          <cell r="AX73">
            <v>2596.5700000000002</v>
          </cell>
          <cell r="AY73">
            <v>2856.0299999999997</v>
          </cell>
          <cell r="AZ73">
            <v>11301.36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91.7</v>
          </cell>
          <cell r="AR74">
            <v>80.5</v>
          </cell>
          <cell r="AS74">
            <v>78.7</v>
          </cell>
          <cell r="AT74">
            <v>73</v>
          </cell>
          <cell r="AU74">
            <v>74</v>
          </cell>
          <cell r="AV74">
            <v>198.62199999999999</v>
          </cell>
          <cell r="AW74">
            <v>200.26000000000002</v>
          </cell>
          <cell r="AX74">
            <v>260.10000000000002</v>
          </cell>
          <cell r="AY74">
            <v>225.7</v>
          </cell>
          <cell r="AZ74">
            <v>884.68200000000002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51.350318000000001</v>
          </cell>
          <cell r="AR76">
            <v>53.545358</v>
          </cell>
          <cell r="AS76">
            <v>54.433146999999998</v>
          </cell>
          <cell r="AT76">
            <v>53.880471999999997</v>
          </cell>
          <cell r="AU76">
            <v>48.848485000000004</v>
          </cell>
          <cell r="AV76">
            <v>151.35566599999999</v>
          </cell>
          <cell r="AW76">
            <v>196.35756699999999</v>
          </cell>
          <cell r="AX76">
            <v>165.078542</v>
          </cell>
          <cell r="AY76">
            <v>157.162104</v>
          </cell>
          <cell r="AZ76">
            <v>669.95387899999992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1.8</v>
          </cell>
          <cell r="AR77">
            <v>0</v>
          </cell>
          <cell r="AS77">
            <v>2.5</v>
          </cell>
          <cell r="AT77">
            <v>4</v>
          </cell>
          <cell r="AU77">
            <v>5</v>
          </cell>
          <cell r="AV77">
            <v>37.616</v>
          </cell>
          <cell r="AW77">
            <v>26.9</v>
          </cell>
          <cell r="AX77">
            <v>3.6</v>
          </cell>
          <cell r="AY77">
            <v>11.5</v>
          </cell>
          <cell r="AZ77">
            <v>79.615999999999985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268.40199999999999</v>
          </cell>
          <cell r="AR78">
            <v>240.82000000000002</v>
          </cell>
          <cell r="AS78">
            <v>258.02999999999997</v>
          </cell>
          <cell r="AT78">
            <v>252.4</v>
          </cell>
          <cell r="AU78">
            <v>274</v>
          </cell>
          <cell r="AV78">
            <v>614.71</v>
          </cell>
          <cell r="AW78">
            <v>586.38</v>
          </cell>
          <cell r="AX78">
            <v>790.70699999999999</v>
          </cell>
          <cell r="AY78">
            <v>784.43</v>
          </cell>
          <cell r="AZ78">
            <v>2776.2270000000003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4.05</v>
          </cell>
          <cell r="AS79">
            <v>4.05</v>
          </cell>
          <cell r="AT79">
            <v>4.05</v>
          </cell>
          <cell r="AU79">
            <v>0</v>
          </cell>
          <cell r="AV79">
            <v>16</v>
          </cell>
          <cell r="AW79">
            <v>24.5</v>
          </cell>
          <cell r="AX79">
            <v>4.05</v>
          </cell>
          <cell r="AY79">
            <v>8.1</v>
          </cell>
          <cell r="AZ79">
            <v>52.649999999999991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426.5</v>
          </cell>
          <cell r="AR80">
            <v>467.89</v>
          </cell>
          <cell r="AS80">
            <v>475.09</v>
          </cell>
          <cell r="AT80">
            <v>445.84</v>
          </cell>
          <cell r="AU80">
            <v>362.15</v>
          </cell>
          <cell r="AV80">
            <v>959.73485699999992</v>
          </cell>
          <cell r="AW80">
            <v>1095</v>
          </cell>
          <cell r="AX80">
            <v>1369.8899999999999</v>
          </cell>
          <cell r="AY80">
            <v>1283.08</v>
          </cell>
          <cell r="AZ80">
            <v>4707.7048569999997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52.3</v>
          </cell>
          <cell r="AR81">
            <v>34.599999999999994</v>
          </cell>
          <cell r="AS81">
            <v>42.4</v>
          </cell>
          <cell r="AT81">
            <v>35.200000000000003</v>
          </cell>
          <cell r="AU81">
            <v>46.7</v>
          </cell>
          <cell r="AV81">
            <v>126.08</v>
          </cell>
          <cell r="AW81">
            <v>156.89999999999998</v>
          </cell>
          <cell r="AX81">
            <v>139.39999999999998</v>
          </cell>
          <cell r="AY81">
            <v>124.3</v>
          </cell>
          <cell r="AZ81">
            <v>546.67999999999995</v>
          </cell>
        </row>
        <row r="82">
          <cell r="A82" t="str">
            <v>Montenegro</v>
          </cell>
          <cell r="B82">
            <v>25.280866539830772</v>
          </cell>
          <cell r="C82">
            <v>0.71979411292866158</v>
          </cell>
          <cell r="D82">
            <v>14.727755178530465</v>
          </cell>
          <cell r="E82">
            <v>13.269551263643731</v>
          </cell>
          <cell r="F82">
            <v>15.811499021882957</v>
          </cell>
          <cell r="G82">
            <v>14.220694696150824</v>
          </cell>
          <cell r="H82">
            <v>19.096751655274605</v>
          </cell>
          <cell r="I82">
            <v>22.534566522741446</v>
          </cell>
          <cell r="J82">
            <v>21.205629409744997</v>
          </cell>
          <cell r="K82">
            <v>22.291754516131959</v>
          </cell>
          <cell r="L82">
            <v>23.998683165589501</v>
          </cell>
          <cell r="M82">
            <v>29.116386890180731</v>
          </cell>
          <cell r="N82">
            <v>13.429863248620871</v>
          </cell>
          <cell r="O82">
            <v>14.480659504169061</v>
          </cell>
          <cell r="P82">
            <v>20.848030390436431</v>
          </cell>
          <cell r="Q82">
            <v>24.819333863970694</v>
          </cell>
          <cell r="R82">
            <v>18.032665203892531</v>
          </cell>
          <cell r="S82">
            <v>29.47138</v>
          </cell>
          <cell r="T82">
            <v>0.88349699999999998</v>
          </cell>
          <cell r="U82">
            <v>20.258780000000002</v>
          </cell>
          <cell r="V82">
            <v>22.619779999999999</v>
          </cell>
          <cell r="W82">
            <v>30.23978</v>
          </cell>
          <cell r="X82">
            <v>26.298380000000002</v>
          </cell>
          <cell r="Y82">
            <v>30</v>
          </cell>
          <cell r="Z82">
            <v>30</v>
          </cell>
          <cell r="AA82">
            <v>30</v>
          </cell>
          <cell r="AB82">
            <v>30</v>
          </cell>
          <cell r="AC82">
            <v>30</v>
          </cell>
          <cell r="AD82">
            <v>30</v>
          </cell>
          <cell r="AE82">
            <v>50.613657000000003</v>
          </cell>
          <cell r="AF82">
            <v>79.157939999999996</v>
          </cell>
          <cell r="AG82">
            <v>90</v>
          </cell>
          <cell r="AH82">
            <v>90</v>
          </cell>
          <cell r="AI82">
            <v>309.77159700000004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119.81592800000001</v>
          </cell>
          <cell r="AR82">
            <v>127.324681</v>
          </cell>
          <cell r="AS82">
            <v>121.12101799999999</v>
          </cell>
          <cell r="AT82">
            <v>112.50617299999999</v>
          </cell>
          <cell r="AU82">
            <v>92.731285999999997</v>
          </cell>
          <cell r="AV82">
            <v>339.18656099999998</v>
          </cell>
          <cell r="AW82">
            <v>491.98136300000004</v>
          </cell>
          <cell r="AX82">
            <v>388.52591100000001</v>
          </cell>
          <cell r="AY82">
            <v>326.35847699999999</v>
          </cell>
          <cell r="AZ82">
            <v>1546.0523120000003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17.035</v>
          </cell>
          <cell r="AT83">
            <v>20.535</v>
          </cell>
          <cell r="AU83">
            <v>24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61.57</v>
          </cell>
          <cell r="AZ83">
            <v>129.45499999999998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9</v>
          </cell>
          <cell r="AY84">
            <v>0</v>
          </cell>
          <cell r="AZ84">
            <v>27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4.5199999999999996</v>
          </cell>
          <cell r="AR85">
            <v>4.5199999999999996</v>
          </cell>
          <cell r="AS85">
            <v>4.5199999999999996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9.0399999999999991</v>
          </cell>
          <cell r="AY85">
            <v>4.5199999999999996</v>
          </cell>
          <cell r="AZ85">
            <v>40.135999999999996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112.16399999999999</v>
          </cell>
          <cell r="AS86">
            <v>111.63400000000001</v>
          </cell>
          <cell r="AT86">
            <v>109.614</v>
          </cell>
          <cell r="AU86">
            <v>107.09</v>
          </cell>
          <cell r="AV86">
            <v>298.15199999999999</v>
          </cell>
          <cell r="AW86">
            <v>308.38400000000001</v>
          </cell>
          <cell r="AX86">
            <v>334.28199999999998</v>
          </cell>
          <cell r="AY86">
            <v>328.33800000000002</v>
          </cell>
          <cell r="AZ86">
            <v>1269.1560000000002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194.32999999999998</v>
          </cell>
          <cell r="AS87">
            <v>176.99850000000001</v>
          </cell>
          <cell r="AT87">
            <v>176.77850000000001</v>
          </cell>
          <cell r="AU87">
            <v>181.51349999999999</v>
          </cell>
          <cell r="AV87">
            <v>576.96</v>
          </cell>
          <cell r="AW87">
            <v>559.11</v>
          </cell>
          <cell r="AX87">
            <v>586.55999999999995</v>
          </cell>
          <cell r="AY87">
            <v>535.29050000000007</v>
          </cell>
          <cell r="AZ87">
            <v>2257.9204999999997</v>
          </cell>
        </row>
        <row r="88">
          <cell r="A88" t="str">
            <v>PMIDF</v>
          </cell>
          <cell r="B88">
            <v>4.0478661581424415E-2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1.3454689092074928E-2</v>
          </cell>
          <cell r="O88">
            <v>0</v>
          </cell>
          <cell r="P88">
            <v>0</v>
          </cell>
          <cell r="Q88">
            <v>0</v>
          </cell>
          <cell r="R88">
            <v>3.3241392221266424E-3</v>
          </cell>
          <cell r="S88">
            <v>2.2053400000000001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2.2053400000000001</v>
          </cell>
          <cell r="AF88">
            <v>0</v>
          </cell>
          <cell r="AG88">
            <v>0</v>
          </cell>
          <cell r="AH88">
            <v>0</v>
          </cell>
          <cell r="AI88">
            <v>2.2053400000000001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4841.3919999999998</v>
          </cell>
          <cell r="AR88">
            <v>4646.9960000000001</v>
          </cell>
          <cell r="AS88">
            <v>4565.2660000000005</v>
          </cell>
          <cell r="AT88">
            <v>4512.9490000000005</v>
          </cell>
          <cell r="AU88">
            <v>4676.5899999999992</v>
          </cell>
          <cell r="AV88">
            <v>14751.779</v>
          </cell>
          <cell r="AW88">
            <v>16663.53</v>
          </cell>
          <cell r="AX88">
            <v>14538.756999999998</v>
          </cell>
          <cell r="AY88">
            <v>13754.805</v>
          </cell>
          <cell r="AZ88">
            <v>59708.870999999999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183.1</v>
          </cell>
          <cell r="AS89">
            <v>199.51</v>
          </cell>
          <cell r="AT89">
            <v>190.85999999999999</v>
          </cell>
          <cell r="AU89">
            <v>191.57999999999998</v>
          </cell>
          <cell r="AV89">
            <v>563.45999999999992</v>
          </cell>
          <cell r="AW89">
            <v>495.71</v>
          </cell>
          <cell r="AX89">
            <v>521.48</v>
          </cell>
          <cell r="AY89">
            <v>581.95000000000005</v>
          </cell>
          <cell r="AZ89">
            <v>2162.5999999999995</v>
          </cell>
        </row>
        <row r="90">
          <cell r="A90" t="str">
            <v>Reunion</v>
          </cell>
          <cell r="B90">
            <v>19.412153714548925</v>
          </cell>
          <cell r="C90">
            <v>13.4940674596864</v>
          </cell>
          <cell r="D90">
            <v>12.997741797024036</v>
          </cell>
          <cell r="E90">
            <v>39.292316085277406</v>
          </cell>
          <cell r="F90">
            <v>18.030365060125675</v>
          </cell>
          <cell r="G90">
            <v>16.520705001412828</v>
          </cell>
          <cell r="H90">
            <v>15.46802493633111</v>
          </cell>
          <cell r="I90">
            <v>14.058106841611998</v>
          </cell>
          <cell r="J90">
            <v>13.930213686773062</v>
          </cell>
          <cell r="K90">
            <v>15.4581220580188</v>
          </cell>
          <cell r="L90">
            <v>15.875790106608076</v>
          </cell>
          <cell r="M90">
            <v>20.231314001365153</v>
          </cell>
          <cell r="N90">
            <v>15.254911724034434</v>
          </cell>
          <cell r="O90">
            <v>24.648787756046758</v>
          </cell>
          <cell r="P90">
            <v>14.478154279458703</v>
          </cell>
          <cell r="Q90">
            <v>17.138716966523273</v>
          </cell>
          <cell r="R90">
            <v>17.874892174966568</v>
          </cell>
          <cell r="S90">
            <v>13.1114</v>
          </cell>
          <cell r="T90">
            <v>9.4281550000000003</v>
          </cell>
          <cell r="U90">
            <v>9.0845549999999999</v>
          </cell>
          <cell r="V90">
            <v>27.809355</v>
          </cell>
          <cell r="W90">
            <v>12.561555</v>
          </cell>
          <cell r="X90">
            <v>11.693355</v>
          </cell>
          <cell r="Y90">
            <v>11</v>
          </cell>
          <cell r="Z90">
            <v>10</v>
          </cell>
          <cell r="AA90">
            <v>10.3</v>
          </cell>
          <cell r="AB90">
            <v>11</v>
          </cell>
          <cell r="AC90">
            <v>11.1</v>
          </cell>
          <cell r="AD90">
            <v>13.6</v>
          </cell>
          <cell r="AE90">
            <v>31.624110000000002</v>
          </cell>
          <cell r="AF90">
            <v>52.064265000000006</v>
          </cell>
          <cell r="AG90">
            <v>31.3</v>
          </cell>
          <cell r="AH90">
            <v>35.700000000000003</v>
          </cell>
          <cell r="AI90">
            <v>150.68837499999998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64.02</v>
          </cell>
          <cell r="AR90">
            <v>66.545999999999992</v>
          </cell>
          <cell r="AS90">
            <v>64.044001999999992</v>
          </cell>
          <cell r="AT90">
            <v>62.926001999999997</v>
          </cell>
          <cell r="AU90">
            <v>60.500271999999995</v>
          </cell>
          <cell r="AV90">
            <v>186.57399999999998</v>
          </cell>
          <cell r="AW90">
            <v>190.102</v>
          </cell>
          <cell r="AX90">
            <v>194.56899999999999</v>
          </cell>
          <cell r="AY90">
            <v>187.47027599999998</v>
          </cell>
          <cell r="AZ90">
            <v>758.7152759999999</v>
          </cell>
        </row>
        <row r="91">
          <cell r="A91" t="str">
            <v>Romania</v>
          </cell>
          <cell r="B91">
            <v>57.823925734646195</v>
          </cell>
          <cell r="C91">
            <v>37.276427249755777</v>
          </cell>
          <cell r="D91">
            <v>42.07785370268261</v>
          </cell>
          <cell r="E91">
            <v>41.965513194584261</v>
          </cell>
          <cell r="F91">
            <v>42.303927884773366</v>
          </cell>
          <cell r="G91">
            <v>41.377451738323764</v>
          </cell>
          <cell r="H91">
            <v>33.63840102199368</v>
          </cell>
          <cell r="I91">
            <v>32.793820386300418</v>
          </cell>
          <cell r="J91">
            <v>30.949793433474408</v>
          </cell>
          <cell r="K91">
            <v>29.485511047545923</v>
          </cell>
          <cell r="L91">
            <v>29.010247559596181</v>
          </cell>
          <cell r="M91">
            <v>27.213646600353155</v>
          </cell>
          <cell r="N91">
            <v>45.229310807170002</v>
          </cell>
          <cell r="O91">
            <v>41.876482372910459</v>
          </cell>
          <cell r="P91">
            <v>32.514839023006566</v>
          </cell>
          <cell r="Q91">
            <v>28.579149311787734</v>
          </cell>
          <cell r="R91">
            <v>36.820514583974976</v>
          </cell>
          <cell r="S91">
            <v>717.13400000000001</v>
          </cell>
          <cell r="T91">
            <v>512.49198000000001</v>
          </cell>
          <cell r="U91">
            <v>625.65800000000002</v>
          </cell>
          <cell r="V91">
            <v>656.46461999999997</v>
          </cell>
          <cell r="W91">
            <v>765.71856000000002</v>
          </cell>
          <cell r="X91">
            <v>756.99051999999995</v>
          </cell>
          <cell r="Y91">
            <v>603.85714000000007</v>
          </cell>
          <cell r="Z91">
            <v>541.28314</v>
          </cell>
          <cell r="AA91">
            <v>489.92793999999992</v>
          </cell>
          <cell r="AB91">
            <v>470.41393999999991</v>
          </cell>
          <cell r="AC91">
            <v>462.18733999999972</v>
          </cell>
          <cell r="AD91">
            <v>425.06133999999975</v>
          </cell>
          <cell r="AE91">
            <v>1855.2839800000002</v>
          </cell>
          <cell r="AF91">
            <v>2179.1736999999998</v>
          </cell>
          <cell r="AG91">
            <v>1635.0682200000001</v>
          </cell>
          <cell r="AH91">
            <v>1357.6626199999994</v>
          </cell>
          <cell r="AI91">
            <v>7027.1885199999979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1485.508002</v>
          </cell>
          <cell r="AR91">
            <v>1424.678801</v>
          </cell>
          <cell r="AS91">
            <v>1435.8663999999999</v>
          </cell>
          <cell r="AT91">
            <v>1433.8678259999999</v>
          </cell>
          <cell r="AU91">
            <v>1405.7476809999998</v>
          </cell>
          <cell r="AV91">
            <v>3691.7555280000001</v>
          </cell>
          <cell r="AW91">
            <v>4683.4314127318394</v>
          </cell>
          <cell r="AX91">
            <v>4525.8148039999996</v>
          </cell>
          <cell r="AY91">
            <v>4275.4819069999994</v>
          </cell>
          <cell r="AZ91">
            <v>17176.483651731836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3.479940597014976E-5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32.183124392912674</v>
          </cell>
          <cell r="N92">
            <v>2.5355786523705119</v>
          </cell>
          <cell r="O92">
            <v>4.3687464536724736E-2</v>
          </cell>
          <cell r="P92">
            <v>0</v>
          </cell>
          <cell r="Q92">
            <v>10.433265343336801</v>
          </cell>
          <cell r="R92">
            <v>2.9011979498836329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0.01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7173.0557971509243</v>
          </cell>
          <cell r="AE92">
            <v>2009.81</v>
          </cell>
          <cell r="AF92">
            <v>39.309999999999995</v>
          </cell>
          <cell r="AG92">
            <v>0</v>
          </cell>
          <cell r="AH92">
            <v>7173.0557971509243</v>
          </cell>
          <cell r="AI92">
            <v>9222.1757971509251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24045.019951000002</v>
          </cell>
          <cell r="AR92">
            <v>23650.183201</v>
          </cell>
          <cell r="AS92">
            <v>22011.494478000001</v>
          </cell>
          <cell r="AT92">
            <v>19805.682307999999</v>
          </cell>
          <cell r="AU92">
            <v>20059.426606999998</v>
          </cell>
          <cell r="AV92">
            <v>71337.917216999995</v>
          </cell>
          <cell r="AW92">
            <v>80982.039986000003</v>
          </cell>
          <cell r="AX92">
            <v>71890.71648100001</v>
          </cell>
          <cell r="AY92">
            <v>61876.603392999998</v>
          </cell>
          <cell r="AZ92">
            <v>286087.27707700001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2654.8305</v>
          </cell>
          <cell r="AR93">
            <v>2691.0401400000001</v>
          </cell>
          <cell r="AS93">
            <v>2637.0901399999998</v>
          </cell>
          <cell r="AT93">
            <v>2678.42164</v>
          </cell>
          <cell r="AU93">
            <v>2826.69</v>
          </cell>
          <cell r="AV93">
            <v>8872.26</v>
          </cell>
          <cell r="AW93">
            <v>8483.0647000000008</v>
          </cell>
          <cell r="AX93">
            <v>8092.72264</v>
          </cell>
          <cell r="AY93">
            <v>8142.2017799999994</v>
          </cell>
          <cell r="AZ93">
            <v>33590.24912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192.1</v>
          </cell>
          <cell r="AR94">
            <v>204.04000000000002</v>
          </cell>
          <cell r="AS94">
            <v>207.13000000000002</v>
          </cell>
          <cell r="AT94">
            <v>209.73259999999999</v>
          </cell>
          <cell r="AU94">
            <v>200.67259999999999</v>
          </cell>
          <cell r="AV94">
            <v>571.37762300000009</v>
          </cell>
          <cell r="AW94">
            <v>555.1</v>
          </cell>
          <cell r="AX94">
            <v>572.24</v>
          </cell>
          <cell r="AY94">
            <v>617.53520000000003</v>
          </cell>
          <cell r="AZ94">
            <v>2316.2528229999998</v>
          </cell>
        </row>
        <row r="95">
          <cell r="A95" t="str">
            <v>Serbia</v>
          </cell>
          <cell r="B95">
            <v>57.503890983469468</v>
          </cell>
          <cell r="C95">
            <v>48.367248366310932</v>
          </cell>
          <cell r="D95">
            <v>32.290145842833489</v>
          </cell>
          <cell r="E95">
            <v>23.644531307493448</v>
          </cell>
          <cell r="F95">
            <v>17.055517433116066</v>
          </cell>
          <cell r="G95">
            <v>24.424428655365816</v>
          </cell>
          <cell r="H95">
            <v>28.581954708158612</v>
          </cell>
          <cell r="I95">
            <v>20.818317382674582</v>
          </cell>
          <cell r="J95">
            <v>12.188378565792709</v>
          </cell>
          <cell r="K95">
            <v>9.4980071597575453</v>
          </cell>
          <cell r="L95">
            <v>43.496732348003007</v>
          </cell>
          <cell r="M95">
            <v>83.929919972123201</v>
          </cell>
          <cell r="N95">
            <v>45.934559292338548</v>
          </cell>
          <cell r="O95">
            <v>21.651164983304668</v>
          </cell>
          <cell r="P95">
            <v>20.514200557081168</v>
          </cell>
          <cell r="Q95">
            <v>43.542590662045328</v>
          </cell>
          <cell r="R95">
            <v>32.161416952307569</v>
          </cell>
          <cell r="S95">
            <v>1507.3944100000001</v>
          </cell>
          <cell r="T95">
            <v>1246.01935</v>
          </cell>
          <cell r="U95">
            <v>866.02835000000005</v>
          </cell>
          <cell r="V95">
            <v>687.99721</v>
          </cell>
          <cell r="W95">
            <v>526.49820999999997</v>
          </cell>
          <cell r="X95">
            <v>738.60017000000005</v>
          </cell>
          <cell r="Y95">
            <v>833.5</v>
          </cell>
          <cell r="Z95">
            <v>583.70000000000005</v>
          </cell>
          <cell r="AA95">
            <v>356.9</v>
          </cell>
          <cell r="AB95">
            <v>262.39999999999998</v>
          </cell>
          <cell r="AC95">
            <v>1109.5</v>
          </cell>
          <cell r="AD95">
            <v>1957</v>
          </cell>
          <cell r="AE95">
            <v>3619.4421100000004</v>
          </cell>
          <cell r="AF95">
            <v>1953.0955899999999</v>
          </cell>
          <cell r="AG95">
            <v>1774.1</v>
          </cell>
          <cell r="AH95">
            <v>3328.9</v>
          </cell>
          <cell r="AI95">
            <v>10675.537699999999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2523.4027820000001</v>
          </cell>
          <cell r="AR95">
            <v>2635.3792530000001</v>
          </cell>
          <cell r="AS95">
            <v>2486.4163189999999</v>
          </cell>
          <cell r="AT95">
            <v>2295.6896900000002</v>
          </cell>
          <cell r="AU95">
            <v>2098.5364939999999</v>
          </cell>
          <cell r="AV95">
            <v>7091.605861</v>
          </cell>
          <cell r="AW95">
            <v>8118.6672049999997</v>
          </cell>
          <cell r="AX95">
            <v>7783.3401089999998</v>
          </cell>
          <cell r="AY95">
            <v>6880.642503</v>
          </cell>
          <cell r="AZ95">
            <v>29874.255677999998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187</v>
          </cell>
          <cell r="AR96">
            <v>176.9</v>
          </cell>
          <cell r="AS96">
            <v>208.9</v>
          </cell>
          <cell r="AT96">
            <v>200.3</v>
          </cell>
          <cell r="AU96">
            <v>194.60000000000002</v>
          </cell>
          <cell r="AV96">
            <v>336.74699999999996</v>
          </cell>
          <cell r="AW96">
            <v>386.3</v>
          </cell>
          <cell r="AX96">
            <v>518.79999999999995</v>
          </cell>
          <cell r="AY96">
            <v>603.80000000000007</v>
          </cell>
          <cell r="AZ96">
            <v>1845.6470000000004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378.60271299999999</v>
          </cell>
          <cell r="AR97">
            <v>382.60262599999999</v>
          </cell>
          <cell r="AS97">
            <v>346.00730000000004</v>
          </cell>
          <cell r="AT97">
            <v>335.22283500000003</v>
          </cell>
          <cell r="AU97">
            <v>326.25423799999999</v>
          </cell>
          <cell r="AV97">
            <v>1185.775545</v>
          </cell>
          <cell r="AW97">
            <v>1307.9635620000001</v>
          </cell>
          <cell r="AX97">
            <v>1173.744269</v>
          </cell>
          <cell r="AY97">
            <v>1007.484373</v>
          </cell>
          <cell r="AZ97">
            <v>4674.9677489999995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4.5</v>
          </cell>
          <cell r="AT98">
            <v>4.5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9</v>
          </cell>
          <cell r="AZ98">
            <v>22.5</v>
          </cell>
        </row>
        <row r="99">
          <cell r="A99" t="str">
            <v>South Africa</v>
          </cell>
          <cell r="B99">
            <v>97.696985014050966</v>
          </cell>
          <cell r="C99">
            <v>107.69781082723328</v>
          </cell>
          <cell r="D99">
            <v>93.146249429723866</v>
          </cell>
          <cell r="E99">
            <v>76.9068436628787</v>
          </cell>
          <cell r="F99">
            <v>70.392938619760017</v>
          </cell>
          <cell r="G99">
            <v>80.540552561899204</v>
          </cell>
          <cell r="H99">
            <v>62.193882728918574</v>
          </cell>
          <cell r="I99">
            <v>56.548725859903819</v>
          </cell>
          <cell r="J99">
            <v>62.631452144968343</v>
          </cell>
          <cell r="K99">
            <v>61.194959262743275</v>
          </cell>
          <cell r="L99">
            <v>64.814420878736044</v>
          </cell>
          <cell r="M99">
            <v>59.755204417256749</v>
          </cell>
          <cell r="N99">
            <v>99.176377715682634</v>
          </cell>
          <cell r="O99">
            <v>75.87822877092006</v>
          </cell>
          <cell r="P99">
            <v>60.522181670728003</v>
          </cell>
          <cell r="Q99">
            <v>61.935060675455652</v>
          </cell>
          <cell r="R99">
            <v>73.636388520353705</v>
          </cell>
          <cell r="S99">
            <v>249.56559999999999</v>
          </cell>
          <cell r="T99">
            <v>229.14439000000002</v>
          </cell>
          <cell r="U99">
            <v>221.68690000000001</v>
          </cell>
          <cell r="V99">
            <v>192.66884999999999</v>
          </cell>
          <cell r="W99">
            <v>178.19830999999999</v>
          </cell>
          <cell r="X99">
            <v>195.36018000000001</v>
          </cell>
          <cell r="Y99">
            <v>149.71670170999997</v>
          </cell>
          <cell r="Z99">
            <v>138.56842287499998</v>
          </cell>
          <cell r="AA99">
            <v>169.62190584999996</v>
          </cell>
          <cell r="AB99">
            <v>170.48473755000001</v>
          </cell>
          <cell r="AC99">
            <v>182.202752465</v>
          </cell>
          <cell r="AD99">
            <v>165.36371565999997</v>
          </cell>
          <cell r="AE99">
            <v>700.39688999999998</v>
          </cell>
          <cell r="AF99">
            <v>566.22734000000003</v>
          </cell>
          <cell r="AG99">
            <v>457.90703043499991</v>
          </cell>
          <cell r="AH99">
            <v>518.05120567499989</v>
          </cell>
          <cell r="AI99">
            <v>2242.5824661099996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243.742896</v>
          </cell>
          <cell r="AS99">
            <v>250.73350099999999</v>
          </cell>
          <cell r="AT99">
            <v>253.003074</v>
          </cell>
          <cell r="AU99">
            <v>249.06172700000002</v>
          </cell>
          <cell r="AV99">
            <v>635.59207900000001</v>
          </cell>
          <cell r="AW99">
            <v>671.60846300000003</v>
          </cell>
          <cell r="AX99">
            <v>680.93435499999998</v>
          </cell>
          <cell r="AY99">
            <v>752.79830200000004</v>
          </cell>
          <cell r="AZ99">
            <v>2740.9331990000001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280.89</v>
          </cell>
          <cell r="AR100">
            <v>278.98</v>
          </cell>
          <cell r="AS100">
            <v>257.68</v>
          </cell>
          <cell r="AT100">
            <v>358.78</v>
          </cell>
          <cell r="AU100">
            <v>359</v>
          </cell>
          <cell r="AV100">
            <v>860.81</v>
          </cell>
          <cell r="AW100">
            <v>900.18000000000006</v>
          </cell>
          <cell r="AX100">
            <v>855.86</v>
          </cell>
          <cell r="AY100">
            <v>975.46</v>
          </cell>
          <cell r="AZ100">
            <v>3592.3099999999995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32.400000000000006</v>
          </cell>
          <cell r="AR102">
            <v>34.93</v>
          </cell>
          <cell r="AS102">
            <v>28.130000000000003</v>
          </cell>
          <cell r="AT102">
            <v>21.83</v>
          </cell>
          <cell r="AU102">
            <v>14</v>
          </cell>
          <cell r="AV102">
            <v>168.02300000000002</v>
          </cell>
          <cell r="AW102">
            <v>133.9</v>
          </cell>
          <cell r="AX102">
            <v>99.730000000000018</v>
          </cell>
          <cell r="AY102">
            <v>63.96</v>
          </cell>
          <cell r="AZ102">
            <v>465.61299999999994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400.39700000000005</v>
          </cell>
          <cell r="AR103">
            <v>390.12799999999999</v>
          </cell>
          <cell r="AS103">
            <v>367.899</v>
          </cell>
          <cell r="AT103">
            <v>427.16899999999998</v>
          </cell>
          <cell r="AU103">
            <v>499</v>
          </cell>
          <cell r="AV103">
            <v>1465.57</v>
          </cell>
          <cell r="AW103">
            <v>1413.5919999999999</v>
          </cell>
          <cell r="AX103">
            <v>1192.1110000000001</v>
          </cell>
          <cell r="AY103">
            <v>1294.068</v>
          </cell>
          <cell r="AZ103">
            <v>5365.3409999999994</v>
          </cell>
        </row>
        <row r="104">
          <cell r="A104" t="str">
            <v>Turkey</v>
          </cell>
          <cell r="B104">
            <v>1.3484420722873831</v>
          </cell>
          <cell r="C104">
            <v>1.0587602640302909</v>
          </cell>
          <cell r="D104">
            <v>0.89487930368233726</v>
          </cell>
          <cell r="E104">
            <v>0.72707731594608271</v>
          </cell>
          <cell r="F104">
            <v>0.97686626013237532</v>
          </cell>
          <cell r="G104">
            <v>1.012802489522755</v>
          </cell>
          <cell r="H104">
            <v>1.0600648304060911</v>
          </cell>
          <cell r="I104">
            <v>1.2461586258974864</v>
          </cell>
          <cell r="J104">
            <v>1.2815632572105469</v>
          </cell>
          <cell r="K104">
            <v>1.3541376908086555</v>
          </cell>
          <cell r="L104">
            <v>1.4803110876523231</v>
          </cell>
          <cell r="M104">
            <v>17.81982819644093</v>
          </cell>
          <cell r="N104">
            <v>1.091437250030644</v>
          </cell>
          <cell r="O104">
            <v>0.90747852595595169</v>
          </cell>
          <cell r="P104">
            <v>1.1957882610855624</v>
          </cell>
          <cell r="Q104">
            <v>6.6701031650266689</v>
          </cell>
          <cell r="R104">
            <v>2.3731834164730703</v>
          </cell>
          <cell r="S104">
            <v>138.57929999999999</v>
          </cell>
          <cell r="T104">
            <v>118.70018</v>
          </cell>
          <cell r="U104">
            <v>103.56994</v>
          </cell>
          <cell r="V104">
            <v>87.311539999999994</v>
          </cell>
          <cell r="W104">
            <v>120.05694</v>
          </cell>
          <cell r="X104">
            <v>126.3151</v>
          </cell>
          <cell r="Y104">
            <v>130.03556215948265</v>
          </cell>
          <cell r="Z104">
            <v>153.41721853509671</v>
          </cell>
          <cell r="AA104">
            <v>156.0983657412412</v>
          </cell>
          <cell r="AB104">
            <v>156.0983657412412</v>
          </cell>
          <cell r="AC104">
            <v>156.0983657412412</v>
          </cell>
          <cell r="AD104">
            <v>1854.0438544351612</v>
          </cell>
          <cell r="AE104">
            <v>360.84942000000001</v>
          </cell>
          <cell r="AF104">
            <v>333.68358000000001</v>
          </cell>
          <cell r="AG104">
            <v>439.55114643582056</v>
          </cell>
          <cell r="AH104">
            <v>2166.2405859176433</v>
          </cell>
          <cell r="AI104">
            <v>3300.3247323534642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11080.089950999998</v>
          </cell>
          <cell r="AR104">
            <v>10962.278168999999</v>
          </cell>
          <cell r="AS104">
            <v>10374.759533</v>
          </cell>
          <cell r="AT104">
            <v>9490.4733429999997</v>
          </cell>
          <cell r="AU104">
            <v>9363.9481290000003</v>
          </cell>
          <cell r="AV104">
            <v>29755.671064999999</v>
          </cell>
          <cell r="AW104">
            <v>33093.369529999996</v>
          </cell>
          <cell r="AX104">
            <v>33082.448177999999</v>
          </cell>
          <cell r="AY104">
            <v>29229.181005000002</v>
          </cell>
          <cell r="AZ104">
            <v>125160.669778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150.89600000000002</v>
          </cell>
          <cell r="AR105">
            <v>132.07999999999998</v>
          </cell>
          <cell r="AS105">
            <v>86.986604999999997</v>
          </cell>
          <cell r="AT105">
            <v>89.769210000000001</v>
          </cell>
          <cell r="AU105">
            <v>88.603814999999997</v>
          </cell>
          <cell r="AV105">
            <v>343.81600000000003</v>
          </cell>
          <cell r="AW105">
            <v>297.75700000000001</v>
          </cell>
          <cell r="AX105">
            <v>416.23200000000003</v>
          </cell>
          <cell r="AY105">
            <v>265.35962999999998</v>
          </cell>
          <cell r="AZ105">
            <v>1323.16463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90.55</v>
          </cell>
          <cell r="AR106">
            <v>89.42</v>
          </cell>
          <cell r="AS106">
            <v>108.42</v>
          </cell>
          <cell r="AT106">
            <v>105.92</v>
          </cell>
          <cell r="AU106">
            <v>112</v>
          </cell>
          <cell r="AV106">
            <v>281</v>
          </cell>
          <cell r="AW106">
            <v>300.44</v>
          </cell>
          <cell r="AX106">
            <v>302.52</v>
          </cell>
          <cell r="AY106">
            <v>326.34000000000003</v>
          </cell>
          <cell r="AZ106">
            <v>1210.3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482.01500000000004</v>
          </cell>
          <cell r="AR107">
            <v>470.88499999999999</v>
          </cell>
          <cell r="AS107">
            <v>476.97</v>
          </cell>
          <cell r="AT107">
            <v>505.84000000000003</v>
          </cell>
          <cell r="AU107">
            <v>525.16999999999996</v>
          </cell>
          <cell r="AV107">
            <v>1341.25</v>
          </cell>
          <cell r="AW107">
            <v>1358.44</v>
          </cell>
          <cell r="AX107">
            <v>1432.2250000000001</v>
          </cell>
          <cell r="AY107">
            <v>1507.98</v>
          </cell>
          <cell r="AZ107">
            <v>5639.8950000000004</v>
          </cell>
        </row>
        <row r="108">
          <cell r="A108" t="str">
            <v>Ukraine</v>
          </cell>
          <cell r="B108">
            <v>2.7852967052065845</v>
          </cell>
          <cell r="C108">
            <v>2.2122523987279719</v>
          </cell>
          <cell r="D108">
            <v>1.8809136994831976</v>
          </cell>
          <cell r="E108">
            <v>1.8856368655559859</v>
          </cell>
          <cell r="F108">
            <v>1.6485937892642155</v>
          </cell>
          <cell r="G108">
            <v>1.332236524451089</v>
          </cell>
          <cell r="H108">
            <v>0.89705510527047949</v>
          </cell>
          <cell r="I108">
            <v>1.0316189799322424</v>
          </cell>
          <cell r="J108">
            <v>1.1704318685100896</v>
          </cell>
          <cell r="K108">
            <v>0.97055074461236546</v>
          </cell>
          <cell r="L108">
            <v>0.80919742431293618</v>
          </cell>
          <cell r="M108">
            <v>0.6314199805801346</v>
          </cell>
          <cell r="N108">
            <v>2.2598623874443411</v>
          </cell>
          <cell r="O108">
            <v>1.6212874020614914</v>
          </cell>
          <cell r="P108">
            <v>1.0246662213117717</v>
          </cell>
          <cell r="Q108">
            <v>0.80575903907570579</v>
          </cell>
          <cell r="R108">
            <v>1.4697176579855269</v>
          </cell>
          <cell r="S108">
            <v>194.73699999999999</v>
          </cell>
          <cell r="T108">
            <v>170.99279999999999</v>
          </cell>
          <cell r="U108">
            <v>164.0754</v>
          </cell>
          <cell r="V108">
            <v>173.0428</v>
          </cell>
          <cell r="W108">
            <v>161.82560000000001</v>
          </cell>
          <cell r="X108">
            <v>124.164</v>
          </cell>
          <cell r="Y108">
            <v>76.502755333333326</v>
          </cell>
          <cell r="Z108">
            <v>76.791999999999987</v>
          </cell>
          <cell r="AA108">
            <v>83.229400000000012</v>
          </cell>
          <cell r="AB108">
            <v>62.468432257384521</v>
          </cell>
          <cell r="AC108">
            <v>50.550212516540583</v>
          </cell>
          <cell r="AD108">
            <v>39.192984764546658</v>
          </cell>
          <cell r="AE108">
            <v>529.80520000000001</v>
          </cell>
          <cell r="AF108">
            <v>459.0324</v>
          </cell>
          <cell r="AG108">
            <v>236.52415533333334</v>
          </cell>
          <cell r="AH108">
            <v>152.21162953847175</v>
          </cell>
          <cell r="AI108">
            <v>1377.573384871805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6699.4502179999999</v>
          </cell>
          <cell r="AR108">
            <v>6399.8992179999996</v>
          </cell>
          <cell r="AS108">
            <v>5792.7511100000002</v>
          </cell>
          <cell r="AT108">
            <v>5622.2610079999995</v>
          </cell>
          <cell r="AU108">
            <v>5586.4064129999997</v>
          </cell>
          <cell r="AV108">
            <v>21099.721941</v>
          </cell>
          <cell r="AW108">
            <v>25481.550000000003</v>
          </cell>
          <cell r="AX108">
            <v>20774.739654000001</v>
          </cell>
          <cell r="AY108">
            <v>17001.418530999999</v>
          </cell>
          <cell r="AZ108">
            <v>84357.430126000007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30</v>
          </cell>
          <cell r="AR109">
            <v>10</v>
          </cell>
          <cell r="AS109">
            <v>20</v>
          </cell>
          <cell r="AT109">
            <v>30</v>
          </cell>
          <cell r="AU109">
            <v>50</v>
          </cell>
          <cell r="AV109">
            <v>72.400000000000006</v>
          </cell>
          <cell r="AW109">
            <v>120</v>
          </cell>
          <cell r="AX109">
            <v>80</v>
          </cell>
          <cell r="AY109">
            <v>100</v>
          </cell>
          <cell r="AZ109">
            <v>372.4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22.34</v>
          </cell>
          <cell r="AR110">
            <v>16.57</v>
          </cell>
          <cell r="AS110">
            <v>19.200000000000003</v>
          </cell>
          <cell r="AT110">
            <v>21.990000000000002</v>
          </cell>
          <cell r="AU110">
            <v>24.270000000000003</v>
          </cell>
          <cell r="AV110">
            <v>62.039999999999992</v>
          </cell>
          <cell r="AW110">
            <v>66.81</v>
          </cell>
          <cell r="AX110">
            <v>67.300000000000011</v>
          </cell>
          <cell r="AY110">
            <v>65.460000000000008</v>
          </cell>
          <cell r="AZ110">
            <v>261.61</v>
          </cell>
        </row>
        <row r="111">
          <cell r="A111" t="str">
            <v>Mayotte</v>
          </cell>
          <cell r="B111">
            <v>8.5609457003254601</v>
          </cell>
          <cell r="C111">
            <v>5.3522209908905687</v>
          </cell>
          <cell r="D111">
            <v>4.3896283594227237</v>
          </cell>
          <cell r="E111">
            <v>3.9526749144371807</v>
          </cell>
          <cell r="F111">
            <v>4.0721295420049177</v>
          </cell>
          <cell r="G111">
            <v>4.5321192892213844</v>
          </cell>
          <cell r="H111">
            <v>4.3646969195314655</v>
          </cell>
          <cell r="I111">
            <v>3.9065273394235245</v>
          </cell>
          <cell r="J111">
            <v>3.5463737524153647</v>
          </cell>
          <cell r="K111">
            <v>3.4994238545647685</v>
          </cell>
          <cell r="L111">
            <v>5.1903423872176884</v>
          </cell>
          <cell r="M111">
            <v>19.426169363366036</v>
          </cell>
          <cell r="N111">
            <v>6.00839238440531</v>
          </cell>
          <cell r="O111">
            <v>4.1846157012459493</v>
          </cell>
          <cell r="P111">
            <v>3.9456315626250782</v>
          </cell>
          <cell r="Q111">
            <v>9.2631741838905022</v>
          </cell>
          <cell r="R111">
            <v>5.7207803401046053</v>
          </cell>
          <cell r="S111">
            <v>5806.4734449999996</v>
          </cell>
          <cell r="T111">
            <v>3963.3893870000002</v>
          </cell>
          <cell r="U111">
            <v>3377.0881799999997</v>
          </cell>
          <cell r="V111">
            <v>3201.2796100000005</v>
          </cell>
          <cell r="W111">
            <v>3398.11375</v>
          </cell>
          <cell r="X111">
            <v>3674.1330400000006</v>
          </cell>
          <cell r="Y111">
            <v>3358.6652664857861</v>
          </cell>
          <cell r="Z111">
            <v>2912.4728229043785</v>
          </cell>
          <cell r="AA111">
            <v>2605.3901110106776</v>
          </cell>
          <cell r="AB111">
            <v>2443.0624722269076</v>
          </cell>
          <cell r="AC111">
            <v>3410.0409407136567</v>
          </cell>
          <cell r="AD111">
            <v>12806.220301993088</v>
          </cell>
          <cell r="AE111">
            <v>13146.951011999998</v>
          </cell>
          <cell r="AF111">
            <v>10273.526400000001</v>
          </cell>
          <cell r="AG111">
            <v>8876.5282004008423</v>
          </cell>
          <cell r="AH111">
            <v>18659.323714933653</v>
          </cell>
          <cell r="AI111">
            <v>50956.329327334497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75103.268288813852</v>
          </cell>
          <cell r="AO111">
            <v>72961.886591649993</v>
          </cell>
          <cell r="AP111">
            <v>69255.638949650005</v>
          </cell>
          <cell r="AQ111">
            <v>67098.609912729997</v>
          </cell>
          <cell r="AR111">
            <v>66119.683474213016</v>
          </cell>
          <cell r="AS111">
            <v>62831.949383213003</v>
          </cell>
          <cell r="AT111">
            <v>59129.757108133002</v>
          </cell>
          <cell r="AU111">
            <v>59330.267620999992</v>
          </cell>
          <cell r="AV111">
            <v>196928.81479429398</v>
          </cell>
          <cell r="AW111">
            <v>220956.34151654586</v>
          </cell>
          <cell r="AX111">
            <v>202473.93233659299</v>
          </cell>
          <cell r="AY111">
            <v>181291.97411234601</v>
          </cell>
          <cell r="AZ111">
            <v>801651.0627597787</v>
          </cell>
        </row>
        <row r="112">
          <cell r="A112" t="str">
            <v>EEMA</v>
          </cell>
          <cell r="B112">
            <v>8.5609457003254601</v>
          </cell>
          <cell r="C112">
            <v>5.3522209908905687</v>
          </cell>
          <cell r="D112">
            <v>4.3896283594227237</v>
          </cell>
          <cell r="E112">
            <v>3.9526749144371807</v>
          </cell>
          <cell r="F112">
            <v>4.0721295420049177</v>
          </cell>
          <cell r="G112">
            <v>4.5321192892213844</v>
          </cell>
          <cell r="H112">
            <v>4.3646969195314655</v>
          </cell>
          <cell r="I112">
            <v>3.9065273394235245</v>
          </cell>
          <cell r="J112">
            <v>3.5463737524153647</v>
          </cell>
          <cell r="K112">
            <v>3.4994238545647685</v>
          </cell>
          <cell r="L112">
            <v>5.1903423872176884</v>
          </cell>
          <cell r="M112">
            <v>19.426169363366036</v>
          </cell>
          <cell r="N112">
            <v>6.00839238440531</v>
          </cell>
          <cell r="O112">
            <v>4.1846157012459493</v>
          </cell>
          <cell r="P112">
            <v>3.9456315626250782</v>
          </cell>
          <cell r="Q112">
            <v>9.2631741838905022</v>
          </cell>
          <cell r="R112">
            <v>5.7207803401046053</v>
          </cell>
          <cell r="S112">
            <v>5806.4734449999996</v>
          </cell>
          <cell r="T112">
            <v>3963.3893870000002</v>
          </cell>
          <cell r="U112">
            <v>3377.0881799999997</v>
          </cell>
          <cell r="V112">
            <v>3201.2796100000005</v>
          </cell>
          <cell r="W112">
            <v>3398.11375</v>
          </cell>
          <cell r="X112">
            <v>3674.1330400000006</v>
          </cell>
          <cell r="Y112">
            <v>3358.6652664857861</v>
          </cell>
          <cell r="Z112">
            <v>2912.4728229043785</v>
          </cell>
          <cell r="AA112">
            <v>2605.3901110106776</v>
          </cell>
          <cell r="AB112">
            <v>2443.0624722269076</v>
          </cell>
          <cell r="AC112">
            <v>3410.0409407136567</v>
          </cell>
          <cell r="AD112">
            <v>12806.220301993088</v>
          </cell>
          <cell r="AE112">
            <v>13146.951011999998</v>
          </cell>
          <cell r="AF112">
            <v>10273.526400000001</v>
          </cell>
          <cell r="AG112">
            <v>8876.5282004008423</v>
          </cell>
          <cell r="AH112">
            <v>18659.323714933653</v>
          </cell>
          <cell r="AI112">
            <v>50956.329327334497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67098.609912729997</v>
          </cell>
          <cell r="AR112">
            <v>66119.683474213016</v>
          </cell>
          <cell r="AS112">
            <v>62831.949383213003</v>
          </cell>
          <cell r="AT112">
            <v>59129.757108133002</v>
          </cell>
          <cell r="AU112">
            <v>59330.267620999992</v>
          </cell>
          <cell r="AV112">
            <v>196928.81479429398</v>
          </cell>
          <cell r="AW112">
            <v>220956.34151654586</v>
          </cell>
          <cell r="AX112">
            <v>202473.93233659299</v>
          </cell>
          <cell r="AY112">
            <v>181291.97411234601</v>
          </cell>
          <cell r="AZ112">
            <v>801651.0627597787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67.5</v>
          </cell>
          <cell r="AT113">
            <v>54.5</v>
          </cell>
          <cell r="AU113">
            <v>54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176</v>
          </cell>
          <cell r="AZ113">
            <v>880.8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67.5</v>
          </cell>
          <cell r="AT114">
            <v>54.5</v>
          </cell>
          <cell r="AU114">
            <v>54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176</v>
          </cell>
          <cell r="AZ114">
            <v>880.8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3.6000000000000003E-3</v>
          </cell>
          <cell r="T115">
            <v>3.6000000000000003E-3</v>
          </cell>
          <cell r="U115">
            <v>3.6000000000000003E-3</v>
          </cell>
          <cell r="V115">
            <v>3.6000000000000003E-3</v>
          </cell>
          <cell r="W115">
            <v>3.5400000000000002E-3</v>
          </cell>
          <cell r="X115">
            <v>3.5400000000000002E-3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1.0800000000000001E-2</v>
          </cell>
          <cell r="AF115">
            <v>1.068E-2</v>
          </cell>
          <cell r="AG115">
            <v>0</v>
          </cell>
          <cell r="AH115">
            <v>0</v>
          </cell>
          <cell r="AI115">
            <v>2.1480000000000003E-2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6.3594020557253534</v>
          </cell>
          <cell r="C116">
            <v>4.5775761856896162</v>
          </cell>
          <cell r="D116">
            <v>2.1421902098275276</v>
          </cell>
          <cell r="E116">
            <v>1.8211725239062513</v>
          </cell>
          <cell r="F116">
            <v>2.8762673179375868</v>
          </cell>
          <cell r="G116">
            <v>1.8285719406674903</v>
          </cell>
          <cell r="H116">
            <v>6.6646258387151134</v>
          </cell>
          <cell r="I116">
            <v>2.8363231034343652</v>
          </cell>
          <cell r="J116">
            <v>0.9607965959084015</v>
          </cell>
          <cell r="K116">
            <v>2.6335194968710467</v>
          </cell>
          <cell r="L116">
            <v>2.4671041724107878</v>
          </cell>
          <cell r="M116">
            <v>0.55468620049590334</v>
          </cell>
          <cell r="N116">
            <v>4.3476089974252821</v>
          </cell>
          <cell r="O116">
            <v>2.1694117737454444</v>
          </cell>
          <cell r="P116">
            <v>3.3399820876606956</v>
          </cell>
          <cell r="Q116">
            <v>1.9587178059628545</v>
          </cell>
          <cell r="R116">
            <v>2.9549002296341822</v>
          </cell>
          <cell r="S116">
            <v>125.938304</v>
          </cell>
          <cell r="T116">
            <v>96.278501000000006</v>
          </cell>
          <cell r="U116">
            <v>43.396440999999996</v>
          </cell>
          <cell r="V116">
            <v>36.34984</v>
          </cell>
          <cell r="W116">
            <v>55.710101999999999</v>
          </cell>
          <cell r="X116">
            <v>36.161026</v>
          </cell>
          <cell r="Y116">
            <v>127.361</v>
          </cell>
          <cell r="Z116">
            <v>59.38</v>
          </cell>
          <cell r="AA116">
            <v>21.399000000000001</v>
          </cell>
          <cell r="AB116">
            <v>61.4</v>
          </cell>
          <cell r="AC116">
            <v>51.4</v>
          </cell>
          <cell r="AD116">
            <v>10.4</v>
          </cell>
          <cell r="AE116">
            <v>265.613246</v>
          </cell>
          <cell r="AF116">
            <v>128.220968</v>
          </cell>
          <cell r="AG116">
            <v>208.14000000000001</v>
          </cell>
          <cell r="AH116">
            <v>123.2</v>
          </cell>
          <cell r="AI116">
            <v>725.17421399999989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1884.2000029999999</v>
          </cell>
          <cell r="AR116">
            <v>2004.4929470000002</v>
          </cell>
          <cell r="AS116">
            <v>2098.3326710000001</v>
          </cell>
          <cell r="AT116">
            <v>1875.072829</v>
          </cell>
          <cell r="AU116">
            <v>1687.4405730000001</v>
          </cell>
          <cell r="AV116">
            <v>5498.468734</v>
          </cell>
          <cell r="AW116">
            <v>5319.3622620000006</v>
          </cell>
          <cell r="AX116">
            <v>5608.5929529999994</v>
          </cell>
          <cell r="AY116">
            <v>5660.8460729999997</v>
          </cell>
          <cell r="AZ116">
            <v>22087.270022000001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11.16</v>
          </cell>
          <cell r="AR117">
            <v>11.99</v>
          </cell>
          <cell r="AS117">
            <v>10.969999000000001</v>
          </cell>
          <cell r="AT117">
            <v>9.6443940000000001</v>
          </cell>
          <cell r="AU117">
            <v>6.8143960000000003</v>
          </cell>
          <cell r="AV117">
            <v>98.475999999999985</v>
          </cell>
          <cell r="AW117">
            <v>53.500999999999991</v>
          </cell>
          <cell r="AX117">
            <v>34.690000000000005</v>
          </cell>
          <cell r="AY117">
            <v>27.428789000000002</v>
          </cell>
          <cell r="AZ117">
            <v>214.095789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41.515000000000001</v>
          </cell>
          <cell r="AT118">
            <v>37.53</v>
          </cell>
          <cell r="AU118">
            <v>42.344999999999999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121.39</v>
          </cell>
          <cell r="AZ118">
            <v>479.34000000000003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16.224</v>
          </cell>
          <cell r="AR119">
            <v>12</v>
          </cell>
          <cell r="AS119">
            <v>12.2</v>
          </cell>
          <cell r="AT119">
            <v>15.899999999999999</v>
          </cell>
          <cell r="AU119">
            <v>16.100000000000001</v>
          </cell>
          <cell r="AV119">
            <v>42.300000000000004</v>
          </cell>
          <cell r="AW119">
            <v>28.224</v>
          </cell>
          <cell r="AX119">
            <v>44.448</v>
          </cell>
          <cell r="AY119">
            <v>44.2</v>
          </cell>
          <cell r="AZ119">
            <v>159.172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0.628</v>
          </cell>
          <cell r="AT120">
            <v>0.52200000000000002</v>
          </cell>
          <cell r="AU120">
            <v>0.83200000000000007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1.982</v>
          </cell>
          <cell r="AZ120">
            <v>7.1119999999999992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18.036000000000001</v>
          </cell>
          <cell r="AR121">
            <v>13.528</v>
          </cell>
          <cell r="AS121">
            <v>17.444000000000003</v>
          </cell>
          <cell r="AT121">
            <v>21.362000000000002</v>
          </cell>
          <cell r="AU121">
            <v>19.920000000000002</v>
          </cell>
          <cell r="AV121">
            <v>67.608000000000004</v>
          </cell>
          <cell r="AW121">
            <v>54.116</v>
          </cell>
          <cell r="AX121">
            <v>49.601999999999997</v>
          </cell>
          <cell r="AY121">
            <v>58.726000000000006</v>
          </cell>
          <cell r="AZ121">
            <v>230.05199999999996</v>
          </cell>
        </row>
        <row r="122">
          <cell r="A122" t="str">
            <v>Hong Kong</v>
          </cell>
          <cell r="B122">
            <v>54.311493456363621</v>
          </cell>
          <cell r="C122">
            <v>68.361024808495031</v>
          </cell>
          <cell r="D122">
            <v>56.819807435911663</v>
          </cell>
          <cell r="E122">
            <v>37.315014096447179</v>
          </cell>
          <cell r="F122">
            <v>16.685344420449265</v>
          </cell>
          <cell r="G122">
            <v>5.1591100610451752</v>
          </cell>
          <cell r="H122">
            <v>3.5867028872647397</v>
          </cell>
          <cell r="I122">
            <v>3.6241685070194349</v>
          </cell>
          <cell r="J122">
            <v>3.5968659979019937</v>
          </cell>
          <cell r="K122">
            <v>3.5004493397171128</v>
          </cell>
          <cell r="L122">
            <v>3.5293913818939546</v>
          </cell>
          <cell r="M122">
            <v>3.4992549295682545</v>
          </cell>
          <cell r="N122">
            <v>59.876827535808992</v>
          </cell>
          <cell r="O122">
            <v>19.401499260671745</v>
          </cell>
          <cell r="P122">
            <v>3.6025098125473605</v>
          </cell>
          <cell r="Q122">
            <v>3.509643388644923</v>
          </cell>
          <cell r="R122">
            <v>21.588818113743297</v>
          </cell>
          <cell r="S122">
            <v>237.94332</v>
          </cell>
          <cell r="T122">
            <v>293.7441</v>
          </cell>
          <cell r="U122">
            <v>224.41517999999999</v>
          </cell>
          <cell r="V122">
            <v>148.65266</v>
          </cell>
          <cell r="W122">
            <v>69.123999999999995</v>
          </cell>
          <cell r="X122">
            <v>21.77402</v>
          </cell>
          <cell r="Y122">
            <v>15</v>
          </cell>
          <cell r="Z122">
            <v>15</v>
          </cell>
          <cell r="AA122">
            <v>15</v>
          </cell>
          <cell r="AB122">
            <v>15</v>
          </cell>
          <cell r="AC122">
            <v>15</v>
          </cell>
          <cell r="AD122">
            <v>15</v>
          </cell>
          <cell r="AE122">
            <v>756.10259999999994</v>
          </cell>
          <cell r="AF122">
            <v>239.55068</v>
          </cell>
          <cell r="AG122">
            <v>45</v>
          </cell>
          <cell r="AH122">
            <v>45</v>
          </cell>
          <cell r="AI122">
            <v>1085.65328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372.499236</v>
          </cell>
          <cell r="AR122">
            <v>375.32674299999996</v>
          </cell>
          <cell r="AS122">
            <v>385.66477299999997</v>
          </cell>
          <cell r="AT122">
            <v>382.50220899999994</v>
          </cell>
          <cell r="AU122">
            <v>385.79641299999997</v>
          </cell>
          <cell r="AV122">
            <v>1136.4869650000001</v>
          </cell>
          <cell r="AW122">
            <v>1111.23171</v>
          </cell>
          <cell r="AX122">
            <v>1124.21623</v>
          </cell>
          <cell r="AY122">
            <v>1153.963395</v>
          </cell>
          <cell r="AZ122">
            <v>4525.8982999999998</v>
          </cell>
        </row>
        <row r="123">
          <cell r="A123" t="str">
            <v>India</v>
          </cell>
          <cell r="B123">
            <v>28.63215183998232</v>
          </cell>
          <cell r="C123">
            <v>24.919344124312079</v>
          </cell>
          <cell r="D123">
            <v>31.152749760306801</v>
          </cell>
          <cell r="E123">
            <v>34.384010426540286</v>
          </cell>
          <cell r="F123">
            <v>33.919308737076832</v>
          </cell>
          <cell r="G123">
            <v>32.89286493996552</v>
          </cell>
          <cell r="H123">
            <v>28.253782457690868</v>
          </cell>
          <cell r="I123">
            <v>27.269176662524981</v>
          </cell>
          <cell r="J123">
            <v>27.194729085420501</v>
          </cell>
          <cell r="K123">
            <v>25.958837158328805</v>
          </cell>
          <cell r="L123">
            <v>28.71801721819735</v>
          </cell>
          <cell r="M123">
            <v>25.041356698271638</v>
          </cell>
          <cell r="N123">
            <v>28.244261126953766</v>
          </cell>
          <cell r="O123">
            <v>33.742757413359051</v>
          </cell>
          <cell r="P123">
            <v>27.55400012989109</v>
          </cell>
          <cell r="Q123">
            <v>26.550051184883081</v>
          </cell>
          <cell r="R123">
            <v>28.871283221868538</v>
          </cell>
          <cell r="S123">
            <v>28.788038</v>
          </cell>
          <cell r="T123">
            <v>25.658618000000001</v>
          </cell>
          <cell r="U123">
            <v>32.492317999999997</v>
          </cell>
          <cell r="V123">
            <v>36.275131000000002</v>
          </cell>
          <cell r="W123">
            <v>37.183100000000003</v>
          </cell>
          <cell r="X123">
            <v>33.673451</v>
          </cell>
          <cell r="Y123">
            <v>29.808934999999998</v>
          </cell>
          <cell r="Z123">
            <v>30.765934999999999</v>
          </cell>
          <cell r="AA123">
            <v>31.560934999999997</v>
          </cell>
          <cell r="AB123">
            <v>32.626934999999996</v>
          </cell>
          <cell r="AC123">
            <v>37.352935000000002</v>
          </cell>
          <cell r="AD123">
            <v>34.469935</v>
          </cell>
          <cell r="AE123">
            <v>86.938974000000002</v>
          </cell>
          <cell r="AF123">
            <v>107.13168200000001</v>
          </cell>
          <cell r="AG123">
            <v>92.135804999999991</v>
          </cell>
          <cell r="AH123">
            <v>104.449805</v>
          </cell>
          <cell r="AI123">
            <v>390.65626600000002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113.118478</v>
          </cell>
          <cell r="AT123">
            <v>117.06115100000001</v>
          </cell>
          <cell r="AU123">
            <v>123.886824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354.06645300000002</v>
          </cell>
          <cell r="AZ123">
            <v>1217.7866729999998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21.724434823438347</v>
          </cell>
          <cell r="D124">
            <v>21.729288150310715</v>
          </cell>
          <cell r="E124">
            <v>19.575732221088781</v>
          </cell>
          <cell r="F124">
            <v>17.672147237821935</v>
          </cell>
          <cell r="G124">
            <v>15.31364762444495</v>
          </cell>
          <cell r="H124">
            <v>18.267138111174432</v>
          </cell>
          <cell r="I124">
            <v>16.972339505395375</v>
          </cell>
          <cell r="J124">
            <v>17.586865694938293</v>
          </cell>
          <cell r="K124">
            <v>19.711954354214615</v>
          </cell>
          <cell r="L124">
            <v>20.742260661309508</v>
          </cell>
          <cell r="M124">
            <v>17.512923889934534</v>
          </cell>
          <cell r="N124">
            <v>22.218159437101576</v>
          </cell>
          <cell r="O124">
            <v>17.513312850976078</v>
          </cell>
          <cell r="P124">
            <v>17.607757211151139</v>
          </cell>
          <cell r="Q124">
            <v>19.319080166922085</v>
          </cell>
          <cell r="R124">
            <v>19.134945238934463</v>
          </cell>
          <cell r="S124">
            <v>5212.1515540000009</v>
          </cell>
          <cell r="T124">
            <v>5001.0044859999998</v>
          </cell>
          <cell r="U124">
            <v>4963.6238979999998</v>
          </cell>
          <cell r="V124">
            <v>4547.5309819999993</v>
          </cell>
          <cell r="W124">
            <v>4127.6474200000002</v>
          </cell>
          <cell r="X124">
            <v>3593.7408300000002</v>
          </cell>
          <cell r="Y124">
            <v>4367.2317928406665</v>
          </cell>
          <cell r="Z124">
            <v>4073.8254435793824</v>
          </cell>
          <cell r="AA124">
            <v>4313.846713553583</v>
          </cell>
          <cell r="AB124">
            <v>4897.1230882780565</v>
          </cell>
          <cell r="AC124">
            <v>5073.9736681597042</v>
          </cell>
          <cell r="AD124">
            <v>4322.0203717231343</v>
          </cell>
          <cell r="AE124">
            <v>15176.779938000001</v>
          </cell>
          <cell r="AF124">
            <v>12268.919232</v>
          </cell>
          <cell r="AG124">
            <v>12754.903949973632</v>
          </cell>
          <cell r="AH124">
            <v>14293.117128160895</v>
          </cell>
          <cell r="AI124">
            <v>54493.72024813453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21602.460274000001</v>
          </cell>
          <cell r="AR124">
            <v>22075.917958000002</v>
          </cell>
          <cell r="AS124">
            <v>22359.075616000002</v>
          </cell>
          <cell r="AT124">
            <v>22015.808093</v>
          </cell>
          <cell r="AU124">
            <v>22211.130243</v>
          </cell>
          <cell r="AV124">
            <v>61477.198338000002</v>
          </cell>
          <cell r="AW124">
            <v>63049.335112999994</v>
          </cell>
          <cell r="AX124">
            <v>65195.205825000012</v>
          </cell>
          <cell r="AY124">
            <v>66586.013952000008</v>
          </cell>
          <cell r="AZ124">
            <v>256307.75322799999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12841.840692</v>
          </cell>
          <cell r="AR125">
            <v>10336.999542000001</v>
          </cell>
          <cell r="AS125">
            <v>10320.21098</v>
          </cell>
          <cell r="AT125">
            <v>9748.0467779999999</v>
          </cell>
          <cell r="AU125">
            <v>11970.105841000001</v>
          </cell>
          <cell r="AV125">
            <v>34553.201008000004</v>
          </cell>
          <cell r="AW125">
            <v>29718.718763000001</v>
          </cell>
          <cell r="AX125">
            <v>36099.611567</v>
          </cell>
          <cell r="AY125">
            <v>32038.363599</v>
          </cell>
          <cell r="AZ125">
            <v>132409.894937</v>
          </cell>
        </row>
        <row r="126">
          <cell r="A126" t="str">
            <v>Korea</v>
          </cell>
          <cell r="B126">
            <v>8.3387786154932204</v>
          </cell>
          <cell r="C126">
            <v>7.7076548587885592</v>
          </cell>
          <cell r="D126">
            <v>7.2289425962984053</v>
          </cell>
          <cell r="E126">
            <v>4.2311738397297756</v>
          </cell>
          <cell r="F126">
            <v>5.4532520755805436</v>
          </cell>
          <cell r="G126">
            <v>0.87613959507746086</v>
          </cell>
          <cell r="H126">
            <v>0.94697580647817226</v>
          </cell>
          <cell r="I126">
            <v>0.94573821525697854</v>
          </cell>
          <cell r="J126">
            <v>0.94719864616434435</v>
          </cell>
          <cell r="K126">
            <v>0.95115772570069546</v>
          </cell>
          <cell r="L126">
            <v>0.9667795463641049</v>
          </cell>
          <cell r="M126">
            <v>0.95941598716574839</v>
          </cell>
          <cell r="N126">
            <v>7.7435488227414622</v>
          </cell>
          <cell r="O126">
            <v>3.4850067679715813</v>
          </cell>
          <cell r="P126">
            <v>0.9466371198296587</v>
          </cell>
          <cell r="Q126">
            <v>0.95907527874658749</v>
          </cell>
          <cell r="R126">
            <v>3.151284709094194</v>
          </cell>
          <cell r="S126">
            <v>369.65280000000001</v>
          </cell>
          <cell r="T126">
            <v>363.339</v>
          </cell>
          <cell r="U126">
            <v>346.89120000000003</v>
          </cell>
          <cell r="V126">
            <v>213.62744000000001</v>
          </cell>
          <cell r="W126">
            <v>280.49245999999999</v>
          </cell>
          <cell r="X126">
            <v>46.650840000000002</v>
          </cell>
          <cell r="Y126">
            <v>50</v>
          </cell>
          <cell r="Z126">
            <v>50</v>
          </cell>
          <cell r="AA126">
            <v>50</v>
          </cell>
          <cell r="AB126">
            <v>50</v>
          </cell>
          <cell r="AC126">
            <v>50</v>
          </cell>
          <cell r="AD126">
            <v>50</v>
          </cell>
          <cell r="AE126">
            <v>1079.883</v>
          </cell>
          <cell r="AF126">
            <v>540.77074000000005</v>
          </cell>
          <cell r="AG126">
            <v>150</v>
          </cell>
          <cell r="AH126">
            <v>150</v>
          </cell>
          <cell r="AI126">
            <v>1920.65374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4758.1877599999998</v>
          </cell>
          <cell r="AR126">
            <v>4750.8513849999999</v>
          </cell>
          <cell r="AS126">
            <v>4731.0765380000003</v>
          </cell>
          <cell r="AT126">
            <v>4654.6288829999994</v>
          </cell>
          <cell r="AU126">
            <v>4690.3533609999995</v>
          </cell>
          <cell r="AV126">
            <v>12551.024372</v>
          </cell>
          <cell r="AW126">
            <v>13965.357843000002</v>
          </cell>
          <cell r="AX126">
            <v>14261.008487000001</v>
          </cell>
          <cell r="AY126">
            <v>14076.058781999998</v>
          </cell>
          <cell r="AZ126">
            <v>54853.449483999997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</v>
          </cell>
          <cell r="AT127">
            <v>3.4000000000000004</v>
          </cell>
          <cell r="AU127">
            <v>3.7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10.100000000000001</v>
          </cell>
          <cell r="AZ127">
            <v>38.199999999999996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59.802177</v>
          </cell>
          <cell r="AR128">
            <v>58.439565000000002</v>
          </cell>
          <cell r="AS128">
            <v>59.400109999999998</v>
          </cell>
          <cell r="AT128">
            <v>58.308540000000001</v>
          </cell>
          <cell r="AU128">
            <v>59.680092000000002</v>
          </cell>
          <cell r="AV128">
            <v>179.11546300000001</v>
          </cell>
          <cell r="AW128">
            <v>173.74112</v>
          </cell>
          <cell r="AX128">
            <v>178.63387</v>
          </cell>
          <cell r="AY128">
            <v>177.38874200000001</v>
          </cell>
          <cell r="AZ128">
            <v>708.87919499999998</v>
          </cell>
        </row>
        <row r="129">
          <cell r="A129" t="str">
            <v>Malaysia</v>
          </cell>
          <cell r="B129">
            <v>13.911281756370027</v>
          </cell>
          <cell r="C129">
            <v>10.64650382486022</v>
          </cell>
          <cell r="D129">
            <v>9.2901959339040836</v>
          </cell>
          <cell r="E129">
            <v>8.9190342057946896</v>
          </cell>
          <cell r="F129">
            <v>6.1684135677445768</v>
          </cell>
          <cell r="G129">
            <v>8.1553566183242161</v>
          </cell>
          <cell r="H129">
            <v>7.7861150510053498</v>
          </cell>
          <cell r="I129">
            <v>7.7732460798461158</v>
          </cell>
          <cell r="J129">
            <v>18.187547242400434</v>
          </cell>
          <cell r="K129">
            <v>7.8436028593913987</v>
          </cell>
          <cell r="L129">
            <v>7.8841281415750224</v>
          </cell>
          <cell r="M129">
            <v>9.9233497969778526</v>
          </cell>
          <cell r="N129">
            <v>11.273290069427553</v>
          </cell>
          <cell r="O129">
            <v>7.769536544945125</v>
          </cell>
          <cell r="P129">
            <v>11.048351004136276</v>
          </cell>
          <cell r="Q129">
            <v>8.5729471573253289</v>
          </cell>
          <cell r="R129">
            <v>9.6753775049707009</v>
          </cell>
          <cell r="S129">
            <v>85.310889000000003</v>
          </cell>
          <cell r="T129">
            <v>66.094240999999997</v>
          </cell>
          <cell r="U129">
            <v>57.557796000000003</v>
          </cell>
          <cell r="V129">
            <v>54.512923999999998</v>
          </cell>
          <cell r="W129">
            <v>36.330494000000002</v>
          </cell>
          <cell r="X129">
            <v>50.826337000000002</v>
          </cell>
          <cell r="Y129">
            <v>46.857134000000002</v>
          </cell>
          <cell r="Z129">
            <v>46.594705000000005</v>
          </cell>
          <cell r="AA129">
            <v>100.02754999999999</v>
          </cell>
          <cell r="AB129">
            <v>44.312450999999996</v>
          </cell>
          <cell r="AC129">
            <v>44.136472999999995</v>
          </cell>
          <cell r="AD129">
            <v>58.615101999999993</v>
          </cell>
          <cell r="AE129">
            <v>208.96292599999998</v>
          </cell>
          <cell r="AF129">
            <v>141.66975500000001</v>
          </cell>
          <cell r="AG129">
            <v>193.479389</v>
          </cell>
          <cell r="AH129">
            <v>147.06402599999998</v>
          </cell>
          <cell r="AI129">
            <v>691.17609600000003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508.45519100000001</v>
          </cell>
          <cell r="AT129">
            <v>503.83282700000001</v>
          </cell>
          <cell r="AU129">
            <v>531.610725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1543.898743</v>
          </cell>
          <cell r="AZ129">
            <v>6429.2942169999988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32.479999999999997</v>
          </cell>
          <cell r="AR130">
            <v>31.98</v>
          </cell>
          <cell r="AS130">
            <v>30.132027000000001</v>
          </cell>
          <cell r="AT130">
            <v>29.151956999999999</v>
          </cell>
          <cell r="AU130">
            <v>26.218634000000002</v>
          </cell>
          <cell r="AV130">
            <v>98.561000000000007</v>
          </cell>
          <cell r="AW130">
            <v>96.54</v>
          </cell>
          <cell r="AX130">
            <v>96.89</v>
          </cell>
          <cell r="AY130">
            <v>85.502618000000012</v>
          </cell>
          <cell r="AZ130">
            <v>377.49361800000003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9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22.5</v>
          </cell>
          <cell r="AZ131">
            <v>85.5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7.5200000000000005</v>
          </cell>
          <cell r="AR132">
            <v>9.7580000000000009</v>
          </cell>
          <cell r="AS132">
            <v>9.6201000000000008</v>
          </cell>
          <cell r="AT132">
            <v>10.198249000000001</v>
          </cell>
          <cell r="AU132">
            <v>9.5522989999999997</v>
          </cell>
          <cell r="AV132">
            <v>25.116</v>
          </cell>
          <cell r="AW132">
            <v>25.655999999999999</v>
          </cell>
          <cell r="AX132">
            <v>23.774000000000001</v>
          </cell>
          <cell r="AY132">
            <v>29.370648000000003</v>
          </cell>
          <cell r="AZ132">
            <v>103.91664800000001</v>
          </cell>
        </row>
        <row r="133">
          <cell r="A133" t="str">
            <v>New Zealand</v>
          </cell>
          <cell r="B133">
            <v>56.781726239260692</v>
          </cell>
          <cell r="C133">
            <v>92.393715017467741</v>
          </cell>
          <cell r="D133">
            <v>79.812470866196861</v>
          </cell>
          <cell r="E133">
            <v>73.977288890674657</v>
          </cell>
          <cell r="F133">
            <v>57.427716452513096</v>
          </cell>
          <cell r="G133">
            <v>44.668456396814413</v>
          </cell>
          <cell r="H133">
            <v>43.640544470236151</v>
          </cell>
          <cell r="I133">
            <v>53.476351603513059</v>
          </cell>
          <cell r="J133">
            <v>52.914717493115582</v>
          </cell>
          <cell r="K133">
            <v>58.400063181092683</v>
          </cell>
          <cell r="L133">
            <v>56.756910112203052</v>
          </cell>
          <cell r="M133">
            <v>52.747554826844002</v>
          </cell>
          <cell r="N133">
            <v>76.355725096763976</v>
          </cell>
          <cell r="O133">
            <v>57.761900745697879</v>
          </cell>
          <cell r="P133">
            <v>50.26451175225386</v>
          </cell>
          <cell r="Q133">
            <v>56.217207326534826</v>
          </cell>
          <cell r="R133">
            <v>59.326821768320812</v>
          </cell>
          <cell r="S133">
            <v>26.5379</v>
          </cell>
          <cell r="T133">
            <v>43.946894999999998</v>
          </cell>
          <cell r="U133">
            <v>35.090515000000003</v>
          </cell>
          <cell r="V133">
            <v>30.911000000000001</v>
          </cell>
          <cell r="W133">
            <v>25.242674999999998</v>
          </cell>
          <cell r="X133">
            <v>22.613614999999999</v>
          </cell>
          <cell r="Y133">
            <v>25.029</v>
          </cell>
          <cell r="Z133">
            <v>34.39</v>
          </cell>
          <cell r="AA133">
            <v>34.612000000000002</v>
          </cell>
          <cell r="AB133">
            <v>32.561</v>
          </cell>
          <cell r="AC133">
            <v>25.806999999999999</v>
          </cell>
          <cell r="AD133">
            <v>22.233000000000001</v>
          </cell>
          <cell r="AE133">
            <v>105.57531</v>
          </cell>
          <cell r="AF133">
            <v>78.767290000000003</v>
          </cell>
          <cell r="AG133">
            <v>94.031000000000006</v>
          </cell>
          <cell r="AH133">
            <v>80.600999999999999</v>
          </cell>
          <cell r="AI133">
            <v>358.97460000000001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57.877919999999996</v>
          </cell>
          <cell r="AR133">
            <v>58.869821999999999</v>
          </cell>
          <cell r="AS133">
            <v>50.179569000000001</v>
          </cell>
          <cell r="AT133">
            <v>40.922418</v>
          </cell>
          <cell r="AU133">
            <v>37.934838999999997</v>
          </cell>
          <cell r="AV133">
            <v>124.44093599999999</v>
          </cell>
          <cell r="AW133">
            <v>122.728927</v>
          </cell>
          <cell r="AX133">
            <v>168.36510899999999</v>
          </cell>
          <cell r="AY133">
            <v>129.03682600000002</v>
          </cell>
          <cell r="AZ133">
            <v>544.57179799999994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6325.5673420000003</v>
          </cell>
          <cell r="AR134">
            <v>6193.6295120000004</v>
          </cell>
          <cell r="AS134">
            <v>6302.5570879999996</v>
          </cell>
          <cell r="AT134">
            <v>6139.9881270000005</v>
          </cell>
          <cell r="AU134">
            <v>6213.7108779999999</v>
          </cell>
          <cell r="AV134">
            <v>21676.559990999998</v>
          </cell>
          <cell r="AW134">
            <v>17521.570693000001</v>
          </cell>
          <cell r="AX134">
            <v>18686.837995000002</v>
          </cell>
          <cell r="AY134">
            <v>18656.256093</v>
          </cell>
          <cell r="AZ134">
            <v>76541.224772000001</v>
          </cell>
        </row>
        <row r="135">
          <cell r="A135" t="str">
            <v>Philippines</v>
          </cell>
          <cell r="B135">
            <v>25.413574692630114</v>
          </cell>
          <cell r="C135">
            <v>16.770819800181659</v>
          </cell>
          <cell r="D135">
            <v>17.356570689308843</v>
          </cell>
          <cell r="E135">
            <v>15.395754971217197</v>
          </cell>
          <cell r="F135">
            <v>14.123191219932483</v>
          </cell>
          <cell r="G135">
            <v>14.051263162281584</v>
          </cell>
          <cell r="H135">
            <v>13.302866671416124</v>
          </cell>
          <cell r="I135">
            <v>12.347702199265239</v>
          </cell>
          <cell r="J135">
            <v>11.410320357424338</v>
          </cell>
          <cell r="K135">
            <v>11.586627745196752</v>
          </cell>
          <cell r="L135">
            <v>13.337943044637978</v>
          </cell>
          <cell r="M135">
            <v>11.704221176484719</v>
          </cell>
          <cell r="N135">
            <v>19.737397829810003</v>
          </cell>
          <cell r="O135">
            <v>14.523103143777151</v>
          </cell>
          <cell r="P135">
            <v>12.349578534413887</v>
          </cell>
          <cell r="Q135">
            <v>12.198473275294065</v>
          </cell>
          <cell r="R135">
            <v>14.687093241199703</v>
          </cell>
          <cell r="S135">
            <v>6141.7824650000002</v>
          </cell>
          <cell r="T135">
            <v>4302.7523650000003</v>
          </cell>
          <cell r="U135">
            <v>4451.8693949999997</v>
          </cell>
          <cell r="V135">
            <v>4047.380647</v>
          </cell>
          <cell r="W135">
            <v>3724.076313</v>
          </cell>
          <cell r="X135">
            <v>3691.4959570000001</v>
          </cell>
          <cell r="Y135">
            <v>3512.7029572717411</v>
          </cell>
          <cell r="Z135">
            <v>3267.7358331530904</v>
          </cell>
          <cell r="AA135">
            <v>3051.9377499478405</v>
          </cell>
          <cell r="AB135">
            <v>2922.8271148964768</v>
          </cell>
          <cell r="AC135">
            <v>3195.0138803675491</v>
          </cell>
          <cell r="AD135">
            <v>2808.7390735339009</v>
          </cell>
          <cell r="AE135">
            <v>14896.404225</v>
          </cell>
          <cell r="AF135">
            <v>11462.952916999999</v>
          </cell>
          <cell r="AG135">
            <v>9832.376540372672</v>
          </cell>
          <cell r="AH135">
            <v>8926.5800687979263</v>
          </cell>
          <cell r="AI135">
            <v>45118.313751170601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23817.890992000001</v>
          </cell>
          <cell r="AR135">
            <v>24072.452734999999</v>
          </cell>
          <cell r="AS135">
            <v>22703.278825000001</v>
          </cell>
          <cell r="AT135">
            <v>21558.890173</v>
          </cell>
          <cell r="AU135">
            <v>21597.893</v>
          </cell>
          <cell r="AV135">
            <v>67925.690701999993</v>
          </cell>
          <cell r="AW135">
            <v>71036.179548999993</v>
          </cell>
          <cell r="AX135">
            <v>71655.391814999995</v>
          </cell>
          <cell r="AY135">
            <v>65860.061998000005</v>
          </cell>
          <cell r="AZ135">
            <v>276477.32406399999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35.410053018163829</v>
          </cell>
          <cell r="C137">
            <v>20.314606876292675</v>
          </cell>
          <cell r="D137">
            <v>7.479254852432863</v>
          </cell>
          <cell r="E137">
            <v>7.1155703876305756</v>
          </cell>
          <cell r="F137">
            <v>7.5297954518582744</v>
          </cell>
          <cell r="G137">
            <v>7.5635253503541851</v>
          </cell>
          <cell r="H137">
            <v>7.2354029405082594</v>
          </cell>
          <cell r="I137">
            <v>7.2740053514392518</v>
          </cell>
          <cell r="J137">
            <v>7.2553891911129194</v>
          </cell>
          <cell r="K137">
            <v>6.7763928615947444</v>
          </cell>
          <cell r="L137">
            <v>7.0127180752094187</v>
          </cell>
          <cell r="M137">
            <v>7.307709246394662</v>
          </cell>
          <cell r="N137">
            <v>20.711316342646775</v>
          </cell>
          <cell r="O137">
            <v>7.4035625183726506</v>
          </cell>
          <cell r="P137">
            <v>7.2549478484534884</v>
          </cell>
          <cell r="Q137">
            <v>7.0293970867813593</v>
          </cell>
          <cell r="R137">
            <v>10.431952597351927</v>
          </cell>
          <cell r="S137">
            <v>109.75582</v>
          </cell>
          <cell r="T137">
            <v>67.771559999999994</v>
          </cell>
          <cell r="U137">
            <v>25.003979999999999</v>
          </cell>
          <cell r="V137">
            <v>24.022639999999999</v>
          </cell>
          <cell r="W137">
            <v>25.473800000000001</v>
          </cell>
          <cell r="X137">
            <v>25.77994</v>
          </cell>
          <cell r="Y137">
            <v>24.77</v>
          </cell>
          <cell r="Z137">
            <v>24.95</v>
          </cell>
          <cell r="AA137">
            <v>25.37</v>
          </cell>
          <cell r="AB137">
            <v>24.8</v>
          </cell>
          <cell r="AC137">
            <v>25.42</v>
          </cell>
          <cell r="AD137">
            <v>25.9</v>
          </cell>
          <cell r="AE137">
            <v>202.53136000000001</v>
          </cell>
          <cell r="AF137">
            <v>75.276380000000003</v>
          </cell>
          <cell r="AG137">
            <v>75.09</v>
          </cell>
          <cell r="AH137">
            <v>76.12</v>
          </cell>
          <cell r="AI137">
            <v>429.01774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308.702</v>
          </cell>
          <cell r="AR137">
            <v>314.70400000000001</v>
          </cell>
          <cell r="AS137">
            <v>329.37877800000001</v>
          </cell>
          <cell r="AT137">
            <v>326.23584399999999</v>
          </cell>
          <cell r="AU137">
            <v>318.978208</v>
          </cell>
          <cell r="AV137">
            <v>880.09</v>
          </cell>
          <cell r="AW137">
            <v>915.08299999999997</v>
          </cell>
          <cell r="AX137">
            <v>931.51600000000008</v>
          </cell>
          <cell r="AY137">
            <v>974.59283000000005</v>
          </cell>
          <cell r="AZ137">
            <v>3701.2818300000004</v>
          </cell>
        </row>
        <row r="138">
          <cell r="A138" t="str">
            <v>Taiwan</v>
          </cell>
          <cell r="B138">
            <v>23.466568046102985</v>
          </cell>
          <cell r="C138">
            <v>21.109790158219951</v>
          </cell>
          <cell r="D138">
            <v>22.582001605123143</v>
          </cell>
          <cell r="E138">
            <v>25.213983264695049</v>
          </cell>
          <cell r="F138">
            <v>25.423875726835142</v>
          </cell>
          <cell r="G138">
            <v>21.227249510112909</v>
          </cell>
          <cell r="H138">
            <v>10.442314556198266</v>
          </cell>
          <cell r="I138">
            <v>10.092157848849791</v>
          </cell>
          <cell r="J138">
            <v>9.9479572642094691</v>
          </cell>
          <cell r="K138">
            <v>9.7869104812416552</v>
          </cell>
          <cell r="L138">
            <v>9.794466926155847</v>
          </cell>
          <cell r="M138">
            <v>9.8696244754492302</v>
          </cell>
          <cell r="N138">
            <v>22.382355232782935</v>
          </cell>
          <cell r="O138">
            <v>24.030550486234304</v>
          </cell>
          <cell r="P138">
            <v>10.166550364917331</v>
          </cell>
          <cell r="Q138">
            <v>9.8173130402627571</v>
          </cell>
          <cell r="R138">
            <v>16.619377892858363</v>
          </cell>
          <cell r="S138">
            <v>128.247286</v>
          </cell>
          <cell r="T138">
            <v>117.32834200000001</v>
          </cell>
          <cell r="U138">
            <v>129.80348599999999</v>
          </cell>
          <cell r="V138">
            <v>153.46141</v>
          </cell>
          <cell r="W138">
            <v>167.02412899999999</v>
          </cell>
          <cell r="X138">
            <v>123.854161</v>
          </cell>
          <cell r="Y138">
            <v>61.438749999999999</v>
          </cell>
          <cell r="Z138">
            <v>54.404916666666665</v>
          </cell>
          <cell r="AA138">
            <v>55.587416666666662</v>
          </cell>
          <cell r="AB138">
            <v>59.869249999999994</v>
          </cell>
          <cell r="AC138">
            <v>59.217999999999996</v>
          </cell>
          <cell r="AD138">
            <v>61.15</v>
          </cell>
          <cell r="AE138">
            <v>375.37911399999996</v>
          </cell>
          <cell r="AF138">
            <v>444.33969999999999</v>
          </cell>
          <cell r="AG138">
            <v>171.43108333333333</v>
          </cell>
          <cell r="AH138">
            <v>180.23724999999999</v>
          </cell>
          <cell r="AI138">
            <v>1171.3871473333334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485.173</v>
          </cell>
          <cell r="AR138">
            <v>502.90400000000005</v>
          </cell>
          <cell r="AS138">
            <v>550.55499999999995</v>
          </cell>
          <cell r="AT138">
            <v>544.14599999999996</v>
          </cell>
          <cell r="AU138">
            <v>557.62</v>
          </cell>
          <cell r="AV138">
            <v>1509.408635</v>
          </cell>
          <cell r="AW138">
            <v>1664.15551</v>
          </cell>
          <cell r="AX138">
            <v>1517.604</v>
          </cell>
          <cell r="AY138">
            <v>1652.3209999999999</v>
          </cell>
          <cell r="AZ138">
            <v>6343.4891450000005</v>
          </cell>
        </row>
        <row r="139">
          <cell r="A139" t="str">
            <v>Thailand</v>
          </cell>
          <cell r="B139">
            <v>17.37758207874116</v>
          </cell>
          <cell r="C139">
            <v>19.051647065691068</v>
          </cell>
          <cell r="D139">
            <v>25.13837938547865</v>
          </cell>
          <cell r="E139">
            <v>26.256479856308964</v>
          </cell>
          <cell r="F139">
            <v>26.376561002299194</v>
          </cell>
          <cell r="G139">
            <v>12.333057811167381</v>
          </cell>
          <cell r="H139">
            <v>21.000000000000004</v>
          </cell>
          <cell r="I139">
            <v>21.000000000000004</v>
          </cell>
          <cell r="J139">
            <v>20.999999999999996</v>
          </cell>
          <cell r="K139">
            <v>21.000000022389244</v>
          </cell>
          <cell r="L139">
            <v>21.000000017651438</v>
          </cell>
          <cell r="M139">
            <v>21.000000016402058</v>
          </cell>
          <cell r="N139">
            <v>20.449687704756649</v>
          </cell>
          <cell r="O139">
            <v>21.572097220770743</v>
          </cell>
          <cell r="P139">
            <v>21.000000000000004</v>
          </cell>
          <cell r="Q139">
            <v>21.000000018864974</v>
          </cell>
          <cell r="R139">
            <v>21.008327337308899</v>
          </cell>
          <cell r="S139">
            <v>340.85162000000003</v>
          </cell>
          <cell r="T139">
            <v>376.68734000000001</v>
          </cell>
          <cell r="U139">
            <v>471.27278000000001</v>
          </cell>
          <cell r="V139">
            <v>518.99635999999998</v>
          </cell>
          <cell r="W139">
            <v>514.72893999999997</v>
          </cell>
          <cell r="X139">
            <v>248.75692000000001</v>
          </cell>
          <cell r="Y139">
            <v>415.0568492000001</v>
          </cell>
          <cell r="Z139">
            <v>431.64917320000006</v>
          </cell>
          <cell r="AA139">
            <v>444.46069989999995</v>
          </cell>
          <cell r="AB139">
            <v>457.45071332104652</v>
          </cell>
          <cell r="AC139">
            <v>437.64268953452489</v>
          </cell>
          <cell r="AD139">
            <v>438.94494920950478</v>
          </cell>
          <cell r="AE139">
            <v>1188.8117400000001</v>
          </cell>
          <cell r="AF139">
            <v>1282.4822200000001</v>
          </cell>
          <cell r="AG139">
            <v>1291.1667223000002</v>
          </cell>
          <cell r="AH139">
            <v>1334.0383520650762</v>
          </cell>
          <cell r="AI139">
            <v>5096.4990343650761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1960.5030550000001</v>
          </cell>
          <cell r="AT139">
            <v>1875.611525</v>
          </cell>
          <cell r="AU139">
            <v>1881.192638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5717.3072179999999</v>
          </cell>
          <cell r="AZ139">
            <v>21833.480873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2.6659999999999999</v>
          </cell>
          <cell r="AR140">
            <v>1.4019999999999999</v>
          </cell>
          <cell r="AS140">
            <v>1.4019999999999999</v>
          </cell>
          <cell r="AT140">
            <v>0</v>
          </cell>
          <cell r="AU140">
            <v>0.59199999999999997</v>
          </cell>
          <cell r="AV140">
            <v>6.98</v>
          </cell>
          <cell r="AW140">
            <v>7.5120000000000005</v>
          </cell>
          <cell r="AX140">
            <v>5.3319999999999999</v>
          </cell>
          <cell r="AY140">
            <v>1.9939999999999998</v>
          </cell>
          <cell r="AZ140">
            <v>21.818000000000001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12.596</v>
          </cell>
          <cell r="AR141">
            <v>8.3979999999999997</v>
          </cell>
          <cell r="AS141">
            <v>12.827999999999999</v>
          </cell>
          <cell r="AT141">
            <v>10.93</v>
          </cell>
          <cell r="AU141">
            <v>15.75</v>
          </cell>
          <cell r="AV141">
            <v>33.195999999999998</v>
          </cell>
          <cell r="AW141">
            <v>27.402000000000001</v>
          </cell>
          <cell r="AX141">
            <v>25.192</v>
          </cell>
          <cell r="AY141">
            <v>39.507999999999996</v>
          </cell>
          <cell r="AZ141">
            <v>125.298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310.39800000000002</v>
          </cell>
          <cell r="AR142">
            <v>311.08299999999997</v>
          </cell>
          <cell r="AS142">
            <v>318.93700000000001</v>
          </cell>
          <cell r="AT142">
            <v>329.8</v>
          </cell>
          <cell r="AU142">
            <v>351.24599999999998</v>
          </cell>
          <cell r="AV142">
            <v>659.00400000000002</v>
          </cell>
          <cell r="AW142">
            <v>788.70299999999997</v>
          </cell>
          <cell r="AX142">
            <v>920.73899999999992</v>
          </cell>
          <cell r="AY142">
            <v>999.98300000000006</v>
          </cell>
          <cell r="AZ142">
            <v>3368.4290000000001</v>
          </cell>
        </row>
        <row r="143">
          <cell r="A143" t="str">
            <v>Asia</v>
          </cell>
          <cell r="B143">
            <v>16.520322893945533</v>
          </cell>
          <cell r="C143">
            <v>13.12923666277052</v>
          </cell>
          <cell r="D143">
            <v>13.35494211042794</v>
          </cell>
          <cell r="E143">
            <v>12.163514010760158</v>
          </cell>
          <cell r="F143">
            <v>11.900051595852522</v>
          </cell>
          <cell r="G143">
            <v>9.8349022320873196</v>
          </cell>
          <cell r="H143">
            <v>10.392068442289622</v>
          </cell>
          <cell r="I143">
            <v>9.6333223122607521</v>
          </cell>
          <cell r="J143">
            <v>9.9318509160445529</v>
          </cell>
          <cell r="K143">
            <v>10.598594691169181</v>
          </cell>
          <cell r="L143">
            <v>11.527981790773733</v>
          </cell>
          <cell r="M143">
            <v>9.6973305047147083</v>
          </cell>
          <cell r="N143">
            <v>14.299705744634048</v>
          </cell>
          <cell r="O143">
            <v>11.290464629528536</v>
          </cell>
          <cell r="P143">
            <v>9.9853806651929524</v>
          </cell>
          <cell r="Q143">
            <v>10.597532427365994</v>
          </cell>
          <cell r="R143">
            <v>11.529045017741621</v>
          </cell>
          <cell r="S143">
            <v>12806.963596000001</v>
          </cell>
          <cell r="T143">
            <v>10754.609048</v>
          </cell>
          <cell r="U143">
            <v>10781.420588999999</v>
          </cell>
          <cell r="V143">
            <v>9811.7246339999965</v>
          </cell>
          <cell r="W143">
            <v>9063.0369729999984</v>
          </cell>
          <cell r="X143">
            <v>7895.330637</v>
          </cell>
          <cell r="Y143">
            <v>8675.2564183124068</v>
          </cell>
          <cell r="Z143">
            <v>8088.6960065991398</v>
          </cell>
          <cell r="AA143">
            <v>8143.8020650680892</v>
          </cell>
          <cell r="AB143">
            <v>8597.9705524955789</v>
          </cell>
          <cell r="AC143">
            <v>9014.9646460617787</v>
          </cell>
          <cell r="AD143">
            <v>7847.4724314665382</v>
          </cell>
          <cell r="AE143">
            <v>34342.993233000001</v>
          </cell>
          <cell r="AF143">
            <v>26770.092243999992</v>
          </cell>
          <cell r="AG143">
            <v>24907.754489979634</v>
          </cell>
          <cell r="AH143">
            <v>25460.407630023896</v>
          </cell>
          <cell r="AI143">
            <v>111481.24759700353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75569.218697000004</v>
          </cell>
          <cell r="AR143">
            <v>73797.139330000005</v>
          </cell>
          <cell r="AS143">
            <v>73011.316337000011</v>
          </cell>
          <cell r="AT143">
            <v>70380.647095999986</v>
          </cell>
          <cell r="AU143">
            <v>72831.643562999991</v>
          </cell>
          <cell r="AV143">
            <v>216149.16042100001</v>
          </cell>
          <cell r="AW143">
            <v>213393.19337299996</v>
          </cell>
          <cell r="AX143">
            <v>224497.99153999999</v>
          </cell>
          <cell r="AY143">
            <v>216223.60699599999</v>
          </cell>
          <cell r="AZ143">
            <v>870263.95233</v>
          </cell>
        </row>
        <row r="144">
          <cell r="A144" t="str">
            <v>Argentina</v>
          </cell>
          <cell r="B144">
            <v>6.8833158758234148E-2</v>
          </cell>
          <cell r="C144">
            <v>5.2582804953246291E-2</v>
          </cell>
          <cell r="D144">
            <v>3.9247204200874658E-2</v>
          </cell>
          <cell r="E144">
            <v>2.3328228042448124E-2</v>
          </cell>
          <cell r="F144">
            <v>0</v>
          </cell>
          <cell r="G144">
            <v>3.7641134922709326E-4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5.3766105895154861E-2</v>
          </cell>
          <cell r="O144">
            <v>7.7174965774107554E-3</v>
          </cell>
          <cell r="P144">
            <v>0</v>
          </cell>
          <cell r="Q144">
            <v>0</v>
          </cell>
          <cell r="R144">
            <v>1.4736279204806954E-2</v>
          </cell>
          <cell r="S144">
            <v>5.8212000000000002</v>
          </cell>
          <cell r="T144">
            <v>4.4847999999999999</v>
          </cell>
          <cell r="U144">
            <v>3.1716199999999999</v>
          </cell>
          <cell r="V144">
            <v>1.87862</v>
          </cell>
          <cell r="W144">
            <v>0</v>
          </cell>
          <cell r="X144">
            <v>3.2059999999999998E-2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13.477620000000002</v>
          </cell>
          <cell r="AF144">
            <v>1.9106799999999999</v>
          </cell>
          <cell r="AG144">
            <v>0</v>
          </cell>
          <cell r="AH144">
            <v>0</v>
          </cell>
          <cell r="AI144">
            <v>15.388300000000001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7849.890945000001</v>
          </cell>
          <cell r="AR144">
            <v>8149.7156250000007</v>
          </cell>
          <cell r="AS144">
            <v>8500.2672350000012</v>
          </cell>
          <cell r="AT144">
            <v>8401.1657850000011</v>
          </cell>
          <cell r="AU144">
            <v>8408.7603620000009</v>
          </cell>
          <cell r="AV144">
            <v>22560.417568000001</v>
          </cell>
          <cell r="AW144">
            <v>22281.992388999999</v>
          </cell>
          <cell r="AX144">
            <v>23829.532908000001</v>
          </cell>
          <cell r="AY144">
            <v>25310.193382000005</v>
          </cell>
          <cell r="AZ144">
            <v>93982.136247000017</v>
          </cell>
        </row>
        <row r="145">
          <cell r="A145" t="str">
            <v>Argentina</v>
          </cell>
          <cell r="B145">
            <v>6.8833158758234148E-2</v>
          </cell>
          <cell r="C145">
            <v>5.2582804953246291E-2</v>
          </cell>
          <cell r="D145">
            <v>3.9247204200874658E-2</v>
          </cell>
          <cell r="E145">
            <v>2.3328228042448124E-2</v>
          </cell>
          <cell r="F145">
            <v>0</v>
          </cell>
          <cell r="G145">
            <v>3.7641134922709326E-4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5.3766105895154861E-2</v>
          </cell>
          <cell r="O145">
            <v>7.7174965774107554E-3</v>
          </cell>
          <cell r="P145">
            <v>0</v>
          </cell>
          <cell r="Q145">
            <v>0</v>
          </cell>
          <cell r="R145">
            <v>1.4736279204806954E-2</v>
          </cell>
          <cell r="S145">
            <v>5.8212000000000002</v>
          </cell>
          <cell r="T145">
            <v>4.4847999999999999</v>
          </cell>
          <cell r="U145">
            <v>3.1716199999999999</v>
          </cell>
          <cell r="V145">
            <v>1.87862</v>
          </cell>
          <cell r="W145">
            <v>0</v>
          </cell>
          <cell r="X145">
            <v>3.2059999999999998E-2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13.477620000000002</v>
          </cell>
          <cell r="AF145">
            <v>1.9106799999999999</v>
          </cell>
          <cell r="AG145">
            <v>0</v>
          </cell>
          <cell r="AH145">
            <v>0</v>
          </cell>
          <cell r="AI145">
            <v>15.388300000000001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7849.890945000001</v>
          </cell>
          <cell r="AR145">
            <v>8149.7156250000007</v>
          </cell>
          <cell r="AS145">
            <v>8500.2672350000012</v>
          </cell>
          <cell r="AT145">
            <v>8401.1657850000011</v>
          </cell>
          <cell r="AU145">
            <v>8408.7603620000009</v>
          </cell>
          <cell r="AV145">
            <v>22560.417568000001</v>
          </cell>
          <cell r="AW145">
            <v>22281.992388999999</v>
          </cell>
          <cell r="AX145">
            <v>23829.532908000001</v>
          </cell>
          <cell r="AY145">
            <v>25310.193382000005</v>
          </cell>
          <cell r="AZ145">
            <v>93982.136247000017</v>
          </cell>
        </row>
        <row r="146">
          <cell r="A146" t="str">
            <v>Aruba</v>
          </cell>
          <cell r="B146">
            <v>57.459007390852364</v>
          </cell>
          <cell r="C146">
            <v>45.487931309366459</v>
          </cell>
          <cell r="D146">
            <v>22.10275406314728</v>
          </cell>
          <cell r="E146">
            <v>24.875833829660511</v>
          </cell>
          <cell r="F146">
            <v>27.199876299929517</v>
          </cell>
          <cell r="G146">
            <v>26.288795999822337</v>
          </cell>
          <cell r="H146">
            <v>41.935432060094946</v>
          </cell>
          <cell r="I146">
            <v>42.791080806393147</v>
          </cell>
          <cell r="J146">
            <v>44.04864696457183</v>
          </cell>
          <cell r="K146">
            <v>50.918557310684982</v>
          </cell>
          <cell r="L146">
            <v>74.819017350711491</v>
          </cell>
          <cell r="M146">
            <v>32.149724450344138</v>
          </cell>
          <cell r="N146">
            <v>41.391703235334944</v>
          </cell>
          <cell r="O146">
            <v>26.138518854318054</v>
          </cell>
          <cell r="P146">
            <v>42.964104785228855</v>
          </cell>
          <cell r="Q146">
            <v>53.632640658704702</v>
          </cell>
          <cell r="R146">
            <v>40.766975232598533</v>
          </cell>
          <cell r="S146">
            <v>8.7018199999999997</v>
          </cell>
          <cell r="T146">
            <v>7.7256</v>
          </cell>
          <cell r="U146">
            <v>3.5854400000000002</v>
          </cell>
          <cell r="V146">
            <v>3.71258</v>
          </cell>
          <cell r="W146">
            <v>4.2022599999999999</v>
          </cell>
          <cell r="X146">
            <v>4.28132</v>
          </cell>
          <cell r="Y146">
            <v>6.8174799999999998</v>
          </cell>
          <cell r="Z146">
            <v>6.8524799999999999</v>
          </cell>
          <cell r="AA146">
            <v>7.9174799999999994</v>
          </cell>
          <cell r="AB146">
            <v>7.9224799999999984</v>
          </cell>
          <cell r="AC146">
            <v>10.747479999999999</v>
          </cell>
          <cell r="AD146">
            <v>3.9224799999999993</v>
          </cell>
          <cell r="AE146">
            <v>20.012859999999996</v>
          </cell>
          <cell r="AF146">
            <v>12.196159999999999</v>
          </cell>
          <cell r="AG146">
            <v>21.587440000000001</v>
          </cell>
          <cell r="AH146">
            <v>22.592439999999996</v>
          </cell>
          <cell r="AI146">
            <v>76.388899999999992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14.412424000000001</v>
          </cell>
          <cell r="AR146">
            <v>16.176960000000001</v>
          </cell>
          <cell r="AS146">
            <v>14.003209000000002</v>
          </cell>
          <cell r="AT146">
            <v>12.928173000000001</v>
          </cell>
          <cell r="AU146">
            <v>10.980598000000001</v>
          </cell>
          <cell r="AV146">
            <v>43.514938000000001</v>
          </cell>
          <cell r="AW146">
            <v>41.993749000000001</v>
          </cell>
          <cell r="AX146">
            <v>45.220763000000005</v>
          </cell>
          <cell r="AY146">
            <v>37.91198</v>
          </cell>
          <cell r="AZ146">
            <v>168.64143000000001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18.5</v>
          </cell>
          <cell r="AR147">
            <v>18.149999999999999</v>
          </cell>
          <cell r="AS147">
            <v>11</v>
          </cell>
          <cell r="AT147">
            <v>9.1460000000000008</v>
          </cell>
          <cell r="AU147">
            <v>9.0459999999999994</v>
          </cell>
          <cell r="AV147">
            <v>34.5</v>
          </cell>
          <cell r="AW147">
            <v>33.549999999999997</v>
          </cell>
          <cell r="AX147">
            <v>48.75</v>
          </cell>
          <cell r="AY147">
            <v>29.192</v>
          </cell>
          <cell r="AZ147">
            <v>145.99200000000002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16.704000000000001</v>
          </cell>
          <cell r="AR148">
            <v>17.701999999999998</v>
          </cell>
          <cell r="AS148">
            <v>17.421172000000002</v>
          </cell>
          <cell r="AT148">
            <v>16.878905000000003</v>
          </cell>
          <cell r="AU148">
            <v>16.209077000000001</v>
          </cell>
          <cell r="AV148">
            <v>42.995999999999995</v>
          </cell>
          <cell r="AW148">
            <v>41.528999999999996</v>
          </cell>
          <cell r="AX148">
            <v>50.805999999999997</v>
          </cell>
          <cell r="AY148">
            <v>50.509154000000002</v>
          </cell>
          <cell r="AZ148">
            <v>185.84015400000001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2.69</v>
          </cell>
          <cell r="AR149">
            <v>2.69</v>
          </cell>
          <cell r="AS149">
            <v>2.69</v>
          </cell>
          <cell r="AT149">
            <v>5.0199999999999996</v>
          </cell>
          <cell r="AU149">
            <v>2.33</v>
          </cell>
          <cell r="AV149">
            <v>3</v>
          </cell>
          <cell r="AW149">
            <v>16.91</v>
          </cell>
          <cell r="AX149">
            <v>8.07</v>
          </cell>
          <cell r="AY149">
            <v>10.039999999999999</v>
          </cell>
          <cell r="AZ149">
            <v>38.020000000000003</v>
          </cell>
        </row>
        <row r="150">
          <cell r="A150" t="str">
            <v>Brazil</v>
          </cell>
          <cell r="B150">
            <v>9.303877222723516</v>
          </cell>
          <cell r="C150">
            <v>8.1709992266155194</v>
          </cell>
          <cell r="D150">
            <v>13.760158279834085</v>
          </cell>
          <cell r="E150">
            <v>11.112262016694912</v>
          </cell>
          <cell r="F150">
            <v>9.7793461774796935</v>
          </cell>
          <cell r="G150">
            <v>7.8961115995994229</v>
          </cell>
          <cell r="H150">
            <v>7.8676221260274577</v>
          </cell>
          <cell r="I150">
            <v>7.4768911039275681</v>
          </cell>
          <cell r="J150">
            <v>6.1899335906767314</v>
          </cell>
          <cell r="K150">
            <v>6.7592398360390922</v>
          </cell>
          <cell r="L150">
            <v>7.7159513173087291</v>
          </cell>
          <cell r="M150">
            <v>8.1623145482053214</v>
          </cell>
          <cell r="N150">
            <v>10.267995384286346</v>
          </cell>
          <cell r="O150">
            <v>9.5803532494991366</v>
          </cell>
          <cell r="P150">
            <v>7.1613275919181651</v>
          </cell>
          <cell r="Q150">
            <v>7.5367852088472436</v>
          </cell>
          <cell r="R150">
            <v>8.6119911745767865</v>
          </cell>
          <cell r="S150">
            <v>359</v>
          </cell>
          <cell r="T150">
            <v>304</v>
          </cell>
          <cell r="U150">
            <v>454</v>
          </cell>
          <cell r="V150">
            <v>391</v>
          </cell>
          <cell r="W150">
            <v>349</v>
          </cell>
          <cell r="X150">
            <v>286</v>
          </cell>
          <cell r="Y150">
            <v>290.21716319999996</v>
          </cell>
          <cell r="Z150">
            <v>275.63957980000004</v>
          </cell>
          <cell r="AA150">
            <v>240.14898278199999</v>
          </cell>
          <cell r="AB150">
            <v>257.19658399999997</v>
          </cell>
          <cell r="AC150">
            <v>289.77184314000004</v>
          </cell>
          <cell r="AD150">
            <v>298.26475729200001</v>
          </cell>
          <cell r="AE150">
            <v>1117</v>
          </cell>
          <cell r="AF150">
            <v>1026</v>
          </cell>
          <cell r="AG150">
            <v>806.00572578200001</v>
          </cell>
          <cell r="AH150">
            <v>845.23318443200003</v>
          </cell>
          <cell r="AI150">
            <v>3794.2389102139996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3317.8980190000002</v>
          </cell>
          <cell r="AR150">
            <v>3491.7028</v>
          </cell>
          <cell r="AS150">
            <v>3424.5999729999999</v>
          </cell>
          <cell r="AT150">
            <v>3379.9417350000003</v>
          </cell>
          <cell r="AU150">
            <v>3288.7519830000001</v>
          </cell>
          <cell r="AV150">
            <v>9790.6160099999997</v>
          </cell>
          <cell r="AW150">
            <v>9638.4754920000014</v>
          </cell>
          <cell r="AX150">
            <v>10129.478702</v>
          </cell>
          <cell r="AY150">
            <v>10093.293691000001</v>
          </cell>
          <cell r="AZ150">
            <v>39651.863895000002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26.191675050836494</v>
          </cell>
          <cell r="F151">
            <v>24.179959136131107</v>
          </cell>
          <cell r="G151">
            <v>25.439800505529714</v>
          </cell>
          <cell r="H151">
            <v>26.647535701380896</v>
          </cell>
          <cell r="I151">
            <v>28.208519870078046</v>
          </cell>
          <cell r="J151">
            <v>26.682289785635415</v>
          </cell>
          <cell r="K151">
            <v>31.602626431435727</v>
          </cell>
          <cell r="L151">
            <v>36.490053389454445</v>
          </cell>
          <cell r="M151">
            <v>31.418394470845275</v>
          </cell>
          <cell r="N151">
            <v>27.897575716555011</v>
          </cell>
          <cell r="O151">
            <v>25.260174990950929</v>
          </cell>
          <cell r="P151">
            <v>27.168478437148551</v>
          </cell>
          <cell r="Q151">
            <v>33.169327281376638</v>
          </cell>
          <cell r="R151">
            <v>28.187358762742242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851.20033699999999</v>
          </cell>
          <cell r="W151">
            <v>809.51091099999996</v>
          </cell>
          <cell r="X151">
            <v>834.37853399999995</v>
          </cell>
          <cell r="Y151">
            <v>851.42945585396808</v>
          </cell>
          <cell r="Z151">
            <v>858.23557834462827</v>
          </cell>
          <cell r="AA151">
            <v>823.09959398411809</v>
          </cell>
          <cell r="AB151">
            <v>919.56822787781823</v>
          </cell>
          <cell r="AC151">
            <v>1000.4248711325781</v>
          </cell>
          <cell r="AD151">
            <v>815.62927661745846</v>
          </cell>
          <cell r="AE151">
            <v>2576.8014640000001</v>
          </cell>
          <cell r="AF151">
            <v>2495.089782</v>
          </cell>
          <cell r="AG151">
            <v>2532.7646281827147</v>
          </cell>
          <cell r="AH151">
            <v>2735.6223756278546</v>
          </cell>
          <cell r="AI151">
            <v>10340.27824981057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2776.3345669999999</v>
          </cell>
          <cell r="AS151">
            <v>2618.8057720000002</v>
          </cell>
          <cell r="AT151">
            <v>2467.4734629999998</v>
          </cell>
          <cell r="AU151">
            <v>2336.4222180000002</v>
          </cell>
          <cell r="AV151">
            <v>8312.9851180000005</v>
          </cell>
          <cell r="AW151">
            <v>8889.8069969999997</v>
          </cell>
          <cell r="AX151">
            <v>8390.1944330000006</v>
          </cell>
          <cell r="AY151">
            <v>7422.7014529999997</v>
          </cell>
          <cell r="AZ151">
            <v>33015.688001000002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3.2850000000000001</v>
          </cell>
          <cell r="AR152">
            <v>3.7549999999999999</v>
          </cell>
          <cell r="AS152">
            <v>2.67</v>
          </cell>
          <cell r="AT152">
            <v>2.875</v>
          </cell>
          <cell r="AU152">
            <v>1.63</v>
          </cell>
          <cell r="AV152">
            <v>11.219999999999999</v>
          </cell>
          <cell r="AW152">
            <v>7.63</v>
          </cell>
          <cell r="AX152">
            <v>9.6349999999999998</v>
          </cell>
          <cell r="AY152">
            <v>7.1749999999999998</v>
          </cell>
          <cell r="AZ152">
            <v>35.660000000000004</v>
          </cell>
        </row>
        <row r="153">
          <cell r="A153" t="str">
            <v>Chile</v>
          </cell>
          <cell r="B153">
            <v>20.87618843385744</v>
          </cell>
          <cell r="C153">
            <v>9.9263012563854751</v>
          </cell>
          <cell r="D153">
            <v>14.693066206993596</v>
          </cell>
          <cell r="E153">
            <v>13.954852946286879</v>
          </cell>
          <cell r="F153">
            <v>26.445891097471701</v>
          </cell>
          <cell r="G153">
            <v>22.544749184339313</v>
          </cell>
          <cell r="H153">
            <v>5.942477972095511</v>
          </cell>
          <cell r="I153">
            <v>6.1401154525123882</v>
          </cell>
          <cell r="J153">
            <v>6.2129453114489452</v>
          </cell>
          <cell r="K153">
            <v>5.8403415117147048</v>
          </cell>
          <cell r="L153">
            <v>6.4232762649502924</v>
          </cell>
          <cell r="M153">
            <v>6.7903469487889669</v>
          </cell>
          <cell r="N153">
            <v>15.057727272138951</v>
          </cell>
          <cell r="O153">
            <v>21.044516621360991</v>
          </cell>
          <cell r="P153">
            <v>6.1024795191539019</v>
          </cell>
          <cell r="Q153">
            <v>6.3373493161511796</v>
          </cell>
          <cell r="R153">
            <v>11.74190557103867</v>
          </cell>
          <cell r="S153">
            <v>19.02</v>
          </cell>
          <cell r="T153">
            <v>9.5861599999999996</v>
          </cell>
          <cell r="U153">
            <v>13.922169999999999</v>
          </cell>
          <cell r="V153">
            <v>13.38565</v>
          </cell>
          <cell r="W153">
            <v>26.091809999999999</v>
          </cell>
          <cell r="X153">
            <v>22.111889999999999</v>
          </cell>
          <cell r="Y153">
            <v>6.3072140645161294</v>
          </cell>
          <cell r="Z153">
            <v>6.8678555806451618</v>
          </cell>
          <cell r="AA153">
            <v>7.1836835000000008</v>
          </cell>
          <cell r="AB153">
            <v>6.7276950322580635</v>
          </cell>
          <cell r="AC153">
            <v>6.9229855333333337</v>
          </cell>
          <cell r="AD153">
            <v>7.1937433534246562</v>
          </cell>
          <cell r="AE153">
            <v>42.528329999999997</v>
          </cell>
          <cell r="AF153">
            <v>61.589349999999996</v>
          </cell>
          <cell r="AG153">
            <v>20.358753145161291</v>
          </cell>
          <cell r="AH153">
            <v>20.844423919016052</v>
          </cell>
          <cell r="AI153">
            <v>145.32085706417732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100.667</v>
          </cell>
          <cell r="AR153">
            <v>104.062</v>
          </cell>
          <cell r="AS153">
            <v>103.67416899999999</v>
          </cell>
          <cell r="AT153">
            <v>97.001697000000007</v>
          </cell>
          <cell r="AU153">
            <v>95.34666</v>
          </cell>
          <cell r="AV153">
            <v>254.19172700000001</v>
          </cell>
          <cell r="AW153">
            <v>263.39600000000002</v>
          </cell>
          <cell r="AX153">
            <v>300.25299999999999</v>
          </cell>
          <cell r="AY153">
            <v>296.02252599999997</v>
          </cell>
          <cell r="AZ153">
            <v>1113.8632530000002</v>
          </cell>
        </row>
        <row r="154">
          <cell r="A154" t="str">
            <v>Colombia</v>
          </cell>
          <cell r="B154">
            <v>4.300596535681861E-2</v>
          </cell>
          <cell r="C154">
            <v>0.10134760598577566</v>
          </cell>
          <cell r="D154">
            <v>0.18647894046056557</v>
          </cell>
          <cell r="E154">
            <v>0</v>
          </cell>
          <cell r="F154">
            <v>5.6422727404938896E-3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0.10942286063681497</v>
          </cell>
          <cell r="O154">
            <v>1.9046079484726669E-3</v>
          </cell>
          <cell r="P154">
            <v>0</v>
          </cell>
          <cell r="Q154">
            <v>0</v>
          </cell>
          <cell r="R154">
            <v>2.8394264711897363E-2</v>
          </cell>
          <cell r="S154">
            <v>0.93159999999999998</v>
          </cell>
          <cell r="T154">
            <v>2.2061999999999999</v>
          </cell>
          <cell r="U154">
            <v>3.9072</v>
          </cell>
          <cell r="V154">
            <v>0</v>
          </cell>
          <cell r="W154">
            <v>0.1207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7.0449999999999999</v>
          </cell>
          <cell r="AF154">
            <v>0.1207</v>
          </cell>
          <cell r="AG154">
            <v>0</v>
          </cell>
          <cell r="AH154">
            <v>0</v>
          </cell>
          <cell r="AI154">
            <v>7.1657000000000002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1893.9790000000003</v>
          </cell>
          <cell r="AR154">
            <v>2070.25</v>
          </cell>
          <cell r="AS154">
            <v>1923.2279999999998</v>
          </cell>
          <cell r="AT154">
            <v>1813.0709999999999</v>
          </cell>
          <cell r="AU154">
            <v>1671.4099999999999</v>
          </cell>
          <cell r="AV154">
            <v>5794.4930000000004</v>
          </cell>
          <cell r="AW154">
            <v>5703.5360000000001</v>
          </cell>
          <cell r="AX154">
            <v>5807.0529999999999</v>
          </cell>
          <cell r="AY154">
            <v>5407.7089999999998</v>
          </cell>
          <cell r="AZ154">
            <v>22712.791000000001</v>
          </cell>
        </row>
        <row r="155">
          <cell r="A155" t="str">
            <v>Costa Rica</v>
          </cell>
          <cell r="B155">
            <v>11.700022520043063</v>
          </cell>
          <cell r="C155">
            <v>10.642616697250453</v>
          </cell>
          <cell r="D155">
            <v>10.683993351707512</v>
          </cell>
          <cell r="E155">
            <v>11.749330471949863</v>
          </cell>
          <cell r="F155">
            <v>10.597403408296257</v>
          </cell>
          <cell r="G155">
            <v>9.5500333039871439</v>
          </cell>
          <cell r="H155">
            <v>8.4457008219499414</v>
          </cell>
          <cell r="I155">
            <v>8.4237252561683782</v>
          </cell>
          <cell r="J155">
            <v>7.4567000358245039</v>
          </cell>
          <cell r="K155">
            <v>7.5958865012366648</v>
          </cell>
          <cell r="L155">
            <v>8.3466033855766497</v>
          </cell>
          <cell r="M155">
            <v>9.1448550000362481</v>
          </cell>
          <cell r="N155">
            <v>11.003967415320272</v>
          </cell>
          <cell r="O155">
            <v>10.634497565707434</v>
          </cell>
          <cell r="P155">
            <v>8.0891892185303558</v>
          </cell>
          <cell r="Q155">
            <v>8.3204666253675814</v>
          </cell>
          <cell r="R155">
            <v>9.512248925505931</v>
          </cell>
          <cell r="S155">
            <v>49.444450000000003</v>
          </cell>
          <cell r="T155">
            <v>46.951256000000001</v>
          </cell>
          <cell r="U155">
            <v>44.989718000000003</v>
          </cell>
          <cell r="V155">
            <v>51.220683999999999</v>
          </cell>
          <cell r="W155">
            <v>46.097206</v>
          </cell>
          <cell r="X155">
            <v>41.377885999999997</v>
          </cell>
          <cell r="Y155">
            <v>36.010377899999995</v>
          </cell>
          <cell r="Z155">
            <v>35.862898440000009</v>
          </cell>
          <cell r="AA155">
            <v>34.711918560000001</v>
          </cell>
          <cell r="AB155">
            <v>34.313453773333322</v>
          </cell>
          <cell r="AC155">
            <v>35.705823613333322</v>
          </cell>
          <cell r="AD155">
            <v>35.068958000000002</v>
          </cell>
          <cell r="AE155">
            <v>141.385424</v>
          </cell>
          <cell r="AF155">
            <v>138.695776</v>
          </cell>
          <cell r="AG155">
            <v>106.5851949</v>
          </cell>
          <cell r="AH155">
            <v>105.08823538666664</v>
          </cell>
          <cell r="AI155">
            <v>491.75463028666672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383.16312100000005</v>
          </cell>
          <cell r="AR155">
            <v>418.96182700000003</v>
          </cell>
          <cell r="AS155">
            <v>406.56358399999999</v>
          </cell>
          <cell r="AT155">
            <v>385.00980300000003</v>
          </cell>
          <cell r="AU155">
            <v>345.134638</v>
          </cell>
          <cell r="AV155">
            <v>1156.3727589999999</v>
          </cell>
          <cell r="AW155">
            <v>1173.7855749999999</v>
          </cell>
          <cell r="AX155">
            <v>1185.8626720000002</v>
          </cell>
          <cell r="AY155">
            <v>1136.7080249999999</v>
          </cell>
          <cell r="AZ155">
            <v>4652.7290310000008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8.5519599999999993</v>
          </cell>
          <cell r="T156">
            <v>8.5963999999999992</v>
          </cell>
          <cell r="U156">
            <v>9.5389999999999997</v>
          </cell>
          <cell r="V156">
            <v>5.7343999999999999</v>
          </cell>
          <cell r="W156">
            <v>7.0474800000000002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26.687359999999998</v>
          </cell>
          <cell r="AF156">
            <v>12.781880000000001</v>
          </cell>
          <cell r="AG156">
            <v>0</v>
          </cell>
          <cell r="AH156">
            <v>0</v>
          </cell>
          <cell r="AI156">
            <v>39.469239999999999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20.248107847078842</v>
          </cell>
          <cell r="H157">
            <v>7.8199819776930672</v>
          </cell>
          <cell r="I157">
            <v>14.79709563239008</v>
          </cell>
          <cell r="J157">
            <v>12.91389323077906</v>
          </cell>
          <cell r="K157">
            <v>14.194020436061795</v>
          </cell>
          <cell r="L157">
            <v>22.962321409633446</v>
          </cell>
          <cell r="M157">
            <v>10.75970735258513</v>
          </cell>
          <cell r="N157">
            <v>0</v>
          </cell>
          <cell r="O157">
            <v>6.1904164936785362</v>
          </cell>
          <cell r="P157">
            <v>11.894796488271197</v>
          </cell>
          <cell r="Q157">
            <v>16.227215331470241</v>
          </cell>
          <cell r="R157">
            <v>7.7312454986009786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5.0581399999999999</v>
          </cell>
          <cell r="Y157">
            <v>1.8306000000000004</v>
          </cell>
          <cell r="Z157">
            <v>3.4106000000000005</v>
          </cell>
          <cell r="AA157">
            <v>3.6105999999999998</v>
          </cell>
          <cell r="AB157">
            <v>3.5906000000000011</v>
          </cell>
          <cell r="AC157">
            <v>5.6006</v>
          </cell>
          <cell r="AD157">
            <v>2.2205999999999992</v>
          </cell>
          <cell r="AE157">
            <v>0</v>
          </cell>
          <cell r="AF157">
            <v>5.0581399999999999</v>
          </cell>
          <cell r="AG157">
            <v>8.8518000000000008</v>
          </cell>
          <cell r="AH157">
            <v>11.411800000000001</v>
          </cell>
          <cell r="AI157">
            <v>25.321739999999998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20.744205999999998</v>
          </cell>
          <cell r="AR157">
            <v>25.163132000000001</v>
          </cell>
          <cell r="AS157">
            <v>22.766911</v>
          </cell>
          <cell r="AT157">
            <v>21.951352</v>
          </cell>
          <cell r="AU157">
            <v>18.574297000000001</v>
          </cell>
          <cell r="AV157">
            <v>90.965729999999994</v>
          </cell>
          <cell r="AW157">
            <v>73.538283000000007</v>
          </cell>
          <cell r="AX157">
            <v>66.975673</v>
          </cell>
          <cell r="AY157">
            <v>63.292560000000002</v>
          </cell>
          <cell r="AZ157">
            <v>294.77224599999994</v>
          </cell>
        </row>
        <row r="158">
          <cell r="A158" t="str">
            <v>Dominican Republic</v>
          </cell>
          <cell r="B158">
            <v>0.10807128567714873</v>
          </cell>
          <cell r="C158">
            <v>8.233217806235292E-2</v>
          </cell>
          <cell r="D158">
            <v>0.14202970773667165</v>
          </cell>
          <cell r="E158">
            <v>0.12496647469334224</v>
          </cell>
          <cell r="F158">
            <v>0.11489312491127925</v>
          </cell>
          <cell r="G158">
            <v>0.10995827277823303</v>
          </cell>
          <cell r="H158">
            <v>8.6843906703388915E-2</v>
          </cell>
          <cell r="I158">
            <v>7.1880276127765111E-2</v>
          </cell>
          <cell r="J158">
            <v>5.1141400957745234E-2</v>
          </cell>
          <cell r="K158">
            <v>4.3890704926890588E-2</v>
          </cell>
          <cell r="L158">
            <v>3.3598511878568021E-2</v>
          </cell>
          <cell r="M158">
            <v>0.11896172591706564</v>
          </cell>
          <cell r="N158">
            <v>0.11087228632695677</v>
          </cell>
          <cell r="O158">
            <v>0.11667279584620588</v>
          </cell>
          <cell r="P158">
            <v>6.9193113014841337E-2</v>
          </cell>
          <cell r="Q158">
            <v>6.1350887211577949E-2</v>
          </cell>
          <cell r="R158">
            <v>9.0387170086469487E-2</v>
          </cell>
          <cell r="S158">
            <v>0.56423999999999996</v>
          </cell>
          <cell r="T158">
            <v>0.44028</v>
          </cell>
          <cell r="U158">
            <v>0.76237999999999995</v>
          </cell>
          <cell r="V158">
            <v>0.68425999999999998</v>
          </cell>
          <cell r="W158">
            <v>0.63802000000000003</v>
          </cell>
          <cell r="X158">
            <v>0.58184000000000002</v>
          </cell>
          <cell r="Y158">
            <v>0.46451313717325571</v>
          </cell>
          <cell r="Z158">
            <v>0.3844262743465115</v>
          </cell>
          <cell r="AA158">
            <v>0.30818598408605857</v>
          </cell>
          <cell r="AB158">
            <v>0.23455487512165088</v>
          </cell>
          <cell r="AC158">
            <v>0.15525920944933469</v>
          </cell>
          <cell r="AD158">
            <v>0.45748803750313677</v>
          </cell>
          <cell r="AE158">
            <v>1.7668999999999997</v>
          </cell>
          <cell r="AF158">
            <v>1.9041200000000003</v>
          </cell>
          <cell r="AG158">
            <v>1.1571253956058258</v>
          </cell>
          <cell r="AH158">
            <v>0.84730212207412237</v>
          </cell>
          <cell r="AI158">
            <v>5.6754475176799479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481.33321899999999</v>
          </cell>
          <cell r="AR158">
            <v>542.35390600000005</v>
          </cell>
          <cell r="AS158">
            <v>480.96604500000001</v>
          </cell>
          <cell r="AT158">
            <v>415.891302</v>
          </cell>
          <cell r="AU158">
            <v>346.11067600000001</v>
          </cell>
          <cell r="AV158">
            <v>1434.271857</v>
          </cell>
          <cell r="AW158">
            <v>1468.8154060000002</v>
          </cell>
          <cell r="AX158">
            <v>1505.0816629999999</v>
          </cell>
          <cell r="AY158">
            <v>1242.9680229999999</v>
          </cell>
          <cell r="AZ158">
            <v>5651.1369490000006</v>
          </cell>
        </row>
        <row r="159">
          <cell r="A159" t="str">
            <v>Ecuador</v>
          </cell>
          <cell r="B159">
            <v>15.752268353134928</v>
          </cell>
          <cell r="C159">
            <v>7.8298456580414308</v>
          </cell>
          <cell r="D159">
            <v>4.7702028535899323</v>
          </cell>
          <cell r="E159">
            <v>2.8118198396670127</v>
          </cell>
          <cell r="F159">
            <v>2.9435424751300223</v>
          </cell>
          <cell r="G159">
            <v>19.393717931958843</v>
          </cell>
          <cell r="H159">
            <v>50.486624285479913</v>
          </cell>
          <cell r="I159">
            <v>45.620199210395185</v>
          </cell>
          <cell r="J159">
            <v>3.1753196431990696</v>
          </cell>
          <cell r="K159">
            <v>3.5319293239279781</v>
          </cell>
          <cell r="L159">
            <v>42.16655748868267</v>
          </cell>
          <cell r="M159">
            <v>57.099306832015564</v>
          </cell>
          <cell r="N159">
            <v>9.4077936333272749</v>
          </cell>
          <cell r="O159">
            <v>8.3727482103809781</v>
          </cell>
          <cell r="P159">
            <v>32.512465522158699</v>
          </cell>
          <cell r="Q159">
            <v>33.938716043839079</v>
          </cell>
          <cell r="R159">
            <v>20.349093239757501</v>
          </cell>
          <cell r="S159">
            <v>101.51062</v>
          </cell>
          <cell r="T159">
            <v>51.38635</v>
          </cell>
          <cell r="U159">
            <v>31.402100000000001</v>
          </cell>
          <cell r="V159">
            <v>17.695820000000001</v>
          </cell>
          <cell r="W159">
            <v>19.76726</v>
          </cell>
          <cell r="X159">
            <v>125.74298</v>
          </cell>
          <cell r="Y159">
            <v>310</v>
          </cell>
          <cell r="Z159">
            <v>259</v>
          </cell>
          <cell r="AA159">
            <v>20</v>
          </cell>
          <cell r="AB159">
            <v>20</v>
          </cell>
          <cell r="AC159">
            <v>238</v>
          </cell>
          <cell r="AD159">
            <v>310</v>
          </cell>
          <cell r="AE159">
            <v>184.29907</v>
          </cell>
          <cell r="AF159">
            <v>163.20606000000001</v>
          </cell>
          <cell r="AG159">
            <v>589</v>
          </cell>
          <cell r="AH159">
            <v>568</v>
          </cell>
          <cell r="AI159">
            <v>1504.50513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510.95787399999995</v>
          </cell>
          <cell r="AR159">
            <v>566.87206399999991</v>
          </cell>
          <cell r="AS159">
            <v>509.63647200000003</v>
          </cell>
          <cell r="AT159">
            <v>507.98550500000005</v>
          </cell>
          <cell r="AU159">
            <v>488.62239400000004</v>
          </cell>
          <cell r="AV159">
            <v>1763.1037570000001</v>
          </cell>
          <cell r="AW159">
            <v>1754.3278539999999</v>
          </cell>
          <cell r="AX159">
            <v>1630.4515559999998</v>
          </cell>
          <cell r="AY159">
            <v>1506.244371</v>
          </cell>
          <cell r="AZ159">
            <v>6654.1275379999997</v>
          </cell>
        </row>
        <row r="160">
          <cell r="A160" t="str">
            <v>El Salvador</v>
          </cell>
          <cell r="B160">
            <v>24.501536971331063</v>
          </cell>
          <cell r="C160">
            <v>18.751775526315789</v>
          </cell>
          <cell r="D160">
            <v>21.408077219570739</v>
          </cell>
          <cell r="E160">
            <v>12.527773139263624</v>
          </cell>
          <cell r="F160">
            <v>24.735089408383086</v>
          </cell>
          <cell r="G160">
            <v>25.019380234406256</v>
          </cell>
          <cell r="H160">
            <v>41.255725461899651</v>
          </cell>
          <cell r="I160">
            <v>22.097037749984089</v>
          </cell>
          <cell r="J160">
            <v>21.323197595061604</v>
          </cell>
          <cell r="K160">
            <v>19.624844005853067</v>
          </cell>
          <cell r="L160">
            <v>22.830407776631205</v>
          </cell>
          <cell r="M160">
            <v>21.163433912944917</v>
          </cell>
          <cell r="N160">
            <v>21.432032625665343</v>
          </cell>
          <cell r="O160">
            <v>20.415355372858937</v>
          </cell>
          <cell r="P160">
            <v>27.396914150461892</v>
          </cell>
          <cell r="Q160">
            <v>21.12551643434681</v>
          </cell>
          <cell r="R160">
            <v>22.674980095142921</v>
          </cell>
          <cell r="S160">
            <v>27.337622</v>
          </cell>
          <cell r="T160">
            <v>23.752248999999999</v>
          </cell>
          <cell r="U160">
            <v>26.641162999999999</v>
          </cell>
          <cell r="V160">
            <v>18.368883</v>
          </cell>
          <cell r="W160">
            <v>31.938932999999999</v>
          </cell>
          <cell r="X160">
            <v>32.536850000000001</v>
          </cell>
          <cell r="Y160">
            <v>50.423999999999999</v>
          </cell>
          <cell r="Z160">
            <v>33</v>
          </cell>
          <cell r="AA160">
            <v>31.68</v>
          </cell>
          <cell r="AB160">
            <v>28</v>
          </cell>
          <cell r="AC160">
            <v>28</v>
          </cell>
          <cell r="AD160">
            <v>28</v>
          </cell>
          <cell r="AE160">
            <v>77.731033999999994</v>
          </cell>
          <cell r="AF160">
            <v>82.844666000000004</v>
          </cell>
          <cell r="AG160">
            <v>115.10400000000001</v>
          </cell>
          <cell r="AH160">
            <v>84</v>
          </cell>
          <cell r="AI160">
            <v>359.67969999999997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134.40715599999999</v>
          </cell>
          <cell r="AR160">
            <v>133.71352899999999</v>
          </cell>
          <cell r="AS160">
            <v>128.40866399999999</v>
          </cell>
          <cell r="AT160">
            <v>110.37910599999999</v>
          </cell>
          <cell r="AU160">
            <v>119.07330400000001</v>
          </cell>
          <cell r="AV160">
            <v>326.417619</v>
          </cell>
          <cell r="AW160">
            <v>365.21627000000001</v>
          </cell>
          <cell r="AX160">
            <v>378.12141699999995</v>
          </cell>
          <cell r="AY160">
            <v>357.86107399999997</v>
          </cell>
          <cell r="AZ160">
            <v>1427.6163800000002</v>
          </cell>
        </row>
        <row r="161">
          <cell r="A161" t="str">
            <v>Guatemala</v>
          </cell>
          <cell r="B161">
            <v>24.034679562886289</v>
          </cell>
          <cell r="C161">
            <v>30.737778278298549</v>
          </cell>
          <cell r="D161">
            <v>40.713616480008106</v>
          </cell>
          <cell r="E161">
            <v>28.55612813173418</v>
          </cell>
          <cell r="F161">
            <v>37.61180100097922</v>
          </cell>
          <cell r="G161">
            <v>41.392974483062034</v>
          </cell>
          <cell r="H161">
            <v>39.133426748387976</v>
          </cell>
          <cell r="I161">
            <v>62.842798981354889</v>
          </cell>
          <cell r="J161">
            <v>52.100101889936198</v>
          </cell>
          <cell r="K161">
            <v>50.533129784998735</v>
          </cell>
          <cell r="L161">
            <v>44.344371288537147</v>
          </cell>
          <cell r="M161">
            <v>48.305072071671219</v>
          </cell>
          <cell r="N161">
            <v>31.823144511737539</v>
          </cell>
          <cell r="O161">
            <v>36.055241036504157</v>
          </cell>
          <cell r="P161">
            <v>51.274918177481133</v>
          </cell>
          <cell r="Q161">
            <v>47.748006668932859</v>
          </cell>
          <cell r="R161">
            <v>41.963851600449978</v>
          </cell>
          <cell r="S161">
            <v>52.800957000000004</v>
          </cell>
          <cell r="T161">
            <v>67.476937000000007</v>
          </cell>
          <cell r="U161">
            <v>89.266865999999993</v>
          </cell>
          <cell r="V161">
            <v>58.306536999999999</v>
          </cell>
          <cell r="W161">
            <v>76.820014</v>
          </cell>
          <cell r="X161">
            <v>94.086230999999998</v>
          </cell>
          <cell r="Y161">
            <v>87.786276961247722</v>
          </cell>
          <cell r="Z161">
            <v>137.28568040134587</v>
          </cell>
          <cell r="AA161">
            <v>124.09086490140805</v>
          </cell>
          <cell r="AB161">
            <v>125.73484909337435</v>
          </cell>
          <cell r="AC161">
            <v>106.20378380557338</v>
          </cell>
          <cell r="AD161">
            <v>105.9448309596814</v>
          </cell>
          <cell r="AE161">
            <v>209.54476</v>
          </cell>
          <cell r="AF161">
            <v>229.212782</v>
          </cell>
          <cell r="AG161">
            <v>349.16282226400165</v>
          </cell>
          <cell r="AH161">
            <v>337.88346385862911</v>
          </cell>
          <cell r="AI161">
            <v>1125.8038281226309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196.613</v>
          </cell>
          <cell r="AR161">
            <v>214.36</v>
          </cell>
          <cell r="AS161">
            <v>223.935</v>
          </cell>
          <cell r="AT161">
            <v>215.548</v>
          </cell>
          <cell r="AU161">
            <v>197.392</v>
          </cell>
          <cell r="AV161">
            <v>592.61988999999994</v>
          </cell>
          <cell r="AW161">
            <v>572.154</v>
          </cell>
          <cell r="AX161">
            <v>612.86599999999999</v>
          </cell>
          <cell r="AY161">
            <v>636.875</v>
          </cell>
          <cell r="AZ161">
            <v>2414.5148899999995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40.805</v>
          </cell>
          <cell r="AR162">
            <v>34.387999999999998</v>
          </cell>
          <cell r="AS162">
            <v>36.717607000000001</v>
          </cell>
          <cell r="AT162">
            <v>38.821852</v>
          </cell>
          <cell r="AU162">
            <v>45.676861000000002</v>
          </cell>
          <cell r="AV162">
            <v>170.51999999999998</v>
          </cell>
          <cell r="AW162">
            <v>140.39499999999998</v>
          </cell>
          <cell r="AX162">
            <v>120.86799999999999</v>
          </cell>
          <cell r="AY162">
            <v>121.21632</v>
          </cell>
          <cell r="AZ162">
            <v>552.99932000000001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2.25</v>
          </cell>
          <cell r="AR163">
            <v>4.5</v>
          </cell>
          <cell r="AS163">
            <v>2.25</v>
          </cell>
          <cell r="AT163">
            <v>3.65</v>
          </cell>
          <cell r="AU163">
            <v>1.4</v>
          </cell>
          <cell r="AV163">
            <v>15.840753000000003</v>
          </cell>
          <cell r="AW163">
            <v>9.5800000000000018</v>
          </cell>
          <cell r="AX163">
            <v>9</v>
          </cell>
          <cell r="AY163">
            <v>7.3000000000000007</v>
          </cell>
          <cell r="AZ163">
            <v>41.720753000000002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0.76080000000000003</v>
          </cell>
          <cell r="T164">
            <v>0.73219999999999996</v>
          </cell>
          <cell r="U164">
            <v>0.52139999999999997</v>
          </cell>
          <cell r="V164">
            <v>0.21759999999999999</v>
          </cell>
          <cell r="W164">
            <v>2.0000000000000001E-4</v>
          </cell>
          <cell r="X164">
            <v>2.0100000000000001E-4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2.0143999999999997</v>
          </cell>
          <cell r="AF164">
            <v>0.218001</v>
          </cell>
          <cell r="AG164">
            <v>0</v>
          </cell>
          <cell r="AH164">
            <v>0</v>
          </cell>
          <cell r="AI164">
            <v>2.2324009999999999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29.637896163554604</v>
          </cell>
          <cell r="C165">
            <v>17.127111973321362</v>
          </cell>
          <cell r="D165">
            <v>5.6570374220486332</v>
          </cell>
          <cell r="E165">
            <v>0.99268910884632811</v>
          </cell>
          <cell r="F165">
            <v>0.34211159657575901</v>
          </cell>
          <cell r="G165">
            <v>0.17218809688103781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40.825387597768902</v>
          </cell>
          <cell r="N165">
            <v>17.363898221170626</v>
          </cell>
          <cell r="O165">
            <v>0.50808459691732277</v>
          </cell>
          <cell r="P165">
            <v>0</v>
          </cell>
          <cell r="Q165">
            <v>13.145362028851837</v>
          </cell>
          <cell r="R165">
            <v>7.5607217329372736</v>
          </cell>
          <cell r="S165">
            <v>1969.9650959999999</v>
          </cell>
          <cell r="T165">
            <v>1186.9469200000001</v>
          </cell>
          <cell r="U165">
            <v>386.29687200000001</v>
          </cell>
          <cell r="V165">
            <v>68.544079999999994</v>
          </cell>
          <cell r="W165">
            <v>24.377732000000002</v>
          </cell>
          <cell r="X165">
            <v>11.090444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2800</v>
          </cell>
          <cell r="AE165">
            <v>3543.2088880000001</v>
          </cell>
          <cell r="AF165">
            <v>104.01225599999999</v>
          </cell>
          <cell r="AG165">
            <v>0</v>
          </cell>
          <cell r="AH165">
            <v>2800</v>
          </cell>
          <cell r="AI165">
            <v>6447.2211440000001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6777.5</v>
          </cell>
          <cell r="AR165">
            <v>7051.6</v>
          </cell>
          <cell r="AS165">
            <v>6617.4098999999997</v>
          </cell>
          <cell r="AT165">
            <v>6380.2198000000008</v>
          </cell>
          <cell r="AU165">
            <v>6172.6297000000004</v>
          </cell>
          <cell r="AV165">
            <v>18365.046596</v>
          </cell>
          <cell r="AW165">
            <v>18424.300002</v>
          </cell>
          <cell r="AX165">
            <v>20785.7</v>
          </cell>
          <cell r="AY165">
            <v>19170.259400000003</v>
          </cell>
          <cell r="AZ165">
            <v>76745.305998000011</v>
          </cell>
        </row>
        <row r="166">
          <cell r="A166" t="str">
            <v>Nicaragua</v>
          </cell>
          <cell r="B166">
            <v>49.824095148881369</v>
          </cell>
          <cell r="C166">
            <v>32.634899726670092</v>
          </cell>
          <cell r="D166">
            <v>41.417013221903453</v>
          </cell>
          <cell r="E166">
            <v>40.188451475637756</v>
          </cell>
          <cell r="F166">
            <v>44.230674630249723</v>
          </cell>
          <cell r="G166">
            <v>29.718453775418741</v>
          </cell>
          <cell r="H166">
            <v>24.74526084434811</v>
          </cell>
          <cell r="I166">
            <v>19.062596422777176</v>
          </cell>
          <cell r="J166">
            <v>18.573116265667753</v>
          </cell>
          <cell r="K166">
            <v>18.802609161271462</v>
          </cell>
          <cell r="L166">
            <v>18.099621007038415</v>
          </cell>
          <cell r="M166">
            <v>24.289537587186746</v>
          </cell>
          <cell r="N166">
            <v>40.913213712554104</v>
          </cell>
          <cell r="O166">
            <v>37.927818553624228</v>
          </cell>
          <cell r="P166">
            <v>20.738325502458217</v>
          </cell>
          <cell r="Q166">
            <v>20.34284893124973</v>
          </cell>
          <cell r="R166">
            <v>29.658073232788649</v>
          </cell>
          <cell r="S166">
            <v>46.099062000000004</v>
          </cell>
          <cell r="T166">
            <v>34.625266000000003</v>
          </cell>
          <cell r="U166">
            <v>44.272025999999997</v>
          </cell>
          <cell r="V166">
            <v>42.395243999999998</v>
          </cell>
          <cell r="W166">
            <v>46.819152000000003</v>
          </cell>
          <cell r="X166">
            <v>32.785068000000003</v>
          </cell>
          <cell r="Y166">
            <v>27.020999999999994</v>
          </cell>
          <cell r="Z166">
            <v>21.28</v>
          </cell>
          <cell r="AA166">
            <v>21.485999999999983</v>
          </cell>
          <cell r="AB166">
            <v>21.458999999999982</v>
          </cell>
          <cell r="AC166">
            <v>20.057999999999971</v>
          </cell>
          <cell r="AD166">
            <v>26.117999999999974</v>
          </cell>
          <cell r="AE166">
            <v>124.99635400000001</v>
          </cell>
          <cell r="AF166">
            <v>121.99946399999999</v>
          </cell>
          <cell r="AG166">
            <v>69.786999999999978</v>
          </cell>
          <cell r="AH166">
            <v>67.634999999999934</v>
          </cell>
          <cell r="AI166">
            <v>384.41781800000001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100.46899999999999</v>
          </cell>
          <cell r="AR166">
            <v>104.11500000000001</v>
          </cell>
          <cell r="AS166">
            <v>102.715</v>
          </cell>
          <cell r="AT166">
            <v>99.738</v>
          </cell>
          <cell r="AU166">
            <v>96.775000000000006</v>
          </cell>
          <cell r="AV166">
            <v>274.964268</v>
          </cell>
          <cell r="AW166">
            <v>289.49599999999998</v>
          </cell>
          <cell r="AX166">
            <v>302.86099999999999</v>
          </cell>
          <cell r="AY166">
            <v>299.22800000000001</v>
          </cell>
          <cell r="AZ166">
            <v>1166.5492680000002</v>
          </cell>
        </row>
        <row r="167">
          <cell r="A167" t="str">
            <v>Panama</v>
          </cell>
          <cell r="B167">
            <v>31.789593442622952</v>
          </cell>
          <cell r="C167">
            <v>40.086209835345272</v>
          </cell>
          <cell r="D167">
            <v>39.295770558815789</v>
          </cell>
          <cell r="E167">
            <v>41.75148066426663</v>
          </cell>
          <cell r="F167">
            <v>32.997483870967741</v>
          </cell>
          <cell r="G167">
            <v>29.856541935483872</v>
          </cell>
          <cell r="H167">
            <v>9.6243033292231814</v>
          </cell>
          <cell r="I167">
            <v>10.090898513251455</v>
          </cell>
          <cell r="J167">
            <v>9.4796538636708689</v>
          </cell>
          <cell r="K167">
            <v>10.585265658086648</v>
          </cell>
          <cell r="L167">
            <v>10.07299306810731</v>
          </cell>
          <cell r="M167">
            <v>10.583472262725993</v>
          </cell>
          <cell r="N167">
            <v>37.107584962891444</v>
          </cell>
          <cell r="O167">
            <v>34.868472552570118</v>
          </cell>
          <cell r="P167">
            <v>9.7247282354773414</v>
          </cell>
          <cell r="Q167">
            <v>10.408237164678555</v>
          </cell>
          <cell r="R167">
            <v>23.017657336971656</v>
          </cell>
          <cell r="S167">
            <v>10.77314</v>
          </cell>
          <cell r="T167">
            <v>14.110720000000001</v>
          </cell>
          <cell r="U167">
            <v>13.53514</v>
          </cell>
          <cell r="V167">
            <v>14.380879999999999</v>
          </cell>
          <cell r="W167">
            <v>11.3658</v>
          </cell>
          <cell r="X167">
            <v>10.28392</v>
          </cell>
          <cell r="Y167">
            <v>3.4690266666666667</v>
          </cell>
          <cell r="Z167">
            <v>3.4690266666666667</v>
          </cell>
          <cell r="AA167">
            <v>3.4690266666666667</v>
          </cell>
          <cell r="AB167">
            <v>3.4690266666666667</v>
          </cell>
          <cell r="AC167">
            <v>3.4690266666666667</v>
          </cell>
          <cell r="AD167">
            <v>3.4690266666666667</v>
          </cell>
          <cell r="AE167">
            <v>38.418999999999997</v>
          </cell>
          <cell r="AF167">
            <v>36.0306</v>
          </cell>
          <cell r="AG167">
            <v>10.407080000000001</v>
          </cell>
          <cell r="AH167">
            <v>10.407080000000001</v>
          </cell>
          <cell r="AI167">
            <v>95.263759999999976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32.934999999999995</v>
          </cell>
          <cell r="AS167">
            <v>29.494998999999996</v>
          </cell>
          <cell r="AT167">
            <v>30.994998000000002</v>
          </cell>
          <cell r="AU167">
            <v>29.499997</v>
          </cell>
          <cell r="AV167">
            <v>93.180679999999995</v>
          </cell>
          <cell r="AW167">
            <v>92.999600000000001</v>
          </cell>
          <cell r="AX167">
            <v>96.314999999999998</v>
          </cell>
          <cell r="AY167">
            <v>89.989993999999996</v>
          </cell>
          <cell r="AZ167">
            <v>372.485274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214.36</v>
          </cell>
          <cell r="AR168">
            <v>222.52</v>
          </cell>
          <cell r="AS168">
            <v>224.49648300000001</v>
          </cell>
          <cell r="AT168">
            <v>215.38539700000001</v>
          </cell>
          <cell r="AU168">
            <v>201.25144399999999</v>
          </cell>
          <cell r="AV168">
            <v>625.94512099999997</v>
          </cell>
          <cell r="AW168">
            <v>608.71799999999996</v>
          </cell>
          <cell r="AX168">
            <v>632.30000000000007</v>
          </cell>
          <cell r="AY168">
            <v>641.13332400000002</v>
          </cell>
          <cell r="AZ168">
            <v>2508.0964450000001</v>
          </cell>
        </row>
        <row r="169">
          <cell r="A169" t="str">
            <v>Peru</v>
          </cell>
          <cell r="B169">
            <v>30.172723860057829</v>
          </cell>
          <cell r="C169">
            <v>23.420363244574421</v>
          </cell>
          <cell r="D169">
            <v>43.356026270634871</v>
          </cell>
          <cell r="E169">
            <v>32.438336316239983</v>
          </cell>
          <cell r="F169">
            <v>24.492082306719052</v>
          </cell>
          <cell r="G169">
            <v>16.32</v>
          </cell>
          <cell r="H169">
            <v>24.408258238063212</v>
          </cell>
          <cell r="I169">
            <v>31.893297748123437</v>
          </cell>
          <cell r="J169">
            <v>37.959300192020486</v>
          </cell>
          <cell r="K169">
            <v>45.72873674265297</v>
          </cell>
          <cell r="L169">
            <v>54.34929332176926</v>
          </cell>
          <cell r="M169">
            <v>61.253192272169144</v>
          </cell>
          <cell r="N169">
            <v>32.319035088696076</v>
          </cell>
          <cell r="O169">
            <v>24.381527291767298</v>
          </cell>
          <cell r="P169">
            <v>31.52981805522473</v>
          </cell>
          <cell r="Q169">
            <v>53.759616044389091</v>
          </cell>
          <cell r="R169">
            <v>35.629242227890451</v>
          </cell>
          <cell r="S169">
            <v>28.286180000000002</v>
          </cell>
          <cell r="T169">
            <v>21.97897</v>
          </cell>
          <cell r="U169">
            <v>40.7089</v>
          </cell>
          <cell r="V169">
            <v>32.422837999999999</v>
          </cell>
          <cell r="W169">
            <v>24.519839999999999</v>
          </cell>
          <cell r="X169">
            <v>16.526720000000001</v>
          </cell>
          <cell r="Y169">
            <v>24.196719999999999</v>
          </cell>
          <cell r="Z169">
            <v>31.866720000000001</v>
          </cell>
          <cell r="AA169">
            <v>39.536720000000003</v>
          </cell>
          <cell r="AB169">
            <v>47.206720000000004</v>
          </cell>
          <cell r="AC169">
            <v>54.876720000000006</v>
          </cell>
          <cell r="AD169">
            <v>62.9</v>
          </cell>
          <cell r="AE169">
            <v>90.974050000000005</v>
          </cell>
          <cell r="AF169">
            <v>73.469397999999998</v>
          </cell>
          <cell r="AG169">
            <v>95.600160000000002</v>
          </cell>
          <cell r="AH169">
            <v>164.98344</v>
          </cell>
          <cell r="AI169">
            <v>425.02704800000004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89.924999999999997</v>
          </cell>
          <cell r="AR169">
            <v>93.740000000000009</v>
          </cell>
          <cell r="AS169">
            <v>92.90885999999999</v>
          </cell>
          <cell r="AT169">
            <v>90.873395000000002</v>
          </cell>
          <cell r="AU169">
            <v>92.419673000000003</v>
          </cell>
          <cell r="AV169">
            <v>253.33876700000002</v>
          </cell>
          <cell r="AW169">
            <v>271.19900000000001</v>
          </cell>
          <cell r="AX169">
            <v>272.88499999999999</v>
          </cell>
          <cell r="AY169">
            <v>276.20192800000001</v>
          </cell>
          <cell r="AZ169">
            <v>1073.624695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0.95</v>
          </cell>
          <cell r="AR170">
            <v>0.9</v>
          </cell>
          <cell r="AS170">
            <v>0.9</v>
          </cell>
          <cell r="AT170">
            <v>0.9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2.8</v>
          </cell>
          <cell r="AY170">
            <v>1.8</v>
          </cell>
          <cell r="AZ170">
            <v>8.5500000000000007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</v>
          </cell>
          <cell r="AU171">
            <v>4.42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17.8</v>
          </cell>
          <cell r="AZ171">
            <v>62.600000000000016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4.46</v>
          </cell>
          <cell r="AU172">
            <v>4.46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13.400000000000002</v>
          </cell>
          <cell r="AZ172">
            <v>76.199999999999989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1.25</v>
          </cell>
          <cell r="AR173">
            <v>2.2999999999999998</v>
          </cell>
          <cell r="AS173">
            <v>2.13</v>
          </cell>
          <cell r="AT173">
            <v>2.13</v>
          </cell>
          <cell r="AU173">
            <v>2.16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6.42</v>
          </cell>
          <cell r="AZ173">
            <v>24.499999999999996</v>
          </cell>
        </row>
        <row r="174">
          <cell r="A174" t="str">
            <v>Uruguay</v>
          </cell>
          <cell r="B174">
            <v>4.0494585639411271</v>
          </cell>
          <cell r="C174">
            <v>3.6909892525275905</v>
          </cell>
          <cell r="D174">
            <v>3.27125747444917</v>
          </cell>
          <cell r="E174">
            <v>4.1095751118635988</v>
          </cell>
          <cell r="F174">
            <v>5.5771044031709671</v>
          </cell>
          <cell r="G174">
            <v>8.9302658605027911</v>
          </cell>
          <cell r="H174">
            <v>8.2110794832493976</v>
          </cell>
          <cell r="I174">
            <v>7.9658706696641941</v>
          </cell>
          <cell r="J174">
            <v>7.1937270699949645</v>
          </cell>
          <cell r="K174">
            <v>6.9851656425314328</v>
          </cell>
          <cell r="L174">
            <v>6.9848080115313289</v>
          </cell>
          <cell r="M174">
            <v>7.0206774630800695</v>
          </cell>
          <cell r="N174">
            <v>3.6839104168089336</v>
          </cell>
          <cell r="O174">
            <v>6.2113630320399125</v>
          </cell>
          <cell r="P174">
            <v>7.7653372601014095</v>
          </cell>
          <cell r="Q174">
            <v>6.9968433145359068</v>
          </cell>
          <cell r="R174">
            <v>6.1945650751421866</v>
          </cell>
          <cell r="S174">
            <v>5.4377599999999999</v>
          </cell>
          <cell r="T174">
            <v>4.6367399999999996</v>
          </cell>
          <cell r="U174">
            <v>3.9618199999999999</v>
          </cell>
          <cell r="V174">
            <v>4.7151300000000003</v>
          </cell>
          <cell r="W174">
            <v>6.3426400000000003</v>
          </cell>
          <cell r="X174">
            <v>10.28975</v>
          </cell>
          <cell r="Y174">
            <v>10</v>
          </cell>
          <cell r="Z174">
            <v>10</v>
          </cell>
          <cell r="AA174">
            <v>10</v>
          </cell>
          <cell r="AB174">
            <v>10</v>
          </cell>
          <cell r="AC174">
            <v>10</v>
          </cell>
          <cell r="AD174">
            <v>10</v>
          </cell>
          <cell r="AE174">
            <v>14.03632</v>
          </cell>
          <cell r="AF174">
            <v>21.347520000000003</v>
          </cell>
          <cell r="AG174">
            <v>30</v>
          </cell>
          <cell r="AH174">
            <v>30</v>
          </cell>
          <cell r="AI174">
            <v>95.383839999999992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125.10900000000001</v>
          </cell>
          <cell r="AS174">
            <v>128.84447499999999</v>
          </cell>
          <cell r="AT174">
            <v>128.85107199999999</v>
          </cell>
          <cell r="AU174">
            <v>128.19275700000003</v>
          </cell>
          <cell r="AV174">
            <v>342.91517899999997</v>
          </cell>
          <cell r="AW174">
            <v>309.31645600000002</v>
          </cell>
          <cell r="AX174">
            <v>347.69900000000001</v>
          </cell>
          <cell r="AY174">
            <v>385.88830400000001</v>
          </cell>
          <cell r="AZ174">
            <v>1385.818939</v>
          </cell>
        </row>
        <row r="175">
          <cell r="A175" t="str">
            <v>Venezuela</v>
          </cell>
          <cell r="B175">
            <v>6.513373668820063E-3</v>
          </cell>
          <cell r="C175">
            <v>0</v>
          </cell>
          <cell r="D175">
            <v>0</v>
          </cell>
          <cell r="E175">
            <v>6.3292760930136792E-3</v>
          </cell>
          <cell r="F175">
            <v>6.0506672028682665E-3</v>
          </cell>
          <cell r="G175">
            <v>6.06703721223189E-3</v>
          </cell>
          <cell r="H175">
            <v>32.286875203074096</v>
          </cell>
          <cell r="I175">
            <v>35.174646419617709</v>
          </cell>
          <cell r="J175">
            <v>39.752118653072692</v>
          </cell>
          <cell r="K175">
            <v>46.449041848534968</v>
          </cell>
          <cell r="L175">
            <v>60.751980172455291</v>
          </cell>
          <cell r="M175">
            <v>46.982299495881279</v>
          </cell>
          <cell r="N175">
            <v>2.1592994881354881E-3</v>
          </cell>
          <cell r="O175">
            <v>6.1463812436147302E-3</v>
          </cell>
          <cell r="P175">
            <v>35.777374471337836</v>
          </cell>
          <cell r="Q175">
            <v>51.390497082938886</v>
          </cell>
          <cell r="R175">
            <v>20.7699274932917</v>
          </cell>
          <cell r="S175">
            <v>1.4760000000000001E-2</v>
          </cell>
          <cell r="T175">
            <v>0</v>
          </cell>
          <cell r="U175">
            <v>0</v>
          </cell>
          <cell r="V175">
            <v>1.436E-2</v>
          </cell>
          <cell r="W175">
            <v>1.436E-2</v>
          </cell>
          <cell r="X175">
            <v>1.436E-2</v>
          </cell>
          <cell r="Y175">
            <v>69.682572983169933</v>
          </cell>
          <cell r="Z175">
            <v>74.443921839461694</v>
          </cell>
          <cell r="AA175">
            <v>88.099631211482304</v>
          </cell>
          <cell r="AB175">
            <v>100.09167725807998</v>
          </cell>
          <cell r="AC175">
            <v>125.80215416682576</v>
          </cell>
          <cell r="AD175">
            <v>93.119399952444851</v>
          </cell>
          <cell r="AE175">
            <v>1.4760000000000001E-2</v>
          </cell>
          <cell r="AF175">
            <v>4.308E-2</v>
          </cell>
          <cell r="AG175">
            <v>232.22612603411392</v>
          </cell>
          <cell r="AH175">
            <v>319.01323137735056</v>
          </cell>
          <cell r="AI175">
            <v>551.29719741146448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190.47676799999999</v>
          </cell>
          <cell r="AR175">
            <v>199.46023200000002</v>
          </cell>
          <cell r="AS175">
            <v>193.93835899999999</v>
          </cell>
          <cell r="AT175">
            <v>186.36748699999998</v>
          </cell>
          <cell r="AU175">
            <v>178.38092399999999</v>
          </cell>
          <cell r="AV175">
            <v>615.19951600000002</v>
          </cell>
          <cell r="AW175">
            <v>630.810203</v>
          </cell>
          <cell r="AX175">
            <v>584.17789600000003</v>
          </cell>
          <cell r="AY175">
            <v>558.68677000000002</v>
          </cell>
          <cell r="AZ175">
            <v>2388.8743850000001</v>
          </cell>
        </row>
        <row r="176">
          <cell r="A176" t="str">
            <v>LA and Canada</v>
          </cell>
          <cell r="B176">
            <v>13.134125922115587</v>
          </cell>
          <cell r="C176">
            <v>9.2978493889952887</v>
          </cell>
          <cell r="D176">
            <v>7.8799341901776518</v>
          </cell>
          <cell r="E176">
            <v>5.854417940709026</v>
          </cell>
          <cell r="F176">
            <v>5.3998293878990156</v>
          </cell>
          <cell r="G176">
            <v>5.640950703114644</v>
          </cell>
          <cell r="H176">
            <v>6.2502369372202242</v>
          </cell>
          <cell r="I176">
            <v>6.2464354473278245</v>
          </cell>
          <cell r="J176">
            <v>4.9409130751540671</v>
          </cell>
          <cell r="K176">
            <v>5.5096334680583841</v>
          </cell>
          <cell r="L176">
            <v>6.933611630110045</v>
          </cell>
          <cell r="M176">
            <v>17.003401639020478</v>
          </cell>
          <cell r="N176">
            <v>10.115935838233089</v>
          </cell>
          <cell r="O176">
            <v>5.6301079053720606</v>
          </cell>
          <cell r="P176">
            <v>5.8005611324061457</v>
          </cell>
          <cell r="Q176">
            <v>9.6983498173573111</v>
          </cell>
          <cell r="R176">
            <v>7.7960945802027553</v>
          </cell>
          <cell r="S176">
            <v>3570.0340889999993</v>
          </cell>
          <cell r="T176">
            <v>2566.6211390000003</v>
          </cell>
          <cell r="U176">
            <v>2095.2883660000002</v>
          </cell>
          <cell r="V176">
            <v>1575.8779029999996</v>
          </cell>
          <cell r="W176">
            <v>1484.6743179999994</v>
          </cell>
          <cell r="X176">
            <v>1527.1781939999998</v>
          </cell>
          <cell r="Y176">
            <v>1775.6564007667416</v>
          </cell>
          <cell r="Z176">
            <v>1757.5987673470941</v>
          </cell>
          <cell r="AA176">
            <v>1455.342687589761</v>
          </cell>
          <cell r="AB176">
            <v>1585.5148685766519</v>
          </cell>
          <cell r="AC176">
            <v>1935.7385472677599</v>
          </cell>
          <cell r="AD176">
            <v>4602.3085608791789</v>
          </cell>
          <cell r="AE176">
            <v>8231.9435940000003</v>
          </cell>
          <cell r="AF176">
            <v>4587.7304149999991</v>
          </cell>
          <cell r="AG176">
            <v>4988.5978557035969</v>
          </cell>
          <cell r="AH176">
            <v>8123.5619767235912</v>
          </cell>
          <cell r="AI176">
            <v>25931.833841427186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25323.865170000001</v>
          </cell>
          <cell r="AR176">
            <v>26509.440642000012</v>
          </cell>
          <cell r="AS176">
            <v>25899.424888999998</v>
          </cell>
          <cell r="AT176">
            <v>25126.366826999998</v>
          </cell>
          <cell r="AU176">
            <v>24360.288563000006</v>
          </cell>
          <cell r="AV176">
            <v>73238.396852999984</v>
          </cell>
          <cell r="AW176">
            <v>73337.091275999992</v>
          </cell>
          <cell r="AX176">
            <v>77401.788683000006</v>
          </cell>
          <cell r="AY176">
            <v>75386.080279000002</v>
          </cell>
          <cell r="AZ176">
            <v>299363.35709099995</v>
          </cell>
        </row>
        <row r="177">
          <cell r="A177" t="str">
            <v>PMI</v>
          </cell>
          <cell r="B177">
            <v>11.918893752268234</v>
          </cell>
          <cell r="C177">
            <v>9.3050926540966472</v>
          </cell>
          <cell r="D177">
            <v>8.6636788482448548</v>
          </cell>
          <cell r="E177">
            <v>7.8294245433738014</v>
          </cell>
          <cell r="F177">
            <v>7.377469143376489</v>
          </cell>
          <cell r="G177">
            <v>6.7471995767553121</v>
          </cell>
          <cell r="H177">
            <v>7.0446892822743088</v>
          </cell>
          <cell r="I177">
            <v>6.9627409159975118</v>
          </cell>
          <cell r="J177">
            <v>6.9424873249057413</v>
          </cell>
          <cell r="K177">
            <v>7.4897717743638257</v>
          </cell>
          <cell r="L177">
            <v>9.0129983995952081</v>
          </cell>
          <cell r="M177">
            <v>14.499633771688709</v>
          </cell>
          <cell r="N177">
            <v>9.9208387787315822</v>
          </cell>
          <cell r="O177">
            <v>7.3192096838298761</v>
          </cell>
          <cell r="P177">
            <v>6.9838693606397397</v>
          </cell>
          <cell r="Q177">
            <v>10.306710846157324</v>
          </cell>
          <cell r="R177">
            <v>8.5917715553505367</v>
          </cell>
          <cell r="S177">
            <v>27459.420125000001</v>
          </cell>
          <cell r="T177">
            <v>22726.551416999995</v>
          </cell>
          <cell r="U177">
            <v>21359.055354000007</v>
          </cell>
          <cell r="V177">
            <v>19786.702489000003</v>
          </cell>
          <cell r="W177">
            <v>18527.004994000003</v>
          </cell>
          <cell r="X177">
            <v>16935.330845</v>
          </cell>
          <cell r="Y177">
            <v>17514.844368367292</v>
          </cell>
          <cell r="Z177">
            <v>16959.490316916275</v>
          </cell>
          <cell r="AA177">
            <v>16734.600262192536</v>
          </cell>
          <cell r="AB177">
            <v>17594.102496151831</v>
          </cell>
          <cell r="AC177">
            <v>20387.316885599193</v>
          </cell>
          <cell r="AD177">
            <v>33002.892074639552</v>
          </cell>
          <cell r="AE177">
            <v>71545.02689600001</v>
          </cell>
          <cell r="AF177">
            <v>55249.03832800001</v>
          </cell>
          <cell r="AG177">
            <v>51208.934947476104</v>
          </cell>
          <cell r="AH177">
            <v>70984.311456390569</v>
          </cell>
          <cell r="AI177">
            <v>248987.31162786673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219217.42413472995</v>
          </cell>
          <cell r="AR177">
            <v>216941.55899921313</v>
          </cell>
          <cell r="AS177">
            <v>211417.55347921306</v>
          </cell>
          <cell r="AT177">
            <v>203579.14629013298</v>
          </cell>
          <cell r="AU177">
            <v>204850.71095499996</v>
          </cell>
          <cell r="AV177">
            <v>649043.1468802942</v>
          </cell>
          <cell r="AW177">
            <v>679364.8036215459</v>
          </cell>
          <cell r="AX177">
            <v>659921.29968059307</v>
          </cell>
          <cell r="AY177">
            <v>619847.41072434606</v>
          </cell>
          <cell r="AZ177">
            <v>2608176.6609067791</v>
          </cell>
        </row>
        <row r="178">
          <cell r="A178" t="str">
            <v>PMI</v>
          </cell>
          <cell r="B178">
            <v>11.918893752268234</v>
          </cell>
          <cell r="C178">
            <v>9.3050926540966472</v>
          </cell>
          <cell r="D178">
            <v>8.6636788482448548</v>
          </cell>
          <cell r="E178">
            <v>7.8294245433738014</v>
          </cell>
          <cell r="F178">
            <v>7.377469143376489</v>
          </cell>
          <cell r="G178">
            <v>6.7471995767553121</v>
          </cell>
          <cell r="H178">
            <v>7.0446892822743088</v>
          </cell>
          <cell r="I178">
            <v>6.9627409159975118</v>
          </cell>
          <cell r="J178">
            <v>6.9424873249057413</v>
          </cell>
          <cell r="K178">
            <v>7.4897717743638257</v>
          </cell>
          <cell r="L178">
            <v>9.0129983995952081</v>
          </cell>
          <cell r="M178">
            <v>14.499633771688709</v>
          </cell>
          <cell r="N178">
            <v>9.9208387787315822</v>
          </cell>
          <cell r="O178">
            <v>7.3192096838298761</v>
          </cell>
          <cell r="P178">
            <v>6.9838693606397397</v>
          </cell>
          <cell r="Q178">
            <v>10.306710846157324</v>
          </cell>
          <cell r="R178">
            <v>8.5917715553505367</v>
          </cell>
          <cell r="S178">
            <v>27459.420125000001</v>
          </cell>
          <cell r="T178">
            <v>22726.551416999995</v>
          </cell>
          <cell r="U178">
            <v>21359.055354000007</v>
          </cell>
          <cell r="V178">
            <v>19786.702489000003</v>
          </cell>
          <cell r="W178">
            <v>18527.004994000003</v>
          </cell>
          <cell r="X178">
            <v>16935.330845</v>
          </cell>
          <cell r="Y178">
            <v>17514.844368367292</v>
          </cell>
          <cell r="Z178">
            <v>16959.490316916275</v>
          </cell>
          <cell r="AA178">
            <v>16734.600262192536</v>
          </cell>
          <cell r="AB178">
            <v>17594.102496151831</v>
          </cell>
          <cell r="AC178">
            <v>20387.316885599193</v>
          </cell>
          <cell r="AD178">
            <v>33002.892074639552</v>
          </cell>
          <cell r="AE178">
            <v>71545.02689600001</v>
          </cell>
          <cell r="AF178">
            <v>55249.03832800001</v>
          </cell>
          <cell r="AG178">
            <v>51208.934947476104</v>
          </cell>
          <cell r="AH178">
            <v>70984.311456390569</v>
          </cell>
          <cell r="AI178">
            <v>248987.31162786673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219217.42413472995</v>
          </cell>
          <cell r="AR178">
            <v>216941.55899921313</v>
          </cell>
          <cell r="AS178">
            <v>211417.55347921306</v>
          </cell>
          <cell r="AT178">
            <v>203579.14629013298</v>
          </cell>
          <cell r="AU178">
            <v>204850.71095499996</v>
          </cell>
          <cell r="AV178">
            <v>649043.1468802942</v>
          </cell>
          <cell r="AW178">
            <v>679364.8036215459</v>
          </cell>
          <cell r="AX178">
            <v>659921.29968059307</v>
          </cell>
          <cell r="AY178">
            <v>619847.41072434606</v>
          </cell>
          <cell r="AZ178">
            <v>2608176.6609067791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1.2369127944111824E-10</v>
          </cell>
          <cell r="AS186">
            <v>8.0035533756017685E-11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7.2759576141834259E-12</v>
          </cell>
          <cell r="V187">
            <v>0</v>
          </cell>
          <cell r="W187">
            <v>7.2759576141834259E-12</v>
          </cell>
          <cell r="X187">
            <v>0</v>
          </cell>
          <cell r="Y187">
            <v>0</v>
          </cell>
          <cell r="Z187">
            <v>0</v>
          </cell>
          <cell r="AA187">
            <v>7.2759576141834259E-12</v>
          </cell>
          <cell r="AB187">
            <v>0</v>
          </cell>
          <cell r="AC187">
            <v>0</v>
          </cell>
          <cell r="AD187">
            <v>1.546140993013978E-11</v>
          </cell>
          <cell r="AE187">
            <v>1.4551915228366852E-11</v>
          </cell>
          <cell r="AF187">
            <v>2.0008883439004421E-11</v>
          </cell>
          <cell r="AG187">
            <v>0</v>
          </cell>
          <cell r="AH187">
            <v>0</v>
          </cell>
          <cell r="AI187">
            <v>5.8207660913467407E-11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1.2369127944111824E-10</v>
          </cell>
          <cell r="AS187">
            <v>8.0035533756017685E-11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28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1.6</v>
          </cell>
          <cell r="AR5">
            <v>1.6</v>
          </cell>
          <cell r="AS5">
            <v>0.67753600000000003</v>
          </cell>
          <cell r="AT5">
            <v>1.648169</v>
          </cell>
          <cell r="AU5">
            <v>2.0282119999999999</v>
          </cell>
          <cell r="AV5">
            <v>10.190999999999999</v>
          </cell>
          <cell r="AW5">
            <v>4.8239999999999998</v>
          </cell>
          <cell r="AX5">
            <v>6.6120000000000001</v>
          </cell>
          <cell r="AY5">
            <v>4.353917</v>
          </cell>
          <cell r="AZ5">
            <v>25.980916999999998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1170.972327</v>
          </cell>
          <cell r="AR6">
            <v>1175.780532</v>
          </cell>
          <cell r="AS6">
            <v>1069.3365610000001</v>
          </cell>
          <cell r="AT6">
            <v>1071.732992</v>
          </cell>
          <cell r="AU6">
            <v>1045.274142</v>
          </cell>
          <cell r="AV6">
            <v>3730.9621040000002</v>
          </cell>
          <cell r="AW6">
            <v>3650.5307110000003</v>
          </cell>
          <cell r="AX6">
            <v>3599.2421899999999</v>
          </cell>
          <cell r="AY6">
            <v>3186.3436950000005</v>
          </cell>
          <cell r="AZ6">
            <v>14167.0787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35.046047000000002</v>
          </cell>
          <cell r="AR7">
            <v>34.020541000000001</v>
          </cell>
          <cell r="AS7">
            <v>34.160291000000001</v>
          </cell>
          <cell r="AT7">
            <v>31.022577000000002</v>
          </cell>
          <cell r="AU7">
            <v>28.771699999999996</v>
          </cell>
          <cell r="AV7">
            <v>97.766192000000004</v>
          </cell>
          <cell r="AW7">
            <v>118.31331299999999</v>
          </cell>
          <cell r="AX7">
            <v>107.203048</v>
          </cell>
          <cell r="AY7">
            <v>93.954567999999995</v>
          </cell>
          <cell r="AZ7">
            <v>417.23712100000006</v>
          </cell>
        </row>
        <row r="8">
          <cell r="A8" t="str">
            <v>Belgium</v>
          </cell>
          <cell r="B8">
            <v>11.560491798474944</v>
          </cell>
          <cell r="C8">
            <v>8.6100015772827128</v>
          </cell>
          <cell r="D8">
            <v>6.9880264321759258</v>
          </cell>
          <cell r="E8">
            <v>4.712119592966368</v>
          </cell>
          <cell r="F8">
            <v>3.180766462082822</v>
          </cell>
          <cell r="G8">
            <v>2.5077640797194743E-2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8.9159869851543014</v>
          </cell>
          <cell r="O8">
            <v>2.6834243920929408</v>
          </cell>
          <cell r="P8">
            <v>0</v>
          </cell>
          <cell r="Q8">
            <v>0</v>
          </cell>
          <cell r="R8">
            <v>2.9712353558334796</v>
          </cell>
          <cell r="S8">
            <v>158</v>
          </cell>
          <cell r="T8">
            <v>132</v>
          </cell>
          <cell r="U8">
            <v>114</v>
          </cell>
          <cell r="V8">
            <v>75.792000000000002</v>
          </cell>
          <cell r="W8">
            <v>46.9</v>
          </cell>
          <cell r="X8">
            <v>0.377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404</v>
          </cell>
          <cell r="AF8">
            <v>123.069</v>
          </cell>
          <cell r="AG8">
            <v>0</v>
          </cell>
          <cell r="AH8">
            <v>0</v>
          </cell>
          <cell r="AI8">
            <v>527.06899999999996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1333.9709740000001</v>
          </cell>
          <cell r="AR8">
            <v>1335.8072460000001</v>
          </cell>
          <cell r="AS8">
            <v>1280.3964570000001</v>
          </cell>
          <cell r="AT8">
            <v>1226.214714</v>
          </cell>
          <cell r="AU8">
            <v>1220.385</v>
          </cell>
          <cell r="AV8">
            <v>4078.0678640000001</v>
          </cell>
          <cell r="AW8">
            <v>4127.6400530000001</v>
          </cell>
          <cell r="AX8">
            <v>4032.4431720000002</v>
          </cell>
          <cell r="AY8">
            <v>3726.9961709999998</v>
          </cell>
          <cell r="AZ8">
            <v>15965.14726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427.59068199999996</v>
          </cell>
          <cell r="AR9">
            <v>396.99550299999999</v>
          </cell>
          <cell r="AS9">
            <v>398.800273</v>
          </cell>
          <cell r="AT9">
            <v>425.03610900000001</v>
          </cell>
          <cell r="AU9">
            <v>460.30638599999997</v>
          </cell>
          <cell r="AV9">
            <v>1465.6801330000001</v>
          </cell>
          <cell r="AW9">
            <v>1497.050632</v>
          </cell>
          <cell r="AX9">
            <v>1298.7575339999999</v>
          </cell>
          <cell r="AY9">
            <v>1284.1427679999999</v>
          </cell>
          <cell r="AZ9">
            <v>5545.6310670000003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42.085233000000002</v>
          </cell>
          <cell r="AR10">
            <v>41.850959000000003</v>
          </cell>
          <cell r="AS10">
            <v>39.142917000000004</v>
          </cell>
          <cell r="AT10">
            <v>29.403078000000001</v>
          </cell>
          <cell r="AU10">
            <v>29.009999999999998</v>
          </cell>
          <cell r="AV10">
            <v>135.712975</v>
          </cell>
          <cell r="AW10">
            <v>131.38079600000003</v>
          </cell>
          <cell r="AX10">
            <v>123.03139300000001</v>
          </cell>
          <cell r="AY10">
            <v>97.555994999999996</v>
          </cell>
          <cell r="AZ10">
            <v>487.68115900000004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7.3610000000000007</v>
          </cell>
          <cell r="AR11">
            <v>5.7539999999999996</v>
          </cell>
          <cell r="AS11">
            <v>3.3370000000000002</v>
          </cell>
          <cell r="AT11">
            <v>0</v>
          </cell>
          <cell r="AU11">
            <v>1.4999990000000001</v>
          </cell>
          <cell r="AV11">
            <v>8.9499999999999993</v>
          </cell>
          <cell r="AW11">
            <v>15.01</v>
          </cell>
          <cell r="AX11">
            <v>18.746000000000002</v>
          </cell>
          <cell r="AY11">
            <v>4.8369990000000005</v>
          </cell>
          <cell r="AZ11">
            <v>47.542999000000002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81.540000000000006</v>
          </cell>
          <cell r="AR12">
            <v>80.967000000000013</v>
          </cell>
          <cell r="AS12">
            <v>83.061755000000005</v>
          </cell>
          <cell r="AT12">
            <v>92.263887000000011</v>
          </cell>
          <cell r="AU12">
            <v>100.560509</v>
          </cell>
          <cell r="AV12">
            <v>438.13300000000004</v>
          </cell>
          <cell r="AW12">
            <v>425.23699999999997</v>
          </cell>
          <cell r="AX12">
            <v>220.21300000000002</v>
          </cell>
          <cell r="AY12">
            <v>275.88615100000004</v>
          </cell>
          <cell r="AZ12">
            <v>1359.469151</v>
          </cell>
        </row>
        <row r="13">
          <cell r="A13" t="str">
            <v>Czech Republic</v>
          </cell>
          <cell r="B13">
            <v>20.773667909241578</v>
          </cell>
          <cell r="C13">
            <v>7.228394490553562</v>
          </cell>
          <cell r="D13">
            <v>6.6675239990428707</v>
          </cell>
          <cell r="E13">
            <v>1.8657172141133023</v>
          </cell>
          <cell r="F13">
            <v>1.3301318942984388</v>
          </cell>
          <cell r="G13">
            <v>0.97976010573530159</v>
          </cell>
          <cell r="H13">
            <v>0.67947614894020492</v>
          </cell>
          <cell r="I13">
            <v>0.32126380925608333</v>
          </cell>
          <cell r="J13">
            <v>0</v>
          </cell>
          <cell r="K13">
            <v>0</v>
          </cell>
          <cell r="L13">
            <v>29.164307376724835</v>
          </cell>
          <cell r="M13">
            <v>37.053986355557079</v>
          </cell>
          <cell r="N13">
            <v>11.330442010999846</v>
          </cell>
          <cell r="O13">
            <v>1.3839895946852783</v>
          </cell>
          <cell r="P13">
            <v>0.3425683041842752</v>
          </cell>
          <cell r="Q13">
            <v>21.528953339433876</v>
          </cell>
          <cell r="R13">
            <v>8.1006399600812191</v>
          </cell>
          <cell r="S13">
            <v>514.16600000000005</v>
          </cell>
          <cell r="T13">
            <v>191.721</v>
          </cell>
          <cell r="U13">
            <v>178.63499999999999</v>
          </cell>
          <cell r="V13">
            <v>52.496000000000002</v>
          </cell>
          <cell r="W13">
            <v>38.597000000000001</v>
          </cell>
          <cell r="X13">
            <v>29.065000000000001</v>
          </cell>
          <cell r="Y13">
            <v>19.3</v>
          </cell>
          <cell r="Z13">
            <v>8.6</v>
          </cell>
          <cell r="AA13">
            <v>0</v>
          </cell>
          <cell r="AB13">
            <v>0</v>
          </cell>
          <cell r="AC13">
            <v>696.75269682287581</v>
          </cell>
          <cell r="AD13">
            <v>846.93315546851397</v>
          </cell>
          <cell r="AE13">
            <v>884.52200000000005</v>
          </cell>
          <cell r="AF13">
            <v>120.158</v>
          </cell>
          <cell r="AG13">
            <v>27.9</v>
          </cell>
          <cell r="AH13">
            <v>1543.6858522913899</v>
          </cell>
          <cell r="AI13">
            <v>2576.2658522913898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2409.234958</v>
          </cell>
          <cell r="AR13">
            <v>2364.3089869999999</v>
          </cell>
          <cell r="AS13">
            <v>2245.9905509999999</v>
          </cell>
          <cell r="AT13">
            <v>2150.1536759999999</v>
          </cell>
          <cell r="AU13">
            <v>2057.1061709999999</v>
          </cell>
          <cell r="AV13">
            <v>7025.9377279999999</v>
          </cell>
          <cell r="AW13">
            <v>7813.8015209999994</v>
          </cell>
          <cell r="AX13">
            <v>7329.9250670000001</v>
          </cell>
          <cell r="AY13">
            <v>6453.2503980000001</v>
          </cell>
          <cell r="AZ13">
            <v>28622.914713999999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281.12010900000001</v>
          </cell>
          <cell r="AR14">
            <v>278.90881000000002</v>
          </cell>
          <cell r="AS14">
            <v>258.64766300000002</v>
          </cell>
          <cell r="AT14">
            <v>256.58707099999998</v>
          </cell>
          <cell r="AU14">
            <v>254.72609399999999</v>
          </cell>
          <cell r="AV14">
            <v>828.46548299999995</v>
          </cell>
          <cell r="AW14">
            <v>882.92333900000006</v>
          </cell>
          <cell r="AX14">
            <v>854.65718700000002</v>
          </cell>
          <cell r="AY14">
            <v>769.96082799999999</v>
          </cell>
          <cell r="AZ14">
            <v>3336.0068369999999</v>
          </cell>
        </row>
        <row r="15">
          <cell r="A15" t="str">
            <v>Estonia</v>
          </cell>
          <cell r="B15">
            <v>8.1875441035709056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56.557658183235567</v>
          </cell>
          <cell r="N15">
            <v>2.4501866556429164</v>
          </cell>
          <cell r="O15">
            <v>0</v>
          </cell>
          <cell r="P15">
            <v>0</v>
          </cell>
          <cell r="Q15">
            <v>16.251243732289176</v>
          </cell>
          <cell r="R15">
            <v>3.7499810510358889</v>
          </cell>
          <cell r="S15">
            <v>22.5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107.8</v>
          </cell>
          <cell r="AE15">
            <v>22.5</v>
          </cell>
          <cell r="AF15">
            <v>0</v>
          </cell>
          <cell r="AG15">
            <v>0</v>
          </cell>
          <cell r="AH15">
            <v>107.8</v>
          </cell>
          <cell r="AI15">
            <v>130.30000000000001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253.45577900000001</v>
          </cell>
          <cell r="AR15">
            <v>254.40585800000002</v>
          </cell>
          <cell r="AS15">
            <v>229.35139700000002</v>
          </cell>
          <cell r="AT15">
            <v>196.10730799999999</v>
          </cell>
          <cell r="AU15">
            <v>171.54175600000002</v>
          </cell>
          <cell r="AV15">
            <v>826.46764699999994</v>
          </cell>
          <cell r="AW15">
            <v>924.8219630000001</v>
          </cell>
          <cell r="AX15">
            <v>778.92573100000004</v>
          </cell>
          <cell r="AY15">
            <v>597.00046100000009</v>
          </cell>
          <cell r="AZ15">
            <v>3127.2158020000002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104.28015209791663</v>
          </cell>
          <cell r="N17">
            <v>0</v>
          </cell>
          <cell r="O17">
            <v>0</v>
          </cell>
          <cell r="P17">
            <v>0</v>
          </cell>
          <cell r="Q17">
            <v>34.321467141175617</v>
          </cell>
          <cell r="R17">
            <v>7.6449616806094305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755.165932</v>
          </cell>
          <cell r="AE17">
            <v>0</v>
          </cell>
          <cell r="AF17">
            <v>0</v>
          </cell>
          <cell r="AG17">
            <v>0</v>
          </cell>
          <cell r="AH17">
            <v>755.165932</v>
          </cell>
          <cell r="AI17">
            <v>755.165932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703.31376899999998</v>
          </cell>
          <cell r="AR17">
            <v>680.96362399999998</v>
          </cell>
          <cell r="AS17">
            <v>680.93650500000001</v>
          </cell>
          <cell r="AT17">
            <v>647.55577700000003</v>
          </cell>
          <cell r="AU17">
            <v>651.75330600000007</v>
          </cell>
          <cell r="AV17">
            <v>2242.8742090000001</v>
          </cell>
          <cell r="AW17">
            <v>2519.1640640000001</v>
          </cell>
          <cell r="AX17">
            <v>2147.876315</v>
          </cell>
          <cell r="AY17">
            <v>1980.2455880000002</v>
          </cell>
          <cell r="AZ17">
            <v>8890.1601760000012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4887.6499999999996</v>
          </cell>
          <cell r="AR18">
            <v>4905.45</v>
          </cell>
          <cell r="AS18">
            <v>4984.4816339999998</v>
          </cell>
          <cell r="AT18">
            <v>5032.7634180000005</v>
          </cell>
          <cell r="AU18">
            <v>5082.9543810000005</v>
          </cell>
          <cell r="AV18">
            <v>17178.852999999999</v>
          </cell>
          <cell r="AW18">
            <v>16576.108</v>
          </cell>
          <cell r="AX18">
            <v>14991.099999999999</v>
          </cell>
          <cell r="AY18">
            <v>15100.199433000002</v>
          </cell>
          <cell r="AZ18">
            <v>63846.260433000003</v>
          </cell>
        </row>
        <row r="19">
          <cell r="A19" t="str">
            <v>Germany</v>
          </cell>
          <cell r="B19">
            <v>5.1954670069972977</v>
          </cell>
          <cell r="C19">
            <v>11.588850626819646</v>
          </cell>
          <cell r="D19">
            <v>15.960281730294327</v>
          </cell>
          <cell r="E19">
            <v>18.390807883745996</v>
          </cell>
          <cell r="F19">
            <v>5.3656713972136076</v>
          </cell>
          <cell r="G19">
            <v>0.44945639639185658</v>
          </cell>
          <cell r="H19">
            <v>2.3939999999999988</v>
          </cell>
          <cell r="I19">
            <v>5.3080000000000069</v>
          </cell>
          <cell r="J19">
            <v>9.1140000000000061</v>
          </cell>
          <cell r="K19">
            <v>15.227999999999991</v>
          </cell>
          <cell r="L19">
            <v>17.456999999999997</v>
          </cell>
          <cell r="M19">
            <v>19.29900000000001</v>
          </cell>
          <cell r="N19">
            <v>11.018510502274198</v>
          </cell>
          <cell r="O19">
            <v>8.1099150954393089</v>
          </cell>
          <cell r="P19">
            <v>5.5909457393748907</v>
          </cell>
          <cell r="Q19">
            <v>17.294037344028183</v>
          </cell>
          <cell r="R19">
            <v>10.418255554113799</v>
          </cell>
          <cell r="S19">
            <v>419.53300000000002</v>
          </cell>
          <cell r="T19">
            <v>986.125</v>
          </cell>
          <cell r="U19">
            <v>1361.88</v>
          </cell>
          <cell r="V19">
            <v>1570.204</v>
          </cell>
          <cell r="W19">
            <v>459.06299999999999</v>
          </cell>
          <cell r="X19">
            <v>37.725999999999999</v>
          </cell>
          <cell r="Y19">
            <v>195.84823634319991</v>
          </cell>
          <cell r="Z19">
            <v>422.09971222240051</v>
          </cell>
          <cell r="AA19">
            <v>734.78929544626703</v>
          </cell>
          <cell r="AB19">
            <v>1214.8331715359993</v>
          </cell>
          <cell r="AC19">
            <v>1359.0541495116665</v>
          </cell>
          <cell r="AD19">
            <v>1464.3822516204009</v>
          </cell>
          <cell r="AE19">
            <v>2767.538</v>
          </cell>
          <cell r="AF19">
            <v>2066.9929999999999</v>
          </cell>
          <cell r="AG19">
            <v>1352.7372440118675</v>
          </cell>
          <cell r="AH19">
            <v>4038.2695726680668</v>
          </cell>
          <cell r="AI19">
            <v>10225.537816679935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7156.9280520000002</v>
          </cell>
          <cell r="AR19">
            <v>7255.9838259999997</v>
          </cell>
          <cell r="AS19">
            <v>7179.8650799999996</v>
          </cell>
          <cell r="AT19">
            <v>7006.6376500000006</v>
          </cell>
          <cell r="AU19">
            <v>6829.0793640000002</v>
          </cell>
          <cell r="AV19">
            <v>22605.452882999998</v>
          </cell>
          <cell r="AW19">
            <v>22938.510182999999</v>
          </cell>
          <cell r="AX19">
            <v>21775.627529999998</v>
          </cell>
          <cell r="AY19">
            <v>21015.582094000001</v>
          </cell>
          <cell r="AZ19">
            <v>88335.172690000007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-3.2138545871708976E-5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5.7804405723254844</v>
          </cell>
          <cell r="N20">
            <v>0</v>
          </cell>
          <cell r="O20">
            <v>-1.072183819114806E-5</v>
          </cell>
          <cell r="P20">
            <v>0</v>
          </cell>
          <cell r="Q20">
            <v>1.8361485741570955</v>
          </cell>
          <cell r="R20">
            <v>0.41224543424298293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-1E-3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135</v>
          </cell>
          <cell r="AE20">
            <v>0</v>
          </cell>
          <cell r="AF20">
            <v>-1E-3</v>
          </cell>
          <cell r="AG20">
            <v>0</v>
          </cell>
          <cell r="AH20">
            <v>135</v>
          </cell>
          <cell r="AI20">
            <v>134.999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2345.5871990000001</v>
          </cell>
          <cell r="AR20">
            <v>2315.418345</v>
          </cell>
          <cell r="AS20">
            <v>2308.8638330000003</v>
          </cell>
          <cell r="AT20">
            <v>2206.3318420000001</v>
          </cell>
          <cell r="AU20">
            <v>2101.9159089999998</v>
          </cell>
          <cell r="AV20">
            <v>7229.6517190000004</v>
          </cell>
          <cell r="AW20">
            <v>8394.0830290000013</v>
          </cell>
          <cell r="AX20">
            <v>7231.6692880000001</v>
          </cell>
          <cell r="AY20">
            <v>6617.1115840000002</v>
          </cell>
          <cell r="AZ20">
            <v>29472.515620000006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162.614507</v>
          </cell>
          <cell r="AR21">
            <v>157.51555300000001</v>
          </cell>
          <cell r="AS21">
            <v>127.077836</v>
          </cell>
          <cell r="AT21">
            <v>108.99665299999999</v>
          </cell>
          <cell r="AU21">
            <v>90.712289999999996</v>
          </cell>
          <cell r="AV21">
            <v>341.21759900000001</v>
          </cell>
          <cell r="AW21">
            <v>387.73489599999999</v>
          </cell>
          <cell r="AX21">
            <v>477.41652100000005</v>
          </cell>
          <cell r="AY21">
            <v>326.78677900000002</v>
          </cell>
          <cell r="AZ21">
            <v>1533.1557949999997</v>
          </cell>
        </row>
        <row r="22">
          <cell r="A22" t="str">
            <v>Hungary</v>
          </cell>
          <cell r="B22">
            <v>10.121402379222726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3.0686397046572744</v>
          </cell>
          <cell r="O22">
            <v>0</v>
          </cell>
          <cell r="P22">
            <v>0</v>
          </cell>
          <cell r="Q22">
            <v>0</v>
          </cell>
          <cell r="R22">
            <v>0.77805451781307766</v>
          </cell>
          <cell r="S22">
            <v>141.56299999999999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141.56299999999999</v>
          </cell>
          <cell r="AF22">
            <v>0</v>
          </cell>
          <cell r="AG22">
            <v>0</v>
          </cell>
          <cell r="AH22">
            <v>0</v>
          </cell>
          <cell r="AI22">
            <v>141.56299999999999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1303.53</v>
          </cell>
          <cell r="AR22">
            <v>1298.8600000000001</v>
          </cell>
          <cell r="AS22">
            <v>1252.56</v>
          </cell>
          <cell r="AT22">
            <v>1197.83</v>
          </cell>
          <cell r="AU22">
            <v>1173.99</v>
          </cell>
          <cell r="AV22">
            <v>4151.8950500000001</v>
          </cell>
          <cell r="AW22">
            <v>4573.4100000000008</v>
          </cell>
          <cell r="AX22">
            <v>4025.35</v>
          </cell>
          <cell r="AY22">
            <v>3624.38</v>
          </cell>
          <cell r="AZ22">
            <v>16375.035050000002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11.429538000000001</v>
          </cell>
          <cell r="AR23">
            <v>10.70696</v>
          </cell>
          <cell r="AS23">
            <v>16.045749000000001</v>
          </cell>
          <cell r="AT23">
            <v>16.841138999999998</v>
          </cell>
          <cell r="AU23">
            <v>16.921872</v>
          </cell>
          <cell r="AV23">
            <v>60.935690000000001</v>
          </cell>
          <cell r="AW23">
            <v>53.0762</v>
          </cell>
          <cell r="AX23">
            <v>39.510717</v>
          </cell>
          <cell r="AY23">
            <v>49.808759999999999</v>
          </cell>
          <cell r="AZ23">
            <v>203.33136700000003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108.66</v>
          </cell>
          <cell r="AR24">
            <v>106.90299999999999</v>
          </cell>
          <cell r="AS24">
            <v>102.324074</v>
          </cell>
          <cell r="AT24">
            <v>98.620931000000013</v>
          </cell>
          <cell r="AU24">
            <v>96.314595999999995</v>
          </cell>
          <cell r="AV24">
            <v>319.03399999999999</v>
          </cell>
          <cell r="AW24">
            <v>325.49599999999998</v>
          </cell>
          <cell r="AX24">
            <v>336.82299999999998</v>
          </cell>
          <cell r="AY24">
            <v>297.25960099999998</v>
          </cell>
          <cell r="AZ24">
            <v>1278.6126009999998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10850.4</v>
          </cell>
          <cell r="AR25">
            <v>10507</v>
          </cell>
          <cell r="AS25">
            <v>10539.968532999999</v>
          </cell>
          <cell r="AT25">
            <v>10629.534963999999</v>
          </cell>
          <cell r="AU25">
            <v>11068.994518</v>
          </cell>
          <cell r="AV25">
            <v>34360.170952</v>
          </cell>
          <cell r="AW25">
            <v>35643.03</v>
          </cell>
          <cell r="AX25">
            <v>32511.599999999999</v>
          </cell>
          <cell r="AY25">
            <v>32238.498014999997</v>
          </cell>
          <cell r="AZ25">
            <v>134753.29896699998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192.79380300000003</v>
          </cell>
          <cell r="AR26">
            <v>190.98991899999999</v>
          </cell>
          <cell r="AS26">
            <v>199.61740800000001</v>
          </cell>
          <cell r="AT26">
            <v>194.666663</v>
          </cell>
          <cell r="AU26">
            <v>189.38275300000001</v>
          </cell>
          <cell r="AV26">
            <v>550.19615599999997</v>
          </cell>
          <cell r="AW26">
            <v>644.93103699999995</v>
          </cell>
          <cell r="AX26">
            <v>589.89592100000004</v>
          </cell>
          <cell r="AY26">
            <v>583.66682400000002</v>
          </cell>
          <cell r="AZ26">
            <v>2368.689938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401.68857400000002</v>
          </cell>
          <cell r="AR27">
            <v>390.50198</v>
          </cell>
          <cell r="AS27">
            <v>386.24678699999993</v>
          </cell>
          <cell r="AT27">
            <v>384.50085100000001</v>
          </cell>
          <cell r="AU27">
            <v>382.993405</v>
          </cell>
          <cell r="AV27">
            <v>1182.1799449999999</v>
          </cell>
          <cell r="AW27">
            <v>1330.7993700000002</v>
          </cell>
          <cell r="AX27">
            <v>1235.5735010000001</v>
          </cell>
          <cell r="AY27">
            <v>1153.741043</v>
          </cell>
          <cell r="AZ27">
            <v>4902.2938590000003</v>
          </cell>
        </row>
        <row r="28">
          <cell r="A28" t="str">
            <v>Luxembourg</v>
          </cell>
          <cell r="B28">
            <v>9.9924009271304861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3.0556868334577256</v>
          </cell>
          <cell r="O28">
            <v>0</v>
          </cell>
          <cell r="P28">
            <v>0</v>
          </cell>
          <cell r="Q28">
            <v>0</v>
          </cell>
          <cell r="R28">
            <v>0.78381590778439292</v>
          </cell>
          <cell r="S28">
            <v>30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30</v>
          </cell>
          <cell r="AF28">
            <v>0</v>
          </cell>
          <cell r="AG28">
            <v>0</v>
          </cell>
          <cell r="AH28">
            <v>0</v>
          </cell>
          <cell r="AI28">
            <v>30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264.58347700000002</v>
          </cell>
          <cell r="AR28">
            <v>269.82347700000003</v>
          </cell>
          <cell r="AS28">
            <v>260.120451</v>
          </cell>
          <cell r="AT28">
            <v>262.36743799999999</v>
          </cell>
          <cell r="AU28">
            <v>260.48500000000001</v>
          </cell>
          <cell r="AV28">
            <v>883.59840100000008</v>
          </cell>
          <cell r="AW28">
            <v>968.67049699999995</v>
          </cell>
          <cell r="AX28">
            <v>809.444616</v>
          </cell>
          <cell r="AY28">
            <v>782.97288900000001</v>
          </cell>
          <cell r="AZ28">
            <v>3444.6864030000002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41.981677000000005</v>
          </cell>
          <cell r="AR29">
            <v>43.034337000000001</v>
          </cell>
          <cell r="AS29">
            <v>41.629767000000001</v>
          </cell>
          <cell r="AT29">
            <v>38.657952999999999</v>
          </cell>
          <cell r="AU29">
            <v>37.140250000000002</v>
          </cell>
          <cell r="AV29">
            <v>146.90542499999998</v>
          </cell>
          <cell r="AW29">
            <v>151.42407600000001</v>
          </cell>
          <cell r="AX29">
            <v>130.30557100000001</v>
          </cell>
          <cell r="AY29">
            <v>117.42797000000002</v>
          </cell>
          <cell r="AZ29">
            <v>546.063042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16.987000000000002</v>
          </cell>
          <cell r="AR30">
            <v>15.786</v>
          </cell>
          <cell r="AS30">
            <v>12.008952000000001</v>
          </cell>
          <cell r="AT30">
            <v>12.043725999999999</v>
          </cell>
          <cell r="AU30">
            <v>12.605271999999999</v>
          </cell>
          <cell r="AV30">
            <v>63.006411</v>
          </cell>
          <cell r="AW30">
            <v>51.811000000000007</v>
          </cell>
          <cell r="AX30">
            <v>50.741</v>
          </cell>
          <cell r="AY30">
            <v>36.65795</v>
          </cell>
          <cell r="AZ30">
            <v>202.21636099999995</v>
          </cell>
        </row>
        <row r="31">
          <cell r="A31" t="str">
            <v>Netherlands</v>
          </cell>
          <cell r="B31">
            <v>6.2558455881033044E-5</v>
          </cell>
          <cell r="C31">
            <v>13.527263882234667</v>
          </cell>
          <cell r="D31">
            <v>3.8678658358585234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5.9593956553531324</v>
          </cell>
          <cell r="O31">
            <v>0</v>
          </cell>
          <cell r="P31">
            <v>0</v>
          </cell>
          <cell r="Q31">
            <v>0</v>
          </cell>
          <cell r="R31">
            <v>1.5256932027234944</v>
          </cell>
          <cell r="S31">
            <v>1E-3</v>
          </cell>
          <cell r="T31">
            <v>236</v>
          </cell>
          <cell r="U31">
            <v>68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304.00099999999998</v>
          </cell>
          <cell r="AF31">
            <v>0</v>
          </cell>
          <cell r="AG31">
            <v>0</v>
          </cell>
          <cell r="AH31">
            <v>0</v>
          </cell>
          <cell r="AI31">
            <v>304.00099999999998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1493.870541</v>
          </cell>
          <cell r="AR31">
            <v>1471.2487000000001</v>
          </cell>
          <cell r="AS31">
            <v>1402.523271</v>
          </cell>
          <cell r="AT31">
            <v>1368.0335620000001</v>
          </cell>
          <cell r="AU31">
            <v>1370.2740000000001</v>
          </cell>
          <cell r="AV31">
            <v>4591.084664</v>
          </cell>
          <cell r="AW31">
            <v>4759.9492119999995</v>
          </cell>
          <cell r="AX31">
            <v>4441.0263540000005</v>
          </cell>
          <cell r="AY31">
            <v>4140.830833</v>
          </cell>
          <cell r="AZ31">
            <v>17932.891062999999</v>
          </cell>
        </row>
        <row r="32">
          <cell r="A32" t="str">
            <v>Norway</v>
          </cell>
          <cell r="B32">
            <v>44.08602541042508</v>
          </cell>
          <cell r="C32">
            <v>32.446395949807545</v>
          </cell>
          <cell r="D32">
            <v>11.90162557958624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98.839168443019744</v>
          </cell>
          <cell r="N32">
            <v>28.493942415925002</v>
          </cell>
          <cell r="O32">
            <v>0</v>
          </cell>
          <cell r="P32">
            <v>0</v>
          </cell>
          <cell r="Q32">
            <v>28.125396923439073</v>
          </cell>
          <cell r="R32">
            <v>13.538356710633252</v>
          </cell>
          <cell r="S32">
            <v>82.822058315895603</v>
          </cell>
          <cell r="T32">
            <v>68.375700882222233</v>
          </cell>
          <cell r="U32">
            <v>26.985581199999991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147.98353500000002</v>
          </cell>
          <cell r="AE32">
            <v>178.18334039811782</v>
          </cell>
          <cell r="AF32">
            <v>0</v>
          </cell>
          <cell r="AG32">
            <v>0</v>
          </cell>
          <cell r="AH32">
            <v>147.98353500000002</v>
          </cell>
          <cell r="AI32">
            <v>326.16687539811784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186.00625199999999</v>
          </cell>
          <cell r="AR32">
            <v>202.15705700000001</v>
          </cell>
          <cell r="AS32">
            <v>184.31847199999999</v>
          </cell>
          <cell r="AT32">
            <v>154.47276199999999</v>
          </cell>
          <cell r="AU32">
            <v>134.74939499999999</v>
          </cell>
          <cell r="AV32">
            <v>562.803855</v>
          </cell>
          <cell r="AW32">
            <v>572.32602199999997</v>
          </cell>
          <cell r="AX32">
            <v>559.61471600000004</v>
          </cell>
          <cell r="AY32">
            <v>473.54062899999997</v>
          </cell>
          <cell r="AZ32">
            <v>2168.2852219999995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4717.0845009999994</v>
          </cell>
          <cell r="AR33">
            <v>4369.6724030000005</v>
          </cell>
          <cell r="AS33">
            <v>4299.605337</v>
          </cell>
          <cell r="AT33">
            <v>4397.0678690000004</v>
          </cell>
          <cell r="AU33">
            <v>4639.4059600000001</v>
          </cell>
          <cell r="AV33">
            <v>15747.241649</v>
          </cell>
          <cell r="AW33">
            <v>16793.562096000001</v>
          </cell>
          <cell r="AX33">
            <v>14321.497305000001</v>
          </cell>
          <cell r="AY33">
            <v>13336.079166</v>
          </cell>
          <cell r="AZ33">
            <v>60198.38021599999</v>
          </cell>
        </row>
        <row r="34">
          <cell r="A34" t="str">
            <v>Portugal</v>
          </cell>
          <cell r="B34">
            <v>6.7776532525742406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2.6822274609094103</v>
          </cell>
          <cell r="J34">
            <v>3.7295354361949271</v>
          </cell>
          <cell r="K34">
            <v>10.367394889271251</v>
          </cell>
          <cell r="L34">
            <v>17.22698867103006</v>
          </cell>
          <cell r="M34">
            <v>23.511361149760152</v>
          </cell>
          <cell r="N34">
            <v>2.1581589109600161</v>
          </cell>
          <cell r="O34">
            <v>0</v>
          </cell>
          <cell r="P34">
            <v>2.0559323990106164</v>
          </cell>
          <cell r="Q34">
            <v>16.782656193656997</v>
          </cell>
          <cell r="R34">
            <v>4.5191451411344588</v>
          </cell>
          <cell r="S34">
            <v>160.37637092947648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62</v>
          </cell>
          <cell r="AA34">
            <v>83</v>
          </cell>
          <cell r="AB34">
            <v>212.43755408853264</v>
          </cell>
          <cell r="AC34">
            <v>325.04415380657787</v>
          </cell>
          <cell r="AD34">
            <v>430.03274857199989</v>
          </cell>
          <cell r="AE34">
            <v>160.37637092947648</v>
          </cell>
          <cell r="AF34">
            <v>0</v>
          </cell>
          <cell r="AG34">
            <v>145</v>
          </cell>
          <cell r="AH34">
            <v>967.51445646711045</v>
          </cell>
          <cell r="AI34">
            <v>1272.8908273965869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2080.3604770000002</v>
          </cell>
          <cell r="AR34">
            <v>2002.9304259999999</v>
          </cell>
          <cell r="AS34">
            <v>1844.1836229999999</v>
          </cell>
          <cell r="AT34">
            <v>1698.1478539999998</v>
          </cell>
          <cell r="AU34">
            <v>1646.1380999999999</v>
          </cell>
          <cell r="AV34">
            <v>6688.0493880000004</v>
          </cell>
          <cell r="AW34">
            <v>7125.9617980000003</v>
          </cell>
          <cell r="AX34">
            <v>6347.4849690000001</v>
          </cell>
          <cell r="AY34">
            <v>5188.4695769999998</v>
          </cell>
          <cell r="AZ34">
            <v>25349.965732000001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0</v>
          </cell>
          <cell r="AS35">
            <v>0</v>
          </cell>
          <cell r="AT35">
            <v>7.77</v>
          </cell>
          <cell r="AU35">
            <v>15.526</v>
          </cell>
          <cell r="AV35">
            <v>56.418095999999998</v>
          </cell>
          <cell r="AW35">
            <v>48.381999999999998</v>
          </cell>
          <cell r="AX35">
            <v>20.096399999999999</v>
          </cell>
          <cell r="AY35">
            <v>23.295999999999999</v>
          </cell>
          <cell r="AZ35">
            <v>148.19249600000001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951.69465100000002</v>
          </cell>
          <cell r="AR36">
            <v>967.95147799999995</v>
          </cell>
          <cell r="AS36">
            <v>931.61667800000009</v>
          </cell>
          <cell r="AT36">
            <v>894.81134199999997</v>
          </cell>
          <cell r="AU36">
            <v>840.404898</v>
          </cell>
          <cell r="AV36">
            <v>2954.0192830000001</v>
          </cell>
          <cell r="AW36">
            <v>3168.3000019999999</v>
          </cell>
          <cell r="AX36">
            <v>2936.2883409999999</v>
          </cell>
          <cell r="AY36">
            <v>2666.8329180000001</v>
          </cell>
          <cell r="AZ36">
            <v>11725.440544000001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4843.1253269999997</v>
          </cell>
          <cell r="AR37">
            <v>4871.8468620000003</v>
          </cell>
          <cell r="AS37">
            <v>4828.6292079999994</v>
          </cell>
          <cell r="AT37">
            <v>4709.0551620000006</v>
          </cell>
          <cell r="AU37">
            <v>3994.7930000000001</v>
          </cell>
          <cell r="AV37">
            <v>14788.822674999999</v>
          </cell>
          <cell r="AW37">
            <v>17163.316766</v>
          </cell>
          <cell r="AX37">
            <v>14817.579469999999</v>
          </cell>
          <cell r="AY37">
            <v>13532.477369999999</v>
          </cell>
          <cell r="AZ37">
            <v>60302.19628099999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514.20817799999998</v>
          </cell>
          <cell r="AR38">
            <v>510.40140699999995</v>
          </cell>
          <cell r="AS38">
            <v>478.03334799999999</v>
          </cell>
          <cell r="AT38">
            <v>427.32581400000004</v>
          </cell>
          <cell r="AU38">
            <v>424.87581299999999</v>
          </cell>
          <cell r="AV38">
            <v>1479.1433180000001</v>
          </cell>
          <cell r="AW38">
            <v>1682.791041</v>
          </cell>
          <cell r="AX38">
            <v>1531.2177609999999</v>
          </cell>
          <cell r="AY38">
            <v>1330.2349749999998</v>
          </cell>
          <cell r="AZ38">
            <v>6023.387095</v>
          </cell>
        </row>
        <row r="39">
          <cell r="A39" t="str">
            <v>Switzerland</v>
          </cell>
          <cell r="B39">
            <v>11.160741217649891</v>
          </cell>
          <cell r="C39">
            <v>3.5115587130156873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4.7567192523413491</v>
          </cell>
          <cell r="O39">
            <v>0</v>
          </cell>
          <cell r="P39">
            <v>0</v>
          </cell>
          <cell r="Q39">
            <v>0</v>
          </cell>
          <cell r="R39">
            <v>1.2147046183606285</v>
          </cell>
          <cell r="S39">
            <v>147.18794000000003</v>
          </cell>
          <cell r="T39">
            <v>49.478740000000009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196.66668000000004</v>
          </cell>
          <cell r="AF39">
            <v>0</v>
          </cell>
          <cell r="AG39">
            <v>0</v>
          </cell>
          <cell r="AH39">
            <v>0</v>
          </cell>
          <cell r="AI39">
            <v>196.66668000000004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1192.958523</v>
          </cell>
          <cell r="AR39">
            <v>1231.0807629999999</v>
          </cell>
          <cell r="AS39">
            <v>1208.2633380000002</v>
          </cell>
          <cell r="AT39">
            <v>1164.20335</v>
          </cell>
          <cell r="AU39">
            <v>1135.806374</v>
          </cell>
          <cell r="AV39">
            <v>3721.052318</v>
          </cell>
          <cell r="AW39">
            <v>3723.4778390000001</v>
          </cell>
          <cell r="AX39">
            <v>3618.6415029999998</v>
          </cell>
          <cell r="AY39">
            <v>3508.2730620000002</v>
          </cell>
          <cell r="AZ39">
            <v>14571.444722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744.24900000000002</v>
          </cell>
          <cell r="AR40">
            <v>768.67000000000007</v>
          </cell>
          <cell r="AS40">
            <v>763.04058500000008</v>
          </cell>
          <cell r="AT40">
            <v>803.96895800000004</v>
          </cell>
          <cell r="AU40">
            <v>760.08478300000002</v>
          </cell>
          <cell r="AV40">
            <v>2175.8339999999998</v>
          </cell>
          <cell r="AW40">
            <v>2490.3290000000002</v>
          </cell>
          <cell r="AX40">
            <v>2231.4500000000003</v>
          </cell>
          <cell r="AY40">
            <v>2327.0943260000004</v>
          </cell>
          <cell r="AZ40">
            <v>9224.7073259999997</v>
          </cell>
        </row>
        <row r="41">
          <cell r="A41" t="str">
            <v>European Union</v>
          </cell>
          <cell r="B41">
            <v>2.8970721834173938</v>
          </cell>
          <cell r="C41">
            <v>2.7422770570486374</v>
          </cell>
          <cell r="D41">
            <v>2.8089858266541059</v>
          </cell>
          <cell r="E41">
            <v>2.6477240567293983</v>
          </cell>
          <cell r="F41">
            <v>0.85051630384465282</v>
          </cell>
          <cell r="G41">
            <v>0.10733426488718088</v>
          </cell>
          <cell r="H41">
            <v>0.35986951840753745</v>
          </cell>
          <cell r="I41">
            <v>0.86563868963339929</v>
          </cell>
          <cell r="J41">
            <v>1.4570049681871662</v>
          </cell>
          <cell r="K41">
            <v>2.5859027662013938</v>
          </cell>
          <cell r="L41">
            <v>4.3781403922217192</v>
          </cell>
          <cell r="M41">
            <v>7.2391384980543201</v>
          </cell>
          <cell r="N41">
            <v>2.8147889967626032</v>
          </cell>
          <cell r="O41">
            <v>1.2111015685338833</v>
          </cell>
          <cell r="P41">
            <v>0.8827353384418436</v>
          </cell>
          <cell r="Q41">
            <v>4.7132206578499654</v>
          </cell>
          <cell r="R41">
            <v>2.3486581217404949</v>
          </cell>
          <cell r="S41">
            <v>1676.1493692453723</v>
          </cell>
          <cell r="T41">
            <v>1663.7004408822222</v>
          </cell>
          <cell r="U41">
            <v>1749.5005812000002</v>
          </cell>
          <cell r="V41">
            <v>1698.492</v>
          </cell>
          <cell r="W41">
            <v>544.55999999999995</v>
          </cell>
          <cell r="X41">
            <v>67.167000000000002</v>
          </cell>
          <cell r="Y41">
            <v>215.14823634319993</v>
          </cell>
          <cell r="Z41">
            <v>492.69971222240054</v>
          </cell>
          <cell r="AA41">
            <v>817.78929544626703</v>
          </cell>
          <cell r="AB41">
            <v>1427.2707256245319</v>
          </cell>
          <cell r="AC41">
            <v>2380.8510001411205</v>
          </cell>
          <cell r="AD41">
            <v>3887.2976226609148</v>
          </cell>
          <cell r="AE41">
            <v>5089.3503913275945</v>
          </cell>
          <cell r="AF41">
            <v>2310.2189999999996</v>
          </cell>
          <cell r="AG41">
            <v>1525.6372440118676</v>
          </cell>
          <cell r="AH41">
            <v>7695.419348426567</v>
          </cell>
          <cell r="AI41">
            <v>16620.625983766029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51225.730355</v>
          </cell>
          <cell r="AR41">
            <v>50515.295552999982</v>
          </cell>
          <cell r="AS41">
            <v>49674.862869999983</v>
          </cell>
          <cell r="AT41">
            <v>48942.375259000008</v>
          </cell>
          <cell r="AU41">
            <v>48328.511207999982</v>
          </cell>
          <cell r="AV41">
            <v>162726.77481199999</v>
          </cell>
          <cell r="AW41">
            <v>171678.177456</v>
          </cell>
          <cell r="AX41">
            <v>155547.58712099999</v>
          </cell>
          <cell r="AY41">
            <v>146945.74933699996</v>
          </cell>
          <cell r="AZ41">
            <v>636898.288726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427.74960599999997</v>
          </cell>
          <cell r="AR43">
            <v>409.49555199999998</v>
          </cell>
          <cell r="AS43">
            <v>362.43442399999998</v>
          </cell>
          <cell r="AT43">
            <v>325.59732600000001</v>
          </cell>
          <cell r="AU43">
            <v>291.77042899999998</v>
          </cell>
          <cell r="AV43">
            <v>1097.2664750000001</v>
          </cell>
          <cell r="AW43">
            <v>1262.7658759999999</v>
          </cell>
          <cell r="AX43">
            <v>1299.7897149999999</v>
          </cell>
          <cell r="AY43">
            <v>979.80217900000002</v>
          </cell>
          <cell r="AZ43">
            <v>4639.624245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25.599999999999998</v>
          </cell>
          <cell r="AU44">
            <v>36.5</v>
          </cell>
          <cell r="AV44">
            <v>109.69999999999999</v>
          </cell>
          <cell r="AW44">
            <v>112.69999999999999</v>
          </cell>
          <cell r="AX44">
            <v>103.39999999999999</v>
          </cell>
          <cell r="AY44">
            <v>87.699999999999989</v>
          </cell>
          <cell r="AZ44">
            <v>413.50000000000006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215.52999999999997</v>
          </cell>
          <cell r="AR45">
            <v>247.45</v>
          </cell>
          <cell r="AS45">
            <v>208.53</v>
          </cell>
          <cell r="AT45">
            <v>174.93</v>
          </cell>
          <cell r="AU45">
            <v>144.6</v>
          </cell>
          <cell r="AV45">
            <v>687.86</v>
          </cell>
          <cell r="AW45">
            <v>802.82999999999993</v>
          </cell>
          <cell r="AX45">
            <v>676.11999999999989</v>
          </cell>
          <cell r="AY45">
            <v>528.06000000000006</v>
          </cell>
          <cell r="AZ45">
            <v>2694.87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97.259999999999991</v>
          </cell>
          <cell r="AR46">
            <v>100.57000000000001</v>
          </cell>
          <cell r="AS46">
            <v>96.37</v>
          </cell>
          <cell r="AT46">
            <v>97.97999999999999</v>
          </cell>
          <cell r="AU46">
            <v>96.570000000000007</v>
          </cell>
          <cell r="AV46">
            <v>272.38</v>
          </cell>
          <cell r="AW46">
            <v>263.28000000000003</v>
          </cell>
          <cell r="AX46">
            <v>293.02999999999997</v>
          </cell>
          <cell r="AY46">
            <v>290.92</v>
          </cell>
          <cell r="AZ46">
            <v>1119.6100000000001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1.9000000000000001</v>
          </cell>
          <cell r="AR48">
            <v>3.2</v>
          </cell>
          <cell r="AS48">
            <v>7.6</v>
          </cell>
          <cell r="AT48">
            <v>8.9499999999999993</v>
          </cell>
          <cell r="AU48">
            <v>9</v>
          </cell>
          <cell r="AV48">
            <v>63.643999999999998</v>
          </cell>
          <cell r="AW48">
            <v>8.1</v>
          </cell>
          <cell r="AX48">
            <v>7</v>
          </cell>
          <cell r="AY48">
            <v>25.549999999999997</v>
          </cell>
          <cell r="AZ48">
            <v>104.29400000000001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278.76949999999999</v>
          </cell>
          <cell r="AR49">
            <v>285.33170000000001</v>
          </cell>
          <cell r="AS49">
            <v>275.32544700000005</v>
          </cell>
          <cell r="AT49">
            <v>258.33807300000001</v>
          </cell>
          <cell r="AU49">
            <v>229.90574800000002</v>
          </cell>
          <cell r="AV49">
            <v>742.46253300000001</v>
          </cell>
          <cell r="AW49">
            <v>983.36656799999992</v>
          </cell>
          <cell r="AX49">
            <v>886.90049999999997</v>
          </cell>
          <cell r="AY49">
            <v>763.56926800000008</v>
          </cell>
          <cell r="AZ49">
            <v>3376.2988690000002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474.49572499999999</v>
          </cell>
          <cell r="AR50">
            <v>469.446011</v>
          </cell>
          <cell r="AS50">
            <v>451.15792299999998</v>
          </cell>
          <cell r="AT50">
            <v>438.23354300000005</v>
          </cell>
          <cell r="AU50">
            <v>422.638892</v>
          </cell>
          <cell r="AV50">
            <v>1202.6035019999999</v>
          </cell>
          <cell r="AW50">
            <v>1525.6662100000001</v>
          </cell>
          <cell r="AX50">
            <v>1438.4953579999999</v>
          </cell>
          <cell r="AY50">
            <v>1312.030358</v>
          </cell>
          <cell r="AZ50">
            <v>5478.7954280000004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64.800000000000011</v>
          </cell>
          <cell r="AR51">
            <v>61.1</v>
          </cell>
          <cell r="AS51">
            <v>61.5</v>
          </cell>
          <cell r="AT51">
            <v>57.9</v>
          </cell>
          <cell r="AU51">
            <v>55</v>
          </cell>
          <cell r="AV51">
            <v>56.362000000000002</v>
          </cell>
          <cell r="AW51">
            <v>181.70000000000002</v>
          </cell>
          <cell r="AX51">
            <v>195.5</v>
          </cell>
          <cell r="AY51">
            <v>174.4</v>
          </cell>
          <cell r="AZ51">
            <v>607.9620000000001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9.6</v>
          </cell>
          <cell r="AR52">
            <v>9.6999999999999993</v>
          </cell>
          <cell r="AS52">
            <v>11.2</v>
          </cell>
          <cell r="AT52">
            <v>7.9</v>
          </cell>
          <cell r="AU52">
            <v>4.7</v>
          </cell>
          <cell r="AV52">
            <v>20.846</v>
          </cell>
          <cell r="AW52">
            <v>22.8</v>
          </cell>
          <cell r="AX52">
            <v>24.099999999999998</v>
          </cell>
          <cell r="AY52">
            <v>23.8</v>
          </cell>
          <cell r="AZ52">
            <v>91.546000000000006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15.399999999999999</v>
          </cell>
          <cell r="AR53">
            <v>15.399999999999999</v>
          </cell>
          <cell r="AS53">
            <v>18.895</v>
          </cell>
          <cell r="AT53">
            <v>21.895</v>
          </cell>
          <cell r="AU53">
            <v>24.395</v>
          </cell>
          <cell r="AV53">
            <v>41.876000000000005</v>
          </cell>
          <cell r="AW53">
            <v>42.569999999999993</v>
          </cell>
          <cell r="AX53">
            <v>46.199999999999996</v>
          </cell>
          <cell r="AY53">
            <v>65.185000000000002</v>
          </cell>
          <cell r="AZ53">
            <v>195.83100000000005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442.7876</v>
          </cell>
          <cell r="AR54">
            <v>449.92220000000003</v>
          </cell>
          <cell r="AS54">
            <v>429.95579700000002</v>
          </cell>
          <cell r="AT54">
            <v>420.34031500000003</v>
          </cell>
          <cell r="AU54">
            <v>415.127792</v>
          </cell>
          <cell r="AV54">
            <v>1385.9459610000001</v>
          </cell>
          <cell r="AW54">
            <v>1912.1771100000001</v>
          </cell>
          <cell r="AX54">
            <v>1443.7385000000002</v>
          </cell>
          <cell r="AY54">
            <v>1265.423904</v>
          </cell>
          <cell r="AZ54">
            <v>6007.2854749999997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9.1999999999999993</v>
          </cell>
          <cell r="AT55">
            <v>9.1999999999999993</v>
          </cell>
          <cell r="AU55">
            <v>9</v>
          </cell>
          <cell r="AV55">
            <v>27</v>
          </cell>
          <cell r="AW55">
            <v>27</v>
          </cell>
          <cell r="AX55">
            <v>40.700000000000003</v>
          </cell>
          <cell r="AY55">
            <v>27.4</v>
          </cell>
          <cell r="AZ55">
            <v>122.10000000000001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29.393999999999998</v>
          </cell>
          <cell r="AR57">
            <v>24.393999999999998</v>
          </cell>
          <cell r="AS57">
            <v>44.887999999999998</v>
          </cell>
          <cell r="AT57">
            <v>47.185000000000002</v>
          </cell>
          <cell r="AU57">
            <v>89.852000000000004</v>
          </cell>
          <cell r="AV57">
            <v>1064.7760000000001</v>
          </cell>
          <cell r="AW57">
            <v>115.428</v>
          </cell>
          <cell r="AX57">
            <v>100.828</v>
          </cell>
          <cell r="AY57">
            <v>181.92500000000001</v>
          </cell>
          <cell r="AZ57">
            <v>1462.9570000000001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66.539999999999992</v>
          </cell>
          <cell r="AR58">
            <v>73.64</v>
          </cell>
          <cell r="AS58">
            <v>101.4</v>
          </cell>
          <cell r="AT58">
            <v>112.30000000000001</v>
          </cell>
          <cell r="AU58">
            <v>108.19999999999999</v>
          </cell>
          <cell r="AV58">
            <v>265.22200000000004</v>
          </cell>
          <cell r="AW58">
            <v>257.63</v>
          </cell>
          <cell r="AX58">
            <v>215.42000000000002</v>
          </cell>
          <cell r="AY58">
            <v>321.89999999999998</v>
          </cell>
          <cell r="AZ58">
            <v>1060.172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9.1999999999999993</v>
          </cell>
          <cell r="AT59">
            <v>9.1999999999999993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18.399999999999999</v>
          </cell>
          <cell r="AZ59">
            <v>46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45.39</v>
          </cell>
          <cell r="AR60">
            <v>54.55</v>
          </cell>
          <cell r="AS60">
            <v>53.95</v>
          </cell>
          <cell r="AT60">
            <v>52.36</v>
          </cell>
          <cell r="AU60">
            <v>52.5</v>
          </cell>
          <cell r="AV60">
            <v>153.34299999999999</v>
          </cell>
          <cell r="AW60">
            <v>158.56799999999998</v>
          </cell>
          <cell r="AX60">
            <v>144.95999999999998</v>
          </cell>
          <cell r="AY60">
            <v>158.81</v>
          </cell>
          <cell r="AZ60">
            <v>615.68099999999993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27.48</v>
          </cell>
          <cell r="AR61">
            <v>28.28</v>
          </cell>
          <cell r="AS61">
            <v>37.200000000000003</v>
          </cell>
          <cell r="AT61">
            <v>40.9</v>
          </cell>
          <cell r="AU61">
            <v>42</v>
          </cell>
          <cell r="AV61">
            <v>72.231000000000009</v>
          </cell>
          <cell r="AW61">
            <v>71.599999999999994</v>
          </cell>
          <cell r="AX61">
            <v>80.44</v>
          </cell>
          <cell r="AY61">
            <v>120.1</v>
          </cell>
          <cell r="AZ61">
            <v>344.37099999999998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242.43</v>
          </cell>
          <cell r="AR62">
            <v>248.83</v>
          </cell>
          <cell r="AS62">
            <v>234.65857200000002</v>
          </cell>
          <cell r="AT62">
            <v>219.914286</v>
          </cell>
          <cell r="AU62">
            <v>205.800004</v>
          </cell>
          <cell r="AV62">
            <v>608.91526799999997</v>
          </cell>
          <cell r="AW62">
            <v>708.67371800000001</v>
          </cell>
          <cell r="AX62">
            <v>751.36</v>
          </cell>
          <cell r="AY62">
            <v>660.37286199999994</v>
          </cell>
          <cell r="AZ62">
            <v>2729.3218480000005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39.6</v>
          </cell>
          <cell r="AR63">
            <v>41.2</v>
          </cell>
          <cell r="AS63">
            <v>30.599999999999998</v>
          </cell>
          <cell r="AT63">
            <v>24.5</v>
          </cell>
          <cell r="AU63">
            <v>18</v>
          </cell>
          <cell r="AV63">
            <v>150.26299999999998</v>
          </cell>
          <cell r="AW63">
            <v>134.60000000000002</v>
          </cell>
          <cell r="AX63">
            <v>118.8</v>
          </cell>
          <cell r="AY63">
            <v>73.099999999999994</v>
          </cell>
          <cell r="AZ63">
            <v>476.76300000000003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383.03999999999996</v>
          </cell>
          <cell r="AR64">
            <v>347.06000000000006</v>
          </cell>
          <cell r="AS64">
            <v>427.90000000000003</v>
          </cell>
          <cell r="AT64">
            <v>497.71</v>
          </cell>
          <cell r="AU64">
            <v>623.93000000000006</v>
          </cell>
          <cell r="AV64">
            <v>1092.22</v>
          </cell>
          <cell r="AW64">
            <v>1303.02</v>
          </cell>
          <cell r="AX64">
            <v>1162.79</v>
          </cell>
          <cell r="AY64">
            <v>1549.54</v>
          </cell>
          <cell r="AZ64">
            <v>5107.57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1134.3910000000001</v>
          </cell>
          <cell r="AR65">
            <v>1111.296</v>
          </cell>
          <cell r="AS65">
            <v>1109.6880000000001</v>
          </cell>
          <cell r="AT65">
            <v>1021.818</v>
          </cell>
          <cell r="AU65">
            <v>1045.5889999999999</v>
          </cell>
          <cell r="AV65">
            <v>3289.1909999999998</v>
          </cell>
          <cell r="AW65">
            <v>3581.701</v>
          </cell>
          <cell r="AX65">
            <v>3388.7690000000002</v>
          </cell>
          <cell r="AY65">
            <v>3177.0950000000003</v>
          </cell>
          <cell r="AZ65">
            <v>13436.755999999999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60.7</v>
          </cell>
          <cell r="AR66">
            <v>64.25</v>
          </cell>
          <cell r="AS66">
            <v>42.65</v>
          </cell>
          <cell r="AT66">
            <v>28.65</v>
          </cell>
          <cell r="AU66">
            <v>18.7</v>
          </cell>
          <cell r="AV66">
            <v>130.53399999999999</v>
          </cell>
          <cell r="AW66">
            <v>146.35599999999999</v>
          </cell>
          <cell r="AX66">
            <v>181.25</v>
          </cell>
          <cell r="AY66">
            <v>90</v>
          </cell>
          <cell r="AZ66">
            <v>548.14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612.92647473000011</v>
          </cell>
          <cell r="AR67">
            <v>609.33091521300003</v>
          </cell>
          <cell r="AS67">
            <v>635.47661521300006</v>
          </cell>
          <cell r="AT67">
            <v>650.303432133</v>
          </cell>
          <cell r="AU67">
            <v>703.71808299999998</v>
          </cell>
          <cell r="AV67">
            <v>1481.9899942940001</v>
          </cell>
          <cell r="AW67">
            <v>1611.6952398139997</v>
          </cell>
          <cell r="AX67">
            <v>1800.3166815930001</v>
          </cell>
          <cell r="AY67">
            <v>1989.4981303460002</v>
          </cell>
          <cell r="AZ67">
            <v>6883.5000460469982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3428.14</v>
          </cell>
          <cell r="AR68">
            <v>3370.76</v>
          </cell>
          <cell r="AS68">
            <v>3177.75</v>
          </cell>
          <cell r="AT68">
            <v>2930.4500000000003</v>
          </cell>
          <cell r="AU68">
            <v>2814.8999999999996</v>
          </cell>
          <cell r="AV68">
            <v>9875.18</v>
          </cell>
          <cell r="AW68">
            <v>11160.43</v>
          </cell>
          <cell r="AX68">
            <v>10399.27</v>
          </cell>
          <cell r="AY68">
            <v>8923.1</v>
          </cell>
          <cell r="AZ68">
            <v>40357.979999999996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91.294700000000006</v>
          </cell>
          <cell r="AR70">
            <v>95.193100000000001</v>
          </cell>
          <cell r="AS70">
            <v>112.520993</v>
          </cell>
          <cell r="AT70">
            <v>116.121033</v>
          </cell>
          <cell r="AU70">
            <v>118.75942600000002</v>
          </cell>
          <cell r="AV70">
            <v>291.73611799999998</v>
          </cell>
          <cell r="AW70">
            <v>428.31700000000001</v>
          </cell>
          <cell r="AX70">
            <v>313.85630000000003</v>
          </cell>
          <cell r="AY70">
            <v>347.40145200000001</v>
          </cell>
          <cell r="AZ70">
            <v>1381.3108700000003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492</v>
          </cell>
          <cell r="AR71">
            <v>492.53</v>
          </cell>
          <cell r="AS71">
            <v>510.84000000000003</v>
          </cell>
          <cell r="AT71">
            <v>512.9</v>
          </cell>
          <cell r="AU71">
            <v>515.30999999999995</v>
          </cell>
          <cell r="AV71">
            <v>1463.1499999999999</v>
          </cell>
          <cell r="AW71">
            <v>1439.8200000000002</v>
          </cell>
          <cell r="AX71">
            <v>1475.8899999999999</v>
          </cell>
          <cell r="AY71">
            <v>1539.05</v>
          </cell>
          <cell r="AZ71">
            <v>5917.91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84</v>
          </cell>
          <cell r="AR72">
            <v>77</v>
          </cell>
          <cell r="AS72">
            <v>85</v>
          </cell>
          <cell r="AT72">
            <v>74</v>
          </cell>
          <cell r="AU72">
            <v>84</v>
          </cell>
          <cell r="AV72">
            <v>256.02</v>
          </cell>
          <cell r="AW72">
            <v>257.63</v>
          </cell>
          <cell r="AX72">
            <v>247.5</v>
          </cell>
          <cell r="AY72">
            <v>243</v>
          </cell>
          <cell r="AZ72">
            <v>1004.15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870.30000000000007</v>
          </cell>
          <cell r="AR73">
            <v>902.71</v>
          </cell>
          <cell r="AS73">
            <v>927.37000000000012</v>
          </cell>
          <cell r="AT73">
            <v>953.59999999999991</v>
          </cell>
          <cell r="AU73">
            <v>975.06</v>
          </cell>
          <cell r="AV73">
            <v>2928.56</v>
          </cell>
          <cell r="AW73">
            <v>2920.2</v>
          </cell>
          <cell r="AX73">
            <v>2596.5700000000002</v>
          </cell>
          <cell r="AY73">
            <v>2856.0299999999997</v>
          </cell>
          <cell r="AZ73">
            <v>11301.36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91.7</v>
          </cell>
          <cell r="AR74">
            <v>80.5</v>
          </cell>
          <cell r="AS74">
            <v>78.7</v>
          </cell>
          <cell r="AT74">
            <v>73</v>
          </cell>
          <cell r="AU74">
            <v>74</v>
          </cell>
          <cell r="AV74">
            <v>198.62199999999999</v>
          </cell>
          <cell r="AW74">
            <v>200.26000000000002</v>
          </cell>
          <cell r="AX74">
            <v>260.10000000000002</v>
          </cell>
          <cell r="AY74">
            <v>225.7</v>
          </cell>
          <cell r="AZ74">
            <v>884.68200000000002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51.350318000000001</v>
          </cell>
          <cell r="AR76">
            <v>53.545358</v>
          </cell>
          <cell r="AS76">
            <v>54.433146999999998</v>
          </cell>
          <cell r="AT76">
            <v>53.880471999999997</v>
          </cell>
          <cell r="AU76">
            <v>48.848485000000004</v>
          </cell>
          <cell r="AV76">
            <v>151.35566599999999</v>
          </cell>
          <cell r="AW76">
            <v>196.35756699999999</v>
          </cell>
          <cell r="AX76">
            <v>165.078542</v>
          </cell>
          <cell r="AY76">
            <v>157.162104</v>
          </cell>
          <cell r="AZ76">
            <v>669.95387899999992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1.8</v>
          </cell>
          <cell r="AR77">
            <v>0</v>
          </cell>
          <cell r="AS77">
            <v>2.5</v>
          </cell>
          <cell r="AT77">
            <v>4</v>
          </cell>
          <cell r="AU77">
            <v>5</v>
          </cell>
          <cell r="AV77">
            <v>37.616</v>
          </cell>
          <cell r="AW77">
            <v>26.9</v>
          </cell>
          <cell r="AX77">
            <v>3.6</v>
          </cell>
          <cell r="AY77">
            <v>11.5</v>
          </cell>
          <cell r="AZ77">
            <v>79.615999999999985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268.40199999999999</v>
          </cell>
          <cell r="AR78">
            <v>240.82000000000002</v>
          </cell>
          <cell r="AS78">
            <v>258.02999999999997</v>
          </cell>
          <cell r="AT78">
            <v>252.4</v>
          </cell>
          <cell r="AU78">
            <v>274</v>
          </cell>
          <cell r="AV78">
            <v>614.71</v>
          </cell>
          <cell r="AW78">
            <v>586.38</v>
          </cell>
          <cell r="AX78">
            <v>790.70699999999999</v>
          </cell>
          <cell r="AY78">
            <v>784.43</v>
          </cell>
          <cell r="AZ78">
            <v>2776.2270000000003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4.05</v>
          </cell>
          <cell r="AS79">
            <v>4.05</v>
          </cell>
          <cell r="AT79">
            <v>4.05</v>
          </cell>
          <cell r="AU79">
            <v>0</v>
          </cell>
          <cell r="AV79">
            <v>16</v>
          </cell>
          <cell r="AW79">
            <v>24.5</v>
          </cell>
          <cell r="AX79">
            <v>4.05</v>
          </cell>
          <cell r="AY79">
            <v>8.1</v>
          </cell>
          <cell r="AZ79">
            <v>52.649999999999991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426.5</v>
          </cell>
          <cell r="AR80">
            <v>467.89</v>
          </cell>
          <cell r="AS80">
            <v>475.09</v>
          </cell>
          <cell r="AT80">
            <v>445.84</v>
          </cell>
          <cell r="AU80">
            <v>362.15</v>
          </cell>
          <cell r="AV80">
            <v>959.73485699999992</v>
          </cell>
          <cell r="AW80">
            <v>1095</v>
          </cell>
          <cell r="AX80">
            <v>1369.8899999999999</v>
          </cell>
          <cell r="AY80">
            <v>1283.08</v>
          </cell>
          <cell r="AZ80">
            <v>4707.7048569999997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52.3</v>
          </cell>
          <cell r="AR81">
            <v>34.599999999999994</v>
          </cell>
          <cell r="AS81">
            <v>42.4</v>
          </cell>
          <cell r="AT81">
            <v>35.200000000000003</v>
          </cell>
          <cell r="AU81">
            <v>46.7</v>
          </cell>
          <cell r="AV81">
            <v>126.08</v>
          </cell>
          <cell r="AW81">
            <v>156.89999999999998</v>
          </cell>
          <cell r="AX81">
            <v>139.39999999999998</v>
          </cell>
          <cell r="AY81">
            <v>124.3</v>
          </cell>
          <cell r="AZ81">
            <v>546.67999999999995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119.81592800000001</v>
          </cell>
          <cell r="AR82">
            <v>127.324681</v>
          </cell>
          <cell r="AS82">
            <v>121.12101799999999</v>
          </cell>
          <cell r="AT82">
            <v>112.50617299999999</v>
          </cell>
          <cell r="AU82">
            <v>92.731285999999997</v>
          </cell>
          <cell r="AV82">
            <v>339.18656099999998</v>
          </cell>
          <cell r="AW82">
            <v>491.98136300000004</v>
          </cell>
          <cell r="AX82">
            <v>388.52591100000001</v>
          </cell>
          <cell r="AY82">
            <v>326.35847699999999</v>
          </cell>
          <cell r="AZ82">
            <v>1546.0523120000003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17.035</v>
          </cell>
          <cell r="AT83">
            <v>20.535</v>
          </cell>
          <cell r="AU83">
            <v>24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61.57</v>
          </cell>
          <cell r="AZ83">
            <v>129.45499999999998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9</v>
          </cell>
          <cell r="AY84">
            <v>0</v>
          </cell>
          <cell r="AZ84">
            <v>27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4.5199999999999996</v>
          </cell>
          <cell r="AR85">
            <v>4.5199999999999996</v>
          </cell>
          <cell r="AS85">
            <v>4.5199999999999996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9.0399999999999991</v>
          </cell>
          <cell r="AY85">
            <v>4.5199999999999996</v>
          </cell>
          <cell r="AZ85">
            <v>40.135999999999996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112.16399999999999</v>
          </cell>
          <cell r="AS86">
            <v>111.63400000000001</v>
          </cell>
          <cell r="AT86">
            <v>109.614</v>
          </cell>
          <cell r="AU86">
            <v>107.09</v>
          </cell>
          <cell r="AV86">
            <v>298.15199999999999</v>
          </cell>
          <cell r="AW86">
            <v>308.38400000000001</v>
          </cell>
          <cell r="AX86">
            <v>334.28199999999998</v>
          </cell>
          <cell r="AY86">
            <v>328.33800000000002</v>
          </cell>
          <cell r="AZ86">
            <v>1269.1560000000002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194.32999999999998</v>
          </cell>
          <cell r="AS87">
            <v>176.99850000000001</v>
          </cell>
          <cell r="AT87">
            <v>176.77850000000001</v>
          </cell>
          <cell r="AU87">
            <v>181.51349999999999</v>
          </cell>
          <cell r="AV87">
            <v>576.96</v>
          </cell>
          <cell r="AW87">
            <v>559.11</v>
          </cell>
          <cell r="AX87">
            <v>586.55999999999995</v>
          </cell>
          <cell r="AY87">
            <v>535.29050000000007</v>
          </cell>
          <cell r="AZ87">
            <v>2257.9204999999997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4841.3919999999998</v>
          </cell>
          <cell r="AR88">
            <v>4646.9960000000001</v>
          </cell>
          <cell r="AS88">
            <v>4565.2660000000005</v>
          </cell>
          <cell r="AT88">
            <v>4512.9490000000005</v>
          </cell>
          <cell r="AU88">
            <v>4676.5899999999992</v>
          </cell>
          <cell r="AV88">
            <v>14751.779</v>
          </cell>
          <cell r="AW88">
            <v>16663.53</v>
          </cell>
          <cell r="AX88">
            <v>14538.756999999998</v>
          </cell>
          <cell r="AY88">
            <v>13754.805</v>
          </cell>
          <cell r="AZ88">
            <v>59708.870999999999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183.1</v>
          </cell>
          <cell r="AS89">
            <v>199.51</v>
          </cell>
          <cell r="AT89">
            <v>190.85999999999999</v>
          </cell>
          <cell r="AU89">
            <v>191.57999999999998</v>
          </cell>
          <cell r="AV89">
            <v>563.45999999999992</v>
          </cell>
          <cell r="AW89">
            <v>495.71</v>
          </cell>
          <cell r="AX89">
            <v>521.48</v>
          </cell>
          <cell r="AY89">
            <v>581.95000000000005</v>
          </cell>
          <cell r="AZ89">
            <v>2162.5999999999995</v>
          </cell>
        </row>
        <row r="90">
          <cell r="A90" t="str">
            <v>Reunion</v>
          </cell>
          <cell r="B90">
            <v>2.1245969599263015</v>
          </cell>
          <cell r="C90">
            <v>0.25762539359435138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0.77904745570122313</v>
          </cell>
          <cell r="O90">
            <v>0</v>
          </cell>
          <cell r="P90">
            <v>0</v>
          </cell>
          <cell r="Q90">
            <v>0</v>
          </cell>
          <cell r="R90">
            <v>0.19157384146302597</v>
          </cell>
          <cell r="S90">
            <v>1.4350000000000001</v>
          </cell>
          <cell r="T90">
            <v>0.18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1.615</v>
          </cell>
          <cell r="AF90">
            <v>0</v>
          </cell>
          <cell r="AG90">
            <v>0</v>
          </cell>
          <cell r="AH90">
            <v>0</v>
          </cell>
          <cell r="AI90">
            <v>1.615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64.02</v>
          </cell>
          <cell r="AR90">
            <v>66.545999999999992</v>
          </cell>
          <cell r="AS90">
            <v>64.044001999999992</v>
          </cell>
          <cell r="AT90">
            <v>62.926001999999997</v>
          </cell>
          <cell r="AU90">
            <v>60.500271999999995</v>
          </cell>
          <cell r="AV90">
            <v>186.57399999999998</v>
          </cell>
          <cell r="AW90">
            <v>190.102</v>
          </cell>
          <cell r="AX90">
            <v>194.56899999999999</v>
          </cell>
          <cell r="AY90">
            <v>187.47027599999998</v>
          </cell>
          <cell r="AZ90">
            <v>758.7152759999999</v>
          </cell>
        </row>
        <row r="91">
          <cell r="A91" t="str">
            <v>Romania</v>
          </cell>
          <cell r="B91">
            <v>26.947162220847687</v>
          </cell>
          <cell r="C91">
            <v>10.346811266031441</v>
          </cell>
          <cell r="D91">
            <v>3.3281574630952226</v>
          </cell>
          <cell r="E91">
            <v>3.1751075129503934</v>
          </cell>
          <cell r="F91">
            <v>7.5485958240795865</v>
          </cell>
          <cell r="G91">
            <v>6.500222170181817</v>
          </cell>
          <cell r="H91">
            <v>3.660401154436296</v>
          </cell>
          <cell r="I91">
            <v>2.8223399634033042</v>
          </cell>
          <cell r="J91">
            <v>0.96689625691987191</v>
          </cell>
          <cell r="K91">
            <v>0.13388082331645912</v>
          </cell>
          <cell r="L91">
            <v>0</v>
          </cell>
          <cell r="M91">
            <v>0</v>
          </cell>
          <cell r="N91">
            <v>12.821664828963408</v>
          </cell>
          <cell r="O91">
            <v>5.8653295659553644</v>
          </cell>
          <cell r="P91">
            <v>2.5374374112370313</v>
          </cell>
          <cell r="Q91">
            <v>4.4962177360569573E-2</v>
          </cell>
          <cell r="R91">
            <v>5.0348214032034395</v>
          </cell>
          <cell r="S91">
            <v>334.19948553417993</v>
          </cell>
          <cell r="T91">
            <v>142.25230752095484</v>
          </cell>
          <cell r="U91">
            <v>49.486562616963461</v>
          </cell>
          <cell r="V91">
            <v>49.668062851596773</v>
          </cell>
          <cell r="W91">
            <v>136.63270087307166</v>
          </cell>
          <cell r="X91">
            <v>118.92</v>
          </cell>
          <cell r="Y91">
            <v>65.709406666666723</v>
          </cell>
          <cell r="Z91">
            <v>46.584539999999947</v>
          </cell>
          <cell r="AA91">
            <v>15.305739999999901</v>
          </cell>
          <cell r="AB91">
            <v>2.1359441756048909</v>
          </cell>
          <cell r="AC91">
            <v>0</v>
          </cell>
          <cell r="AD91">
            <v>0</v>
          </cell>
          <cell r="AE91">
            <v>525.93835567209828</v>
          </cell>
          <cell r="AF91">
            <v>305.22076372466842</v>
          </cell>
          <cell r="AG91">
            <v>127.59968666666657</v>
          </cell>
          <cell r="AH91">
            <v>2.1359441756048909</v>
          </cell>
          <cell r="AI91">
            <v>960.8947502390381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1485.508002</v>
          </cell>
          <cell r="AR91">
            <v>1424.678801</v>
          </cell>
          <cell r="AS91">
            <v>1435.8663999999999</v>
          </cell>
          <cell r="AT91">
            <v>1433.8678259999999</v>
          </cell>
          <cell r="AU91">
            <v>1405.7476809999998</v>
          </cell>
          <cell r="AV91">
            <v>3691.7555280000001</v>
          </cell>
          <cell r="AW91">
            <v>4683.4314127318394</v>
          </cell>
          <cell r="AX91">
            <v>4525.8148039999996</v>
          </cell>
          <cell r="AY91">
            <v>4275.4819069999994</v>
          </cell>
          <cell r="AZ91">
            <v>17176.483651731836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0</v>
          </cell>
          <cell r="H92">
            <v>0</v>
          </cell>
          <cell r="I92">
            <v>0</v>
          </cell>
          <cell r="J92">
            <v>2.2071710631735328</v>
          </cell>
          <cell r="K92">
            <v>4.7429764527958547</v>
          </cell>
          <cell r="L92">
            <v>7.9068217678491912</v>
          </cell>
          <cell r="M92">
            <v>10.413539022630312</v>
          </cell>
          <cell r="N92">
            <v>2.5355786523705119</v>
          </cell>
          <cell r="O92">
            <v>4.3676350961416491E-2</v>
          </cell>
          <cell r="P92">
            <v>0.72610209711563989</v>
          </cell>
          <cell r="Q92">
            <v>7.5939789189647255</v>
          </cell>
          <cell r="R92">
            <v>2.4695593909736404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</v>
          </cell>
          <cell r="Y92">
            <v>0</v>
          </cell>
          <cell r="Z92">
            <v>0</v>
          </cell>
          <cell r="AA92">
            <v>580</v>
          </cell>
          <cell r="AB92">
            <v>1160</v>
          </cell>
          <cell r="AC92">
            <v>1740</v>
          </cell>
          <cell r="AD92">
            <v>2320.9957971509248</v>
          </cell>
          <cell r="AE92">
            <v>2009.81</v>
          </cell>
          <cell r="AF92">
            <v>39.299999999999997</v>
          </cell>
          <cell r="AG92">
            <v>580</v>
          </cell>
          <cell r="AH92">
            <v>5220.9957971509248</v>
          </cell>
          <cell r="AI92">
            <v>7850.1057971509244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24045.019951000002</v>
          </cell>
          <cell r="AR92">
            <v>23650.183201</v>
          </cell>
          <cell r="AS92">
            <v>22011.494478000001</v>
          </cell>
          <cell r="AT92">
            <v>19805.682307999999</v>
          </cell>
          <cell r="AU92">
            <v>20059.426606999998</v>
          </cell>
          <cell r="AV92">
            <v>71337.917216999995</v>
          </cell>
          <cell r="AW92">
            <v>80982.039986000003</v>
          </cell>
          <cell r="AX92">
            <v>71890.71648100001</v>
          </cell>
          <cell r="AY92">
            <v>61876.603392999998</v>
          </cell>
          <cell r="AZ92">
            <v>286087.27707700001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2654.8305</v>
          </cell>
          <cell r="AR93">
            <v>2691.0401400000001</v>
          </cell>
          <cell r="AS93">
            <v>2637.0901399999998</v>
          </cell>
          <cell r="AT93">
            <v>2678.42164</v>
          </cell>
          <cell r="AU93">
            <v>2826.69</v>
          </cell>
          <cell r="AV93">
            <v>8872.26</v>
          </cell>
          <cell r="AW93">
            <v>8483.0647000000008</v>
          </cell>
          <cell r="AX93">
            <v>8092.72264</v>
          </cell>
          <cell r="AY93">
            <v>8142.2017799999994</v>
          </cell>
          <cell r="AZ93">
            <v>33590.24912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192.1</v>
          </cell>
          <cell r="AR94">
            <v>204.04000000000002</v>
          </cell>
          <cell r="AS94">
            <v>207.13000000000002</v>
          </cell>
          <cell r="AT94">
            <v>209.73259999999999</v>
          </cell>
          <cell r="AU94">
            <v>200.67259999999999</v>
          </cell>
          <cell r="AV94">
            <v>571.37762300000009</v>
          </cell>
          <cell r="AW94">
            <v>555.1</v>
          </cell>
          <cell r="AX94">
            <v>572.24</v>
          </cell>
          <cell r="AY94">
            <v>617.53520000000003</v>
          </cell>
          <cell r="AZ94">
            <v>2316.2528229999998</v>
          </cell>
        </row>
        <row r="95">
          <cell r="A95" t="str">
            <v>Serbia</v>
          </cell>
          <cell r="B95">
            <v>44.301316016262803</v>
          </cell>
          <cell r="C95">
            <v>38.62332645514644</v>
          </cell>
          <cell r="D95">
            <v>21.81191333754558</v>
          </cell>
          <cell r="E95">
            <v>14.640327347766222</v>
          </cell>
          <cell r="F95">
            <v>8.2605351031385226</v>
          </cell>
          <cell r="G95">
            <v>8.0448150045665834</v>
          </cell>
          <cell r="H95">
            <v>19.583868426909877</v>
          </cell>
          <cell r="I95">
            <v>11.459526083695978</v>
          </cell>
          <cell r="J95">
            <v>3.2272394913628775</v>
          </cell>
          <cell r="K95">
            <v>0</v>
          </cell>
          <cell r="L95">
            <v>33.225309296919832</v>
          </cell>
          <cell r="M95">
            <v>46.70397692879007</v>
          </cell>
          <cell r="N95">
            <v>34.790067981190646</v>
          </cell>
          <cell r="O95">
            <v>10.246100351147476</v>
          </cell>
          <cell r="P95">
            <v>11.411681714550143</v>
          </cell>
          <cell r="Q95">
            <v>25.329756621421723</v>
          </cell>
          <cell r="R95">
            <v>19.850139039169541</v>
          </cell>
          <cell r="S95">
            <v>1161.3050000000001</v>
          </cell>
          <cell r="T95">
            <v>995</v>
          </cell>
          <cell r="U95">
            <v>585</v>
          </cell>
          <cell r="V95">
            <v>425.99721</v>
          </cell>
          <cell r="W95">
            <v>255</v>
          </cell>
          <cell r="X95">
            <v>243.27699999999999</v>
          </cell>
          <cell r="Y95">
            <v>571.1</v>
          </cell>
          <cell r="Z95">
            <v>321.3</v>
          </cell>
          <cell r="AA95">
            <v>94.5</v>
          </cell>
          <cell r="AB95">
            <v>0</v>
          </cell>
          <cell r="AC95">
            <v>847.5</v>
          </cell>
          <cell r="AD95">
            <v>1089</v>
          </cell>
          <cell r="AE95">
            <v>2741.3050000000003</v>
          </cell>
          <cell r="AF95">
            <v>924.27421000000004</v>
          </cell>
          <cell r="AG95">
            <v>986.90000000000009</v>
          </cell>
          <cell r="AH95">
            <v>1936.5</v>
          </cell>
          <cell r="AI95">
            <v>6588.9792100000004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2523.4027820000001</v>
          </cell>
          <cell r="AR95">
            <v>2635.3792530000001</v>
          </cell>
          <cell r="AS95">
            <v>2486.4163189999999</v>
          </cell>
          <cell r="AT95">
            <v>2295.6896900000002</v>
          </cell>
          <cell r="AU95">
            <v>2098.5364939999999</v>
          </cell>
          <cell r="AV95">
            <v>7091.605861</v>
          </cell>
          <cell r="AW95">
            <v>8118.6672049999997</v>
          </cell>
          <cell r="AX95">
            <v>7783.3401089999998</v>
          </cell>
          <cell r="AY95">
            <v>6880.642503</v>
          </cell>
          <cell r="AZ95">
            <v>29874.255677999998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187</v>
          </cell>
          <cell r="AR96">
            <v>176.9</v>
          </cell>
          <cell r="AS96">
            <v>208.9</v>
          </cell>
          <cell r="AT96">
            <v>200.3</v>
          </cell>
          <cell r="AU96">
            <v>194.60000000000002</v>
          </cell>
          <cell r="AV96">
            <v>336.74699999999996</v>
          </cell>
          <cell r="AW96">
            <v>386.3</v>
          </cell>
          <cell r="AX96">
            <v>518.79999999999995</v>
          </cell>
          <cell r="AY96">
            <v>603.80000000000007</v>
          </cell>
          <cell r="AZ96">
            <v>1845.6470000000004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378.60271299999999</v>
          </cell>
          <cell r="AR97">
            <v>382.60262599999999</v>
          </cell>
          <cell r="AS97">
            <v>346.00730000000004</v>
          </cell>
          <cell r="AT97">
            <v>335.22283500000003</v>
          </cell>
          <cell r="AU97">
            <v>326.25423799999999</v>
          </cell>
          <cell r="AV97">
            <v>1185.775545</v>
          </cell>
          <cell r="AW97">
            <v>1307.9635620000001</v>
          </cell>
          <cell r="AX97">
            <v>1173.744269</v>
          </cell>
          <cell r="AY97">
            <v>1007.484373</v>
          </cell>
          <cell r="AZ97">
            <v>4674.9677489999995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4.5</v>
          </cell>
          <cell r="AT98">
            <v>4.5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9</v>
          </cell>
          <cell r="AZ98">
            <v>22.5</v>
          </cell>
        </row>
        <row r="99">
          <cell r="A99" t="str">
            <v>South Africa</v>
          </cell>
          <cell r="B99">
            <v>30.265577476989304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10.947540458571385</v>
          </cell>
          <cell r="O99">
            <v>0</v>
          </cell>
          <cell r="P99">
            <v>0</v>
          </cell>
          <cell r="Q99">
            <v>0</v>
          </cell>
          <cell r="R99">
            <v>2.5386134921269199</v>
          </cell>
          <cell r="S99">
            <v>77.313000000000002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77.313000000000002</v>
          </cell>
          <cell r="AF99">
            <v>0</v>
          </cell>
          <cell r="AG99">
            <v>0</v>
          </cell>
          <cell r="AH99">
            <v>0</v>
          </cell>
          <cell r="AI99">
            <v>77.313000000000002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243.742896</v>
          </cell>
          <cell r="AS99">
            <v>250.73350099999999</v>
          </cell>
          <cell r="AT99">
            <v>253.003074</v>
          </cell>
          <cell r="AU99">
            <v>249.06172700000002</v>
          </cell>
          <cell r="AV99">
            <v>635.59207900000001</v>
          </cell>
          <cell r="AW99">
            <v>671.60846300000003</v>
          </cell>
          <cell r="AX99">
            <v>680.93435499999998</v>
          </cell>
          <cell r="AY99">
            <v>752.79830200000004</v>
          </cell>
          <cell r="AZ99">
            <v>2740.9331990000001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280.89</v>
          </cell>
          <cell r="AR100">
            <v>278.98</v>
          </cell>
          <cell r="AS100">
            <v>257.68</v>
          </cell>
          <cell r="AT100">
            <v>358.78</v>
          </cell>
          <cell r="AU100">
            <v>359</v>
          </cell>
          <cell r="AV100">
            <v>860.81</v>
          </cell>
          <cell r="AW100">
            <v>900.18000000000006</v>
          </cell>
          <cell r="AX100">
            <v>855.86</v>
          </cell>
          <cell r="AY100">
            <v>975.46</v>
          </cell>
          <cell r="AZ100">
            <v>3592.3099999999995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32.400000000000006</v>
          </cell>
          <cell r="AR102">
            <v>34.93</v>
          </cell>
          <cell r="AS102">
            <v>28.130000000000003</v>
          </cell>
          <cell r="AT102">
            <v>21.83</v>
          </cell>
          <cell r="AU102">
            <v>14</v>
          </cell>
          <cell r="AV102">
            <v>168.02300000000002</v>
          </cell>
          <cell r="AW102">
            <v>133.9</v>
          </cell>
          <cell r="AX102">
            <v>99.730000000000018</v>
          </cell>
          <cell r="AY102">
            <v>63.96</v>
          </cell>
          <cell r="AZ102">
            <v>465.61299999999994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400.39700000000005</v>
          </cell>
          <cell r="AR103">
            <v>390.12799999999999</v>
          </cell>
          <cell r="AS103">
            <v>367.899</v>
          </cell>
          <cell r="AT103">
            <v>427.16899999999998</v>
          </cell>
          <cell r="AU103">
            <v>499</v>
          </cell>
          <cell r="AV103">
            <v>1465.57</v>
          </cell>
          <cell r="AW103">
            <v>1413.5919999999999</v>
          </cell>
          <cell r="AX103">
            <v>1192.1110000000001</v>
          </cell>
          <cell r="AY103">
            <v>1294.068</v>
          </cell>
          <cell r="AZ103">
            <v>5365.3409999999994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2.4028326182540303</v>
          </cell>
          <cell r="N104">
            <v>0</v>
          </cell>
          <cell r="O104">
            <v>0</v>
          </cell>
          <cell r="P104">
            <v>0</v>
          </cell>
          <cell r="Q104">
            <v>0.76977866728975763</v>
          </cell>
          <cell r="R104">
            <v>0.17976893252416037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250</v>
          </cell>
          <cell r="AE104">
            <v>0</v>
          </cell>
          <cell r="AF104">
            <v>0</v>
          </cell>
          <cell r="AG104">
            <v>0</v>
          </cell>
          <cell r="AH104">
            <v>250</v>
          </cell>
          <cell r="AI104">
            <v>250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11080.089950999998</v>
          </cell>
          <cell r="AR104">
            <v>10962.278168999999</v>
          </cell>
          <cell r="AS104">
            <v>10374.759533</v>
          </cell>
          <cell r="AT104">
            <v>9490.4733429999997</v>
          </cell>
          <cell r="AU104">
            <v>9363.9481290000003</v>
          </cell>
          <cell r="AV104">
            <v>29755.671064999999</v>
          </cell>
          <cell r="AW104">
            <v>33093.369529999996</v>
          </cell>
          <cell r="AX104">
            <v>33082.448177999999</v>
          </cell>
          <cell r="AY104">
            <v>29229.181005000002</v>
          </cell>
          <cell r="AZ104">
            <v>125160.669778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150.89600000000002</v>
          </cell>
          <cell r="AR105">
            <v>132.07999999999998</v>
          </cell>
          <cell r="AS105">
            <v>86.986604999999997</v>
          </cell>
          <cell r="AT105">
            <v>89.769210000000001</v>
          </cell>
          <cell r="AU105">
            <v>88.603814999999997</v>
          </cell>
          <cell r="AV105">
            <v>343.81600000000003</v>
          </cell>
          <cell r="AW105">
            <v>297.75700000000001</v>
          </cell>
          <cell r="AX105">
            <v>416.23200000000003</v>
          </cell>
          <cell r="AY105">
            <v>265.35962999999998</v>
          </cell>
          <cell r="AZ105">
            <v>1323.16463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90.55</v>
          </cell>
          <cell r="AR106">
            <v>89.42</v>
          </cell>
          <cell r="AS106">
            <v>108.42</v>
          </cell>
          <cell r="AT106">
            <v>105.92</v>
          </cell>
          <cell r="AU106">
            <v>112</v>
          </cell>
          <cell r="AV106">
            <v>281</v>
          </cell>
          <cell r="AW106">
            <v>300.44</v>
          </cell>
          <cell r="AX106">
            <v>302.52</v>
          </cell>
          <cell r="AY106">
            <v>326.34000000000003</v>
          </cell>
          <cell r="AZ106">
            <v>1210.3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482.01500000000004</v>
          </cell>
          <cell r="AR107">
            <v>470.88499999999999</v>
          </cell>
          <cell r="AS107">
            <v>476.97</v>
          </cell>
          <cell r="AT107">
            <v>505.84000000000003</v>
          </cell>
          <cell r="AU107">
            <v>525.16999999999996</v>
          </cell>
          <cell r="AV107">
            <v>1341.25</v>
          </cell>
          <cell r="AW107">
            <v>1358.44</v>
          </cell>
          <cell r="AX107">
            <v>1432.2250000000001</v>
          </cell>
          <cell r="AY107">
            <v>1507.98</v>
          </cell>
          <cell r="AZ107">
            <v>5639.8950000000004</v>
          </cell>
        </row>
        <row r="108">
          <cell r="A108" t="str">
            <v>Ukraine</v>
          </cell>
          <cell r="B108">
            <v>1.8436676948630157</v>
          </cell>
          <cell r="C108">
            <v>1.2369340409957919</v>
          </cell>
          <cell r="D108">
            <v>0.89740257359082265</v>
          </cell>
          <cell r="E108">
            <v>0.76260049399457563</v>
          </cell>
          <cell r="F108">
            <v>0.64509110995904628</v>
          </cell>
          <cell r="G108">
            <v>0.60968029213266151</v>
          </cell>
          <cell r="H108">
            <v>0.49780426681623602</v>
          </cell>
          <cell r="I108">
            <v>0.37284283317589678</v>
          </cell>
          <cell r="J108">
            <v>0.23881032309093464</v>
          </cell>
          <cell r="K108">
            <v>0.19574326230632746</v>
          </cell>
          <cell r="L108">
            <v>0.14821296962455069</v>
          </cell>
          <cell r="M108">
            <v>0</v>
          </cell>
          <cell r="N108">
            <v>1.2915426125614837</v>
          </cell>
          <cell r="O108">
            <v>0.67152233674953044</v>
          </cell>
          <cell r="P108">
            <v>0.37772054575370417</v>
          </cell>
          <cell r="Q108">
            <v>0.11570705093890141</v>
          </cell>
          <cell r="R108">
            <v>0.64222973505806236</v>
          </cell>
          <cell r="S108">
            <v>128.90199999999999</v>
          </cell>
          <cell r="T108">
            <v>95.606999999999999</v>
          </cell>
          <cell r="U108">
            <v>78.281999999999996</v>
          </cell>
          <cell r="V108">
            <v>69.983000000000004</v>
          </cell>
          <cell r="W108">
            <v>63.322000000000003</v>
          </cell>
          <cell r="X108">
            <v>56.822000000000003</v>
          </cell>
          <cell r="Y108">
            <v>42.453800000000001</v>
          </cell>
          <cell r="Z108">
            <v>27.753799999999995</v>
          </cell>
          <cell r="AA108">
            <v>16.981799999999996</v>
          </cell>
          <cell r="AB108">
            <v>12.598799999999995</v>
          </cell>
          <cell r="AC108">
            <v>9.2587999999999955</v>
          </cell>
          <cell r="AD108">
            <v>0</v>
          </cell>
          <cell r="AE108">
            <v>302.791</v>
          </cell>
          <cell r="AF108">
            <v>190.12700000000001</v>
          </cell>
          <cell r="AG108">
            <v>87.189399999999992</v>
          </cell>
          <cell r="AH108">
            <v>21.857599999999991</v>
          </cell>
          <cell r="AI108">
            <v>601.96499999999992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6699.4502179999999</v>
          </cell>
          <cell r="AR108">
            <v>6399.8992179999996</v>
          </cell>
          <cell r="AS108">
            <v>5792.7511100000002</v>
          </cell>
          <cell r="AT108">
            <v>5622.2610079999995</v>
          </cell>
          <cell r="AU108">
            <v>5586.4064129999997</v>
          </cell>
          <cell r="AV108">
            <v>21099.721941</v>
          </cell>
          <cell r="AW108">
            <v>25481.550000000003</v>
          </cell>
          <cell r="AX108">
            <v>20774.739654000001</v>
          </cell>
          <cell r="AY108">
            <v>17001.418530999999</v>
          </cell>
          <cell r="AZ108">
            <v>84357.430126000007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30</v>
          </cell>
          <cell r="AR109">
            <v>10</v>
          </cell>
          <cell r="AS109">
            <v>20</v>
          </cell>
          <cell r="AT109">
            <v>30</v>
          </cell>
          <cell r="AU109">
            <v>50</v>
          </cell>
          <cell r="AV109">
            <v>72.400000000000006</v>
          </cell>
          <cell r="AW109">
            <v>120</v>
          </cell>
          <cell r="AX109">
            <v>80</v>
          </cell>
          <cell r="AY109">
            <v>100</v>
          </cell>
          <cell r="AZ109">
            <v>372.4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22.34</v>
          </cell>
          <cell r="AR110">
            <v>16.57</v>
          </cell>
          <cell r="AS110">
            <v>19.200000000000003</v>
          </cell>
          <cell r="AT110">
            <v>21.990000000000002</v>
          </cell>
          <cell r="AU110">
            <v>24.270000000000003</v>
          </cell>
          <cell r="AV110">
            <v>62.039999999999992</v>
          </cell>
          <cell r="AW110">
            <v>66.81</v>
          </cell>
          <cell r="AX110">
            <v>67.300000000000011</v>
          </cell>
          <cell r="AY110">
            <v>65.460000000000008</v>
          </cell>
          <cell r="AZ110">
            <v>261.61</v>
          </cell>
        </row>
        <row r="111">
          <cell r="A111" t="str">
            <v>Mayotte</v>
          </cell>
          <cell r="B111">
            <v>4.8726688417608299</v>
          </cell>
          <cell r="C111">
            <v>2.1309946511077342</v>
          </cell>
          <cell r="D111">
            <v>1.008468441318811</v>
          </cell>
          <cell r="E111">
            <v>0.70866378969160171</v>
          </cell>
          <cell r="F111">
            <v>0.55837680615055918</v>
          </cell>
          <cell r="G111">
            <v>0.51686862499956043</v>
          </cell>
          <cell r="H111">
            <v>0.88272506798248174</v>
          </cell>
          <cell r="I111">
            <v>0.53067344683163886</v>
          </cell>
          <cell r="J111">
            <v>0.96205661094564277</v>
          </cell>
          <cell r="K111">
            <v>1.6826809929289188</v>
          </cell>
          <cell r="L111">
            <v>3.9524649420190934</v>
          </cell>
          <cell r="M111">
            <v>5.5519658843910555</v>
          </cell>
          <cell r="N111">
            <v>2.5861604485990415</v>
          </cell>
          <cell r="O111">
            <v>0.59424851413639024</v>
          </cell>
          <cell r="P111">
            <v>0.79196376515980604</v>
          </cell>
          <cell r="Q111">
            <v>3.6892644806488426</v>
          </cell>
          <cell r="R111">
            <v>1.8334392810572844</v>
          </cell>
          <cell r="S111">
            <v>3304.8944855341801</v>
          </cell>
          <cell r="T111">
            <v>1578.0293075209547</v>
          </cell>
          <cell r="U111">
            <v>775.84856261696348</v>
          </cell>
          <cell r="V111">
            <v>573.94827285159681</v>
          </cell>
          <cell r="W111">
            <v>465.95470087307166</v>
          </cell>
          <cell r="X111">
            <v>419.01900000000001</v>
          </cell>
          <cell r="Y111">
            <v>679.26320666666675</v>
          </cell>
          <cell r="Z111">
            <v>395.63833999999997</v>
          </cell>
          <cell r="AA111">
            <v>706.78753999999992</v>
          </cell>
          <cell r="AB111">
            <v>1174.7347441756049</v>
          </cell>
          <cell r="AC111">
            <v>2596.7588000000001</v>
          </cell>
          <cell r="AD111">
            <v>3659.9957971509248</v>
          </cell>
          <cell r="AE111">
            <v>5658.7723556720985</v>
          </cell>
          <cell r="AF111">
            <v>1458.9219737246685</v>
          </cell>
          <cell r="AG111">
            <v>1781.6890866666668</v>
          </cell>
          <cell r="AH111">
            <v>7431.4893413265299</v>
          </cell>
          <cell r="AI111">
            <v>16330.872757389961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75103.268288813852</v>
          </cell>
          <cell r="AO111">
            <v>72961.886591649993</v>
          </cell>
          <cell r="AP111">
            <v>69255.638949650005</v>
          </cell>
          <cell r="AQ111">
            <v>67098.609912729997</v>
          </cell>
          <cell r="AR111">
            <v>66119.683474213016</v>
          </cell>
          <cell r="AS111">
            <v>62831.949383213003</v>
          </cell>
          <cell r="AT111">
            <v>59129.757108133002</v>
          </cell>
          <cell r="AU111">
            <v>59330.267620999992</v>
          </cell>
          <cell r="AV111">
            <v>196928.81479429398</v>
          </cell>
          <cell r="AW111">
            <v>220956.34151654586</v>
          </cell>
          <cell r="AX111">
            <v>202473.93233659299</v>
          </cell>
          <cell r="AY111">
            <v>181291.97411234601</v>
          </cell>
          <cell r="AZ111">
            <v>801651.0627597787</v>
          </cell>
        </row>
        <row r="112">
          <cell r="A112" t="str">
            <v>EEMA</v>
          </cell>
          <cell r="B112">
            <v>4.8726688417608299</v>
          </cell>
          <cell r="C112">
            <v>2.1309946511077342</v>
          </cell>
          <cell r="D112">
            <v>1.008468441318811</v>
          </cell>
          <cell r="E112">
            <v>0.70866378969160171</v>
          </cell>
          <cell r="F112">
            <v>0.55837680615055918</v>
          </cell>
          <cell r="G112">
            <v>0.51686862499956043</v>
          </cell>
          <cell r="H112">
            <v>0.88272506798248174</v>
          </cell>
          <cell r="I112">
            <v>0.53067344683163886</v>
          </cell>
          <cell r="J112">
            <v>0.96205661094564277</v>
          </cell>
          <cell r="K112">
            <v>1.6826809929289188</v>
          </cell>
          <cell r="L112">
            <v>3.9524649420190934</v>
          </cell>
          <cell r="M112">
            <v>5.5519658843910555</v>
          </cell>
          <cell r="N112">
            <v>2.5861604485990415</v>
          </cell>
          <cell r="O112">
            <v>0.59424851413639024</v>
          </cell>
          <cell r="P112">
            <v>0.79196376515980604</v>
          </cell>
          <cell r="Q112">
            <v>3.6892644806488426</v>
          </cell>
          <cell r="R112">
            <v>1.8334392810572844</v>
          </cell>
          <cell r="S112">
            <v>3304.8944855341801</v>
          </cell>
          <cell r="T112">
            <v>1578.0293075209547</v>
          </cell>
          <cell r="U112">
            <v>775.84856261696348</v>
          </cell>
          <cell r="V112">
            <v>573.94827285159681</v>
          </cell>
          <cell r="W112">
            <v>465.95470087307166</v>
          </cell>
          <cell r="X112">
            <v>419.01900000000001</v>
          </cell>
          <cell r="Y112">
            <v>679.26320666666675</v>
          </cell>
          <cell r="Z112">
            <v>395.63833999999997</v>
          </cell>
          <cell r="AA112">
            <v>706.78753999999992</v>
          </cell>
          <cell r="AB112">
            <v>1174.7347441756049</v>
          </cell>
          <cell r="AC112">
            <v>2596.7588000000001</v>
          </cell>
          <cell r="AD112">
            <v>3659.9957971509248</v>
          </cell>
          <cell r="AE112">
            <v>5658.7723556720985</v>
          </cell>
          <cell r="AF112">
            <v>1458.9219737246685</v>
          </cell>
          <cell r="AG112">
            <v>1781.6890866666668</v>
          </cell>
          <cell r="AH112">
            <v>7431.4893413265299</v>
          </cell>
          <cell r="AI112">
            <v>16330.872757389961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67098.609912729997</v>
          </cell>
          <cell r="AR112">
            <v>66119.683474213016</v>
          </cell>
          <cell r="AS112">
            <v>62831.949383213003</v>
          </cell>
          <cell r="AT112">
            <v>59129.757108133002</v>
          </cell>
          <cell r="AU112">
            <v>59330.267620999992</v>
          </cell>
          <cell r="AV112">
            <v>196928.81479429398</v>
          </cell>
          <cell r="AW112">
            <v>220956.34151654586</v>
          </cell>
          <cell r="AX112">
            <v>202473.93233659299</v>
          </cell>
          <cell r="AY112">
            <v>181291.97411234601</v>
          </cell>
          <cell r="AZ112">
            <v>801651.0627597787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67.5</v>
          </cell>
          <cell r="AT113">
            <v>54.5</v>
          </cell>
          <cell r="AU113">
            <v>54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176</v>
          </cell>
          <cell r="AZ113">
            <v>880.8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67.5</v>
          </cell>
          <cell r="AT114">
            <v>54.5</v>
          </cell>
          <cell r="AU114">
            <v>54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176</v>
          </cell>
          <cell r="AZ114">
            <v>880.8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1884.2000029999999</v>
          </cell>
          <cell r="AR116">
            <v>2004.4929470000002</v>
          </cell>
          <cell r="AS116">
            <v>2098.3326710000001</v>
          </cell>
          <cell r="AT116">
            <v>1875.072829</v>
          </cell>
          <cell r="AU116">
            <v>1687.4405730000001</v>
          </cell>
          <cell r="AV116">
            <v>5498.468734</v>
          </cell>
          <cell r="AW116">
            <v>5319.3622620000006</v>
          </cell>
          <cell r="AX116">
            <v>5608.5929529999994</v>
          </cell>
          <cell r="AY116">
            <v>5660.8460729999997</v>
          </cell>
          <cell r="AZ116">
            <v>22087.270022000001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11.16</v>
          </cell>
          <cell r="AR117">
            <v>11.99</v>
          </cell>
          <cell r="AS117">
            <v>10.969999000000001</v>
          </cell>
          <cell r="AT117">
            <v>9.6443940000000001</v>
          </cell>
          <cell r="AU117">
            <v>6.8143960000000003</v>
          </cell>
          <cell r="AV117">
            <v>98.475999999999985</v>
          </cell>
          <cell r="AW117">
            <v>53.500999999999991</v>
          </cell>
          <cell r="AX117">
            <v>34.690000000000005</v>
          </cell>
          <cell r="AY117">
            <v>27.428789000000002</v>
          </cell>
          <cell r="AZ117">
            <v>214.095789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41.515000000000001</v>
          </cell>
          <cell r="AT118">
            <v>37.53</v>
          </cell>
          <cell r="AU118">
            <v>42.344999999999999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121.39</v>
          </cell>
          <cell r="AZ118">
            <v>479.34000000000003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16.224</v>
          </cell>
          <cell r="AR119">
            <v>12</v>
          </cell>
          <cell r="AS119">
            <v>12.2</v>
          </cell>
          <cell r="AT119">
            <v>15.899999999999999</v>
          </cell>
          <cell r="AU119">
            <v>16.100000000000001</v>
          </cell>
          <cell r="AV119">
            <v>42.300000000000004</v>
          </cell>
          <cell r="AW119">
            <v>28.224</v>
          </cell>
          <cell r="AX119">
            <v>44.448</v>
          </cell>
          <cell r="AY119">
            <v>44.2</v>
          </cell>
          <cell r="AZ119">
            <v>159.172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0.628</v>
          </cell>
          <cell r="AT120">
            <v>0.52200000000000002</v>
          </cell>
          <cell r="AU120">
            <v>0.83200000000000007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1.982</v>
          </cell>
          <cell r="AZ120">
            <v>7.1119999999999992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18.036000000000001</v>
          </cell>
          <cell r="AR121">
            <v>13.528</v>
          </cell>
          <cell r="AS121">
            <v>17.444000000000003</v>
          </cell>
          <cell r="AT121">
            <v>21.362000000000002</v>
          </cell>
          <cell r="AU121">
            <v>19.920000000000002</v>
          </cell>
          <cell r="AV121">
            <v>67.608000000000004</v>
          </cell>
          <cell r="AW121">
            <v>54.116</v>
          </cell>
          <cell r="AX121">
            <v>49.601999999999997</v>
          </cell>
          <cell r="AY121">
            <v>58.726000000000006</v>
          </cell>
          <cell r="AZ121">
            <v>230.05199999999996</v>
          </cell>
        </row>
        <row r="122">
          <cell r="A122" t="str">
            <v>Hong Kong</v>
          </cell>
          <cell r="B122">
            <v>46.826289902036322</v>
          </cell>
          <cell r="C122">
            <v>25.196925337447652</v>
          </cell>
          <cell r="D122">
            <v>13.310228287167901</v>
          </cell>
          <cell r="E122">
            <v>0</v>
          </cell>
          <cell r="F122">
            <v>0</v>
          </cell>
          <cell r="G122">
            <v>1.8078430058287207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28.98326246971077</v>
          </cell>
          <cell r="O122">
            <v>0.61796292692187482</v>
          </cell>
          <cell r="P122">
            <v>0</v>
          </cell>
          <cell r="Q122">
            <v>0</v>
          </cell>
          <cell r="R122">
            <v>7.4296410946750617</v>
          </cell>
          <cell r="S122">
            <v>205.15</v>
          </cell>
          <cell r="T122">
            <v>108.27</v>
          </cell>
          <cell r="U122">
            <v>52.57</v>
          </cell>
          <cell r="V122">
            <v>0</v>
          </cell>
          <cell r="W122">
            <v>0</v>
          </cell>
          <cell r="X122">
            <v>7.63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365.99</v>
          </cell>
          <cell r="AF122">
            <v>7.63</v>
          </cell>
          <cell r="AG122">
            <v>0</v>
          </cell>
          <cell r="AH122">
            <v>0</v>
          </cell>
          <cell r="AI122">
            <v>373.62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372.499236</v>
          </cell>
          <cell r="AR122">
            <v>375.32674299999996</v>
          </cell>
          <cell r="AS122">
            <v>385.66477299999997</v>
          </cell>
          <cell r="AT122">
            <v>382.50220899999994</v>
          </cell>
          <cell r="AU122">
            <v>385.79641299999997</v>
          </cell>
          <cell r="AV122">
            <v>1136.4869650000001</v>
          </cell>
          <cell r="AW122">
            <v>1111.23171</v>
          </cell>
          <cell r="AX122">
            <v>1124.21623</v>
          </cell>
          <cell r="AY122">
            <v>1153.963395</v>
          </cell>
          <cell r="AZ122">
            <v>4525.8982999999998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113.118478</v>
          </cell>
          <cell r="AT123">
            <v>117.06115100000001</v>
          </cell>
          <cell r="AU123">
            <v>123.886824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354.06645300000002</v>
          </cell>
          <cell r="AZ123">
            <v>1217.7866729999998</v>
          </cell>
        </row>
        <row r="124">
          <cell r="A124" t="str">
            <v>Indonesia</v>
          </cell>
          <cell r="B124">
            <v>5.2233127804923871</v>
          </cell>
          <cell r="C124">
            <v>1.4686331695403319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2.2112261884903335</v>
          </cell>
          <cell r="O124">
            <v>0</v>
          </cell>
          <cell r="P124">
            <v>0</v>
          </cell>
          <cell r="Q124">
            <v>0</v>
          </cell>
          <cell r="R124">
            <v>0.53037798992788898</v>
          </cell>
          <cell r="S124">
            <v>1172.3623120000002</v>
          </cell>
          <cell r="T124">
            <v>338.08203200000003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1510.4443440000002</v>
          </cell>
          <cell r="AF124">
            <v>0</v>
          </cell>
          <cell r="AG124">
            <v>0</v>
          </cell>
          <cell r="AH124">
            <v>0</v>
          </cell>
          <cell r="AI124">
            <v>1510.4443440000002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21602.460274000001</v>
          </cell>
          <cell r="AR124">
            <v>22075.917958000002</v>
          </cell>
          <cell r="AS124">
            <v>22359.075616000002</v>
          </cell>
          <cell r="AT124">
            <v>22015.808093</v>
          </cell>
          <cell r="AU124">
            <v>22211.130243</v>
          </cell>
          <cell r="AV124">
            <v>61477.198338000002</v>
          </cell>
          <cell r="AW124">
            <v>63049.335112999994</v>
          </cell>
          <cell r="AX124">
            <v>65195.205825000012</v>
          </cell>
          <cell r="AY124">
            <v>66586.013952000008</v>
          </cell>
          <cell r="AZ124">
            <v>256307.75322799999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12841.840692</v>
          </cell>
          <cell r="AR125">
            <v>10336.999542000001</v>
          </cell>
          <cell r="AS125">
            <v>10320.21098</v>
          </cell>
          <cell r="AT125">
            <v>9748.0467779999999</v>
          </cell>
          <cell r="AU125">
            <v>11970.105841000001</v>
          </cell>
          <cell r="AV125">
            <v>34553.201008000004</v>
          </cell>
          <cell r="AW125">
            <v>29718.718763000001</v>
          </cell>
          <cell r="AX125">
            <v>36099.611567</v>
          </cell>
          <cell r="AY125">
            <v>32038.363599</v>
          </cell>
          <cell r="AZ125">
            <v>132409.894937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4758.1877599999998</v>
          </cell>
          <cell r="AR126">
            <v>4750.8513849999999</v>
          </cell>
          <cell r="AS126">
            <v>4731.0765380000003</v>
          </cell>
          <cell r="AT126">
            <v>4654.6288829999994</v>
          </cell>
          <cell r="AU126">
            <v>4690.3533609999995</v>
          </cell>
          <cell r="AV126">
            <v>12551.024372</v>
          </cell>
          <cell r="AW126">
            <v>13965.357843000002</v>
          </cell>
          <cell r="AX126">
            <v>14261.008487000001</v>
          </cell>
          <cell r="AY126">
            <v>14076.058781999998</v>
          </cell>
          <cell r="AZ126">
            <v>54853.449483999997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</v>
          </cell>
          <cell r="AT127">
            <v>3.4000000000000004</v>
          </cell>
          <cell r="AU127">
            <v>3.7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10.100000000000001</v>
          </cell>
          <cell r="AZ127">
            <v>38.199999999999996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59.802177</v>
          </cell>
          <cell r="AR128">
            <v>58.439565000000002</v>
          </cell>
          <cell r="AS128">
            <v>59.400109999999998</v>
          </cell>
          <cell r="AT128">
            <v>58.308540000000001</v>
          </cell>
          <cell r="AU128">
            <v>59.680092000000002</v>
          </cell>
          <cell r="AV128">
            <v>179.11546300000001</v>
          </cell>
          <cell r="AW128">
            <v>173.74112</v>
          </cell>
          <cell r="AX128">
            <v>178.63387</v>
          </cell>
          <cell r="AY128">
            <v>177.38874200000001</v>
          </cell>
          <cell r="AZ128">
            <v>708.87919499999998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10.364046633320768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3.2548997104583974</v>
          </cell>
          <cell r="Q129">
            <v>0</v>
          </cell>
          <cell r="R129">
            <v>0.79791028794972962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57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57</v>
          </cell>
          <cell r="AH129">
            <v>0</v>
          </cell>
          <cell r="AI129">
            <v>57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508.45519100000001</v>
          </cell>
          <cell r="AT129">
            <v>503.83282700000001</v>
          </cell>
          <cell r="AU129">
            <v>531.610725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1543.898743</v>
          </cell>
          <cell r="AZ129">
            <v>6429.2942169999988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32.479999999999997</v>
          </cell>
          <cell r="AR130">
            <v>31.98</v>
          </cell>
          <cell r="AS130">
            <v>30.132027000000001</v>
          </cell>
          <cell r="AT130">
            <v>29.151956999999999</v>
          </cell>
          <cell r="AU130">
            <v>26.218634000000002</v>
          </cell>
          <cell r="AV130">
            <v>98.561000000000007</v>
          </cell>
          <cell r="AW130">
            <v>96.54</v>
          </cell>
          <cell r="AX130">
            <v>96.89</v>
          </cell>
          <cell r="AY130">
            <v>85.502618000000012</v>
          </cell>
          <cell r="AZ130">
            <v>377.49361800000003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9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22.5</v>
          </cell>
          <cell r="AZ131">
            <v>85.5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7.5200000000000005</v>
          </cell>
          <cell r="AR132">
            <v>9.7580000000000009</v>
          </cell>
          <cell r="AS132">
            <v>9.6201000000000008</v>
          </cell>
          <cell r="AT132">
            <v>10.198249000000001</v>
          </cell>
          <cell r="AU132">
            <v>9.5522989999999997</v>
          </cell>
          <cell r="AV132">
            <v>25.116</v>
          </cell>
          <cell r="AW132">
            <v>25.655999999999999</v>
          </cell>
          <cell r="AX132">
            <v>23.774000000000001</v>
          </cell>
          <cell r="AY132">
            <v>29.370648000000003</v>
          </cell>
          <cell r="AZ132">
            <v>103.91664800000001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57.877919999999996</v>
          </cell>
          <cell r="AR133">
            <v>58.869821999999999</v>
          </cell>
          <cell r="AS133">
            <v>50.179569000000001</v>
          </cell>
          <cell r="AT133">
            <v>40.922418</v>
          </cell>
          <cell r="AU133">
            <v>37.934838999999997</v>
          </cell>
          <cell r="AV133">
            <v>124.44093599999999</v>
          </cell>
          <cell r="AW133">
            <v>122.728927</v>
          </cell>
          <cell r="AX133">
            <v>168.36510899999999</v>
          </cell>
          <cell r="AY133">
            <v>129.03682600000002</v>
          </cell>
          <cell r="AZ133">
            <v>544.57179799999994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6325.5673420000003</v>
          </cell>
          <cell r="AR134">
            <v>6193.6295120000004</v>
          </cell>
          <cell r="AS134">
            <v>6302.5570879999996</v>
          </cell>
          <cell r="AT134">
            <v>6139.9881270000005</v>
          </cell>
          <cell r="AU134">
            <v>6213.7108779999999</v>
          </cell>
          <cell r="AV134">
            <v>21676.559990999998</v>
          </cell>
          <cell r="AW134">
            <v>17521.570693000001</v>
          </cell>
          <cell r="AX134">
            <v>18686.837995000002</v>
          </cell>
          <cell r="AY134">
            <v>18656.256093</v>
          </cell>
          <cell r="AZ134">
            <v>76541.224772000001</v>
          </cell>
        </row>
        <row r="135">
          <cell r="A135" t="str">
            <v>Philippines</v>
          </cell>
          <cell r="B135">
            <v>6.6247864314008584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2.121333747079547</v>
          </cell>
          <cell r="O135">
            <v>0</v>
          </cell>
          <cell r="P135">
            <v>0</v>
          </cell>
          <cell r="Q135">
            <v>0</v>
          </cell>
          <cell r="R135">
            <v>0.52117496603983626</v>
          </cell>
          <cell r="S135">
            <v>1601.033999776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1601.033999776</v>
          </cell>
          <cell r="AF135">
            <v>0</v>
          </cell>
          <cell r="AG135">
            <v>0</v>
          </cell>
          <cell r="AH135">
            <v>0</v>
          </cell>
          <cell r="AI135">
            <v>1601.033999776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23817.890992000001</v>
          </cell>
          <cell r="AR135">
            <v>24072.452734999999</v>
          </cell>
          <cell r="AS135">
            <v>22703.278825000001</v>
          </cell>
          <cell r="AT135">
            <v>21558.890173</v>
          </cell>
          <cell r="AU135">
            <v>21597.893</v>
          </cell>
          <cell r="AV135">
            <v>67925.690701999993</v>
          </cell>
          <cell r="AW135">
            <v>71036.179548999993</v>
          </cell>
          <cell r="AX135">
            <v>71655.391814999995</v>
          </cell>
          <cell r="AY135">
            <v>65860.061998000005</v>
          </cell>
          <cell r="AZ135">
            <v>276477.32406399999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19.468414594642152</v>
          </cell>
          <cell r="N137">
            <v>0</v>
          </cell>
          <cell r="O137">
            <v>0</v>
          </cell>
          <cell r="P137">
            <v>0</v>
          </cell>
          <cell r="Q137">
            <v>6.3718917365726968</v>
          </cell>
          <cell r="R137">
            <v>1.6777971214367102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69</v>
          </cell>
          <cell r="AE137">
            <v>0</v>
          </cell>
          <cell r="AF137">
            <v>0</v>
          </cell>
          <cell r="AG137">
            <v>0</v>
          </cell>
          <cell r="AH137">
            <v>69</v>
          </cell>
          <cell r="AI137">
            <v>69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308.702</v>
          </cell>
          <cell r="AR137">
            <v>314.70400000000001</v>
          </cell>
          <cell r="AS137">
            <v>329.37877800000001</v>
          </cell>
          <cell r="AT137">
            <v>326.23584399999999</v>
          </cell>
          <cell r="AU137">
            <v>318.978208</v>
          </cell>
          <cell r="AV137">
            <v>880.09</v>
          </cell>
          <cell r="AW137">
            <v>915.08299999999997</v>
          </cell>
          <cell r="AX137">
            <v>931.51600000000008</v>
          </cell>
          <cell r="AY137">
            <v>974.59283000000005</v>
          </cell>
          <cell r="AZ137">
            <v>3701.2818300000004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485.173</v>
          </cell>
          <cell r="AR138">
            <v>502.90400000000005</v>
          </cell>
          <cell r="AS138">
            <v>550.55499999999995</v>
          </cell>
          <cell r="AT138">
            <v>544.14599999999996</v>
          </cell>
          <cell r="AU138">
            <v>557.62</v>
          </cell>
          <cell r="AV138">
            <v>1509.408635</v>
          </cell>
          <cell r="AW138">
            <v>1664.15551</v>
          </cell>
          <cell r="AX138">
            <v>1517.604</v>
          </cell>
          <cell r="AY138">
            <v>1652.3209999999999</v>
          </cell>
          <cell r="AZ138">
            <v>6343.4891450000005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1960.5030550000001</v>
          </cell>
          <cell r="AT139">
            <v>1875.611525</v>
          </cell>
          <cell r="AU139">
            <v>1881.192638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5717.3072179999999</v>
          </cell>
          <cell r="AZ139">
            <v>21833.480873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2.6659999999999999</v>
          </cell>
          <cell r="AR140">
            <v>1.4019999999999999</v>
          </cell>
          <cell r="AS140">
            <v>1.4019999999999999</v>
          </cell>
          <cell r="AT140">
            <v>0</v>
          </cell>
          <cell r="AU140">
            <v>0.59199999999999997</v>
          </cell>
          <cell r="AV140">
            <v>6.98</v>
          </cell>
          <cell r="AW140">
            <v>7.5120000000000005</v>
          </cell>
          <cell r="AX140">
            <v>5.3319999999999999</v>
          </cell>
          <cell r="AY140">
            <v>1.9939999999999998</v>
          </cell>
          <cell r="AZ140">
            <v>21.818000000000001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12.596</v>
          </cell>
          <cell r="AR141">
            <v>8.3979999999999997</v>
          </cell>
          <cell r="AS141">
            <v>12.827999999999999</v>
          </cell>
          <cell r="AT141">
            <v>10.93</v>
          </cell>
          <cell r="AU141">
            <v>15.75</v>
          </cell>
          <cell r="AV141">
            <v>33.195999999999998</v>
          </cell>
          <cell r="AW141">
            <v>27.402000000000001</v>
          </cell>
          <cell r="AX141">
            <v>25.192</v>
          </cell>
          <cell r="AY141">
            <v>39.507999999999996</v>
          </cell>
          <cell r="AZ141">
            <v>125.298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310.39800000000002</v>
          </cell>
          <cell r="AR142">
            <v>311.08299999999997</v>
          </cell>
          <cell r="AS142">
            <v>318.93700000000001</v>
          </cell>
          <cell r="AT142">
            <v>329.8</v>
          </cell>
          <cell r="AU142">
            <v>351.24599999999998</v>
          </cell>
          <cell r="AV142">
            <v>659.00400000000002</v>
          </cell>
          <cell r="AW142">
            <v>788.70299999999997</v>
          </cell>
          <cell r="AX142">
            <v>920.73899999999992</v>
          </cell>
          <cell r="AY142">
            <v>999.98300000000006</v>
          </cell>
          <cell r="AZ142">
            <v>3368.4290000000001</v>
          </cell>
        </row>
        <row r="143">
          <cell r="A143" t="str">
            <v>Asia</v>
          </cell>
          <cell r="B143">
            <v>3.8421712107059283</v>
          </cell>
          <cell r="C143">
            <v>0.54490697308298108</v>
          </cell>
          <cell r="D143">
            <v>6.5118441577309366E-2</v>
          </cell>
          <cell r="E143">
            <v>0</v>
          </cell>
          <cell r="F143">
            <v>0</v>
          </cell>
          <cell r="G143">
            <v>9.504390313834838E-3</v>
          </cell>
          <cell r="H143">
            <v>0</v>
          </cell>
          <cell r="I143">
            <v>0</v>
          </cell>
          <cell r="J143">
            <v>6.9514889690507994E-2</v>
          </cell>
          <cell r="K143">
            <v>0</v>
          </cell>
          <cell r="L143">
            <v>0</v>
          </cell>
          <cell r="M143">
            <v>8.5265136089209589E-2</v>
          </cell>
          <cell r="N143">
            <v>1.4479452537787103</v>
          </cell>
          <cell r="O143">
            <v>3.2180032977888141E-3</v>
          </cell>
          <cell r="P143">
            <v>2.2850983943372878E-2</v>
          </cell>
          <cell r="Q143">
            <v>2.8720268273551099E-2</v>
          </cell>
          <cell r="R143">
            <v>0.37344859576190054</v>
          </cell>
          <cell r="S143">
            <v>2978.546311776</v>
          </cell>
          <cell r="T143">
            <v>446.35203200000001</v>
          </cell>
          <cell r="U143">
            <v>52.57</v>
          </cell>
          <cell r="V143">
            <v>0</v>
          </cell>
          <cell r="W143">
            <v>0</v>
          </cell>
          <cell r="X143">
            <v>7.63</v>
          </cell>
          <cell r="Y143">
            <v>0</v>
          </cell>
          <cell r="Z143">
            <v>0</v>
          </cell>
          <cell r="AA143">
            <v>57</v>
          </cell>
          <cell r="AB143">
            <v>0</v>
          </cell>
          <cell r="AC143">
            <v>0</v>
          </cell>
          <cell r="AD143">
            <v>69</v>
          </cell>
          <cell r="AE143">
            <v>3477.468343776</v>
          </cell>
          <cell r="AF143">
            <v>7.63</v>
          </cell>
          <cell r="AG143">
            <v>57</v>
          </cell>
          <cell r="AH143">
            <v>69</v>
          </cell>
          <cell r="AI143">
            <v>3611.0983437760001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75569.218697000004</v>
          </cell>
          <cell r="AR143">
            <v>73797.139330000005</v>
          </cell>
          <cell r="AS143">
            <v>73011.316337000011</v>
          </cell>
          <cell r="AT143">
            <v>70380.647095999986</v>
          </cell>
          <cell r="AU143">
            <v>72831.643562999991</v>
          </cell>
          <cell r="AV143">
            <v>216149.16042100001</v>
          </cell>
          <cell r="AW143">
            <v>213393.19337299996</v>
          </cell>
          <cell r="AX143">
            <v>224497.99153999999</v>
          </cell>
          <cell r="AY143">
            <v>216223.60699599999</v>
          </cell>
          <cell r="AZ143">
            <v>870263.95233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7849.890945000001</v>
          </cell>
          <cell r="AR144">
            <v>8149.7156250000007</v>
          </cell>
          <cell r="AS144">
            <v>8500.2672350000012</v>
          </cell>
          <cell r="AT144">
            <v>8401.1657850000011</v>
          </cell>
          <cell r="AU144">
            <v>8408.7603620000009</v>
          </cell>
          <cell r="AV144">
            <v>22560.417568000001</v>
          </cell>
          <cell r="AW144">
            <v>22281.992388999999</v>
          </cell>
          <cell r="AX144">
            <v>23829.532908000001</v>
          </cell>
          <cell r="AY144">
            <v>25310.193382000005</v>
          </cell>
          <cell r="AZ144">
            <v>93982.136247000017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7849.890945000001</v>
          </cell>
          <cell r="AR145">
            <v>8149.7156250000007</v>
          </cell>
          <cell r="AS145">
            <v>8500.2672350000012</v>
          </cell>
          <cell r="AT145">
            <v>8401.1657850000011</v>
          </cell>
          <cell r="AU145">
            <v>8408.7603620000009</v>
          </cell>
          <cell r="AV145">
            <v>22560.417568000001</v>
          </cell>
          <cell r="AW145">
            <v>22281.992388999999</v>
          </cell>
          <cell r="AX145">
            <v>23829.532908000001</v>
          </cell>
          <cell r="AY145">
            <v>25310.193382000005</v>
          </cell>
          <cell r="AZ145">
            <v>93982.136247000017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14.412424000000001</v>
          </cell>
          <cell r="AR146">
            <v>16.176960000000001</v>
          </cell>
          <cell r="AS146">
            <v>14.003209000000002</v>
          </cell>
          <cell r="AT146">
            <v>12.928173000000001</v>
          </cell>
          <cell r="AU146">
            <v>10.980598000000001</v>
          </cell>
          <cell r="AV146">
            <v>43.514938000000001</v>
          </cell>
          <cell r="AW146">
            <v>41.993749000000001</v>
          </cell>
          <cell r="AX146">
            <v>45.220763000000005</v>
          </cell>
          <cell r="AY146">
            <v>37.91198</v>
          </cell>
          <cell r="AZ146">
            <v>168.64143000000001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18.5</v>
          </cell>
          <cell r="AR147">
            <v>18.149999999999999</v>
          </cell>
          <cell r="AS147">
            <v>11</v>
          </cell>
          <cell r="AT147">
            <v>9.1460000000000008</v>
          </cell>
          <cell r="AU147">
            <v>9.0459999999999994</v>
          </cell>
          <cell r="AV147">
            <v>34.5</v>
          </cell>
          <cell r="AW147">
            <v>33.549999999999997</v>
          </cell>
          <cell r="AX147">
            <v>48.75</v>
          </cell>
          <cell r="AY147">
            <v>29.192</v>
          </cell>
          <cell r="AZ147">
            <v>145.99200000000002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16.704000000000001</v>
          </cell>
          <cell r="AR148">
            <v>17.701999999999998</v>
          </cell>
          <cell r="AS148">
            <v>17.421172000000002</v>
          </cell>
          <cell r="AT148">
            <v>16.878905000000003</v>
          </cell>
          <cell r="AU148">
            <v>16.209077000000001</v>
          </cell>
          <cell r="AV148">
            <v>42.995999999999995</v>
          </cell>
          <cell r="AW148">
            <v>41.528999999999996</v>
          </cell>
          <cell r="AX148">
            <v>50.805999999999997</v>
          </cell>
          <cell r="AY148">
            <v>50.509154000000002</v>
          </cell>
          <cell r="AZ148">
            <v>185.84015400000001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2.69</v>
          </cell>
          <cell r="AR149">
            <v>2.69</v>
          </cell>
          <cell r="AS149">
            <v>2.69</v>
          </cell>
          <cell r="AT149">
            <v>5.0199999999999996</v>
          </cell>
          <cell r="AU149">
            <v>2.33</v>
          </cell>
          <cell r="AV149">
            <v>3</v>
          </cell>
          <cell r="AW149">
            <v>16.91</v>
          </cell>
          <cell r="AX149">
            <v>8.07</v>
          </cell>
          <cell r="AY149">
            <v>10.039999999999999</v>
          </cell>
          <cell r="AZ149">
            <v>38.020000000000003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3317.8980190000002</v>
          </cell>
          <cell r="AR150">
            <v>3491.7028</v>
          </cell>
          <cell r="AS150">
            <v>3424.5999729999999</v>
          </cell>
          <cell r="AT150">
            <v>3379.9417350000003</v>
          </cell>
          <cell r="AU150">
            <v>3288.7519830000001</v>
          </cell>
          <cell r="AV150">
            <v>9790.6160099999997</v>
          </cell>
          <cell r="AW150">
            <v>9638.4754920000014</v>
          </cell>
          <cell r="AX150">
            <v>10129.478702</v>
          </cell>
          <cell r="AY150">
            <v>10093.293691000001</v>
          </cell>
          <cell r="AZ150">
            <v>39651.863895000002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2776.3345669999999</v>
          </cell>
          <cell r="AS151">
            <v>2618.8057720000002</v>
          </cell>
          <cell r="AT151">
            <v>2467.4734629999998</v>
          </cell>
          <cell r="AU151">
            <v>2336.4222180000002</v>
          </cell>
          <cell r="AV151">
            <v>8312.9851180000005</v>
          </cell>
          <cell r="AW151">
            <v>8889.8069969999997</v>
          </cell>
          <cell r="AX151">
            <v>8390.1944330000006</v>
          </cell>
          <cell r="AY151">
            <v>7422.7014529999997</v>
          </cell>
          <cell r="AZ151">
            <v>33015.688001000002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3.2850000000000001</v>
          </cell>
          <cell r="AR152">
            <v>3.7549999999999999</v>
          </cell>
          <cell r="AS152">
            <v>2.67</v>
          </cell>
          <cell r="AT152">
            <v>2.875</v>
          </cell>
          <cell r="AU152">
            <v>1.63</v>
          </cell>
          <cell r="AV152">
            <v>11.219999999999999</v>
          </cell>
          <cell r="AW152">
            <v>7.63</v>
          </cell>
          <cell r="AX152">
            <v>9.6349999999999998</v>
          </cell>
          <cell r="AY152">
            <v>7.1749999999999998</v>
          </cell>
          <cell r="AZ152">
            <v>35.660000000000004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100.667</v>
          </cell>
          <cell r="AR153">
            <v>104.062</v>
          </cell>
          <cell r="AS153">
            <v>103.67416899999999</v>
          </cell>
          <cell r="AT153">
            <v>97.001697000000007</v>
          </cell>
          <cell r="AU153">
            <v>95.34666</v>
          </cell>
          <cell r="AV153">
            <v>254.19172700000001</v>
          </cell>
          <cell r="AW153">
            <v>263.39600000000002</v>
          </cell>
          <cell r="AX153">
            <v>300.25299999999999</v>
          </cell>
          <cell r="AY153">
            <v>296.02252599999997</v>
          </cell>
          <cell r="AZ153">
            <v>1113.8632530000002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1893.9790000000003</v>
          </cell>
          <cell r="AR154">
            <v>2070.25</v>
          </cell>
          <cell r="AS154">
            <v>1923.2279999999998</v>
          </cell>
          <cell r="AT154">
            <v>1813.0709999999999</v>
          </cell>
          <cell r="AU154">
            <v>1671.4099999999999</v>
          </cell>
          <cell r="AV154">
            <v>5794.4930000000004</v>
          </cell>
          <cell r="AW154">
            <v>5703.5360000000001</v>
          </cell>
          <cell r="AX154">
            <v>5807.0529999999999</v>
          </cell>
          <cell r="AY154">
            <v>5407.7089999999998</v>
          </cell>
          <cell r="AZ154">
            <v>22712.791000000001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383.16312100000005</v>
          </cell>
          <cell r="AR155">
            <v>418.96182700000003</v>
          </cell>
          <cell r="AS155">
            <v>406.56358399999999</v>
          </cell>
          <cell r="AT155">
            <v>385.00980300000003</v>
          </cell>
          <cell r="AU155">
            <v>345.134638</v>
          </cell>
          <cell r="AV155">
            <v>1156.3727589999999</v>
          </cell>
          <cell r="AW155">
            <v>1173.7855749999999</v>
          </cell>
          <cell r="AX155">
            <v>1185.8626720000002</v>
          </cell>
          <cell r="AY155">
            <v>1136.7080249999999</v>
          </cell>
          <cell r="AZ155">
            <v>4652.7290310000008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20.744205999999998</v>
          </cell>
          <cell r="AR157">
            <v>25.163132000000001</v>
          </cell>
          <cell r="AS157">
            <v>22.766911</v>
          </cell>
          <cell r="AT157">
            <v>21.951352</v>
          </cell>
          <cell r="AU157">
            <v>18.574297000000001</v>
          </cell>
          <cell r="AV157">
            <v>90.965729999999994</v>
          </cell>
          <cell r="AW157">
            <v>73.538283000000007</v>
          </cell>
          <cell r="AX157">
            <v>66.975673</v>
          </cell>
          <cell r="AY157">
            <v>63.292560000000002</v>
          </cell>
          <cell r="AZ157">
            <v>294.77224599999994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481.33321899999999</v>
          </cell>
          <cell r="AR158">
            <v>542.35390600000005</v>
          </cell>
          <cell r="AS158">
            <v>480.96604500000001</v>
          </cell>
          <cell r="AT158">
            <v>415.891302</v>
          </cell>
          <cell r="AU158">
            <v>346.11067600000001</v>
          </cell>
          <cell r="AV158">
            <v>1434.271857</v>
          </cell>
          <cell r="AW158">
            <v>1468.8154060000002</v>
          </cell>
          <cell r="AX158">
            <v>1505.0816629999999</v>
          </cell>
          <cell r="AY158">
            <v>1242.9680229999999</v>
          </cell>
          <cell r="AZ158">
            <v>5651.1369490000006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18.955586451559988</v>
          </cell>
          <cell r="I159">
            <v>42.097403904573163</v>
          </cell>
          <cell r="J159">
            <v>0</v>
          </cell>
          <cell r="K159">
            <v>0</v>
          </cell>
          <cell r="L159">
            <v>28.524435948226515</v>
          </cell>
          <cell r="M159">
            <v>24.476044071774592</v>
          </cell>
          <cell r="N159">
            <v>0</v>
          </cell>
          <cell r="O159">
            <v>0</v>
          </cell>
          <cell r="P159">
            <v>19.617428519906277</v>
          </cell>
          <cell r="Q159">
            <v>17.55992836171735</v>
          </cell>
          <cell r="R159">
            <v>8.7817388186946967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116.39185394444399</v>
          </cell>
          <cell r="Z159">
            <v>239</v>
          </cell>
          <cell r="AA159">
            <v>0</v>
          </cell>
          <cell r="AB159">
            <v>0</v>
          </cell>
          <cell r="AC159">
            <v>161</v>
          </cell>
          <cell r="AD159">
            <v>132.88381388888899</v>
          </cell>
          <cell r="AE159">
            <v>0</v>
          </cell>
          <cell r="AF159">
            <v>0</v>
          </cell>
          <cell r="AG159">
            <v>355.39185394444399</v>
          </cell>
          <cell r="AH159">
            <v>293.88381388888899</v>
          </cell>
          <cell r="AI159">
            <v>649.27566783333293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510.95787399999995</v>
          </cell>
          <cell r="AR159">
            <v>566.87206399999991</v>
          </cell>
          <cell r="AS159">
            <v>509.63647200000003</v>
          </cell>
          <cell r="AT159">
            <v>507.98550500000005</v>
          </cell>
          <cell r="AU159">
            <v>488.62239400000004</v>
          </cell>
          <cell r="AV159">
            <v>1763.1037570000001</v>
          </cell>
          <cell r="AW159">
            <v>1754.3278539999999</v>
          </cell>
          <cell r="AX159">
            <v>1630.4515559999998</v>
          </cell>
          <cell r="AY159">
            <v>1506.244371</v>
          </cell>
          <cell r="AZ159">
            <v>6654.1275379999997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134.40715599999999</v>
          </cell>
          <cell r="AR160">
            <v>133.71352899999999</v>
          </cell>
          <cell r="AS160">
            <v>128.40866399999999</v>
          </cell>
          <cell r="AT160">
            <v>110.37910599999999</v>
          </cell>
          <cell r="AU160">
            <v>119.07330400000001</v>
          </cell>
          <cell r="AV160">
            <v>326.417619</v>
          </cell>
          <cell r="AW160">
            <v>365.21627000000001</v>
          </cell>
          <cell r="AX160">
            <v>378.12141699999995</v>
          </cell>
          <cell r="AY160">
            <v>357.86107399999997</v>
          </cell>
          <cell r="AZ160">
            <v>1427.6163800000002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31.308521575846086</v>
          </cell>
          <cell r="I161">
            <v>34.100567287621509</v>
          </cell>
          <cell r="J161">
            <v>28.80239522824559</v>
          </cell>
          <cell r="K161">
            <v>24.69484456830639</v>
          </cell>
          <cell r="L161">
            <v>20.841038388208684</v>
          </cell>
          <cell r="M161">
            <v>19.220324969458371</v>
          </cell>
          <cell r="N161">
            <v>0</v>
          </cell>
          <cell r="O161">
            <v>0</v>
          </cell>
          <cell r="P161">
            <v>31.327676235523178</v>
          </cell>
          <cell r="Q161">
            <v>21.693774362750339</v>
          </cell>
          <cell r="R161">
            <v>13.673922785805136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70.233014961247719</v>
          </cell>
          <cell r="Z161">
            <v>74.495720401345864</v>
          </cell>
          <cell r="AA161">
            <v>68.600904901408057</v>
          </cell>
          <cell r="AB161">
            <v>61.44488909337435</v>
          </cell>
          <cell r="AC161">
            <v>49.913823805573394</v>
          </cell>
          <cell r="AD161">
            <v>42.154870959681404</v>
          </cell>
          <cell r="AE161">
            <v>0</v>
          </cell>
          <cell r="AF161">
            <v>0</v>
          </cell>
          <cell r="AG161">
            <v>213.32964026400163</v>
          </cell>
          <cell r="AH161">
            <v>153.51358385862915</v>
          </cell>
          <cell r="AI161">
            <v>366.84322412263077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196.613</v>
          </cell>
          <cell r="AR161">
            <v>214.36</v>
          </cell>
          <cell r="AS161">
            <v>223.935</v>
          </cell>
          <cell r="AT161">
            <v>215.548</v>
          </cell>
          <cell r="AU161">
            <v>197.392</v>
          </cell>
          <cell r="AV161">
            <v>592.61988999999994</v>
          </cell>
          <cell r="AW161">
            <v>572.154</v>
          </cell>
          <cell r="AX161">
            <v>612.86599999999999</v>
          </cell>
          <cell r="AY161">
            <v>636.875</v>
          </cell>
          <cell r="AZ161">
            <v>2414.5148899999995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40.805</v>
          </cell>
          <cell r="AR162">
            <v>34.387999999999998</v>
          </cell>
          <cell r="AS162">
            <v>36.717607000000001</v>
          </cell>
          <cell r="AT162">
            <v>38.821852</v>
          </cell>
          <cell r="AU162">
            <v>45.676861000000002</v>
          </cell>
          <cell r="AV162">
            <v>170.51999999999998</v>
          </cell>
          <cell r="AW162">
            <v>140.39499999999998</v>
          </cell>
          <cell r="AX162">
            <v>120.86799999999999</v>
          </cell>
          <cell r="AY162">
            <v>121.21632</v>
          </cell>
          <cell r="AZ162">
            <v>552.99932000000001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2.25</v>
          </cell>
          <cell r="AR163">
            <v>4.5</v>
          </cell>
          <cell r="AS163">
            <v>2.25</v>
          </cell>
          <cell r="AT163">
            <v>3.65</v>
          </cell>
          <cell r="AU163">
            <v>1.4</v>
          </cell>
          <cell r="AV163">
            <v>15.840753000000003</v>
          </cell>
          <cell r="AW163">
            <v>9.5800000000000018</v>
          </cell>
          <cell r="AX163">
            <v>9</v>
          </cell>
          <cell r="AY163">
            <v>7.3000000000000007</v>
          </cell>
          <cell r="AZ163">
            <v>41.720753000000002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16.639641597432338</v>
          </cell>
          <cell r="C165">
            <v>16.125456935804525</v>
          </cell>
          <cell r="D165">
            <v>24.180626011609803</v>
          </cell>
          <cell r="E165">
            <v>18.131501024030797</v>
          </cell>
          <cell r="F165">
            <v>20.459797913645506</v>
          </cell>
          <cell r="G165">
            <v>24.68011834115374</v>
          </cell>
          <cell r="H165">
            <v>21.708296365219493</v>
          </cell>
          <cell r="I165">
            <v>25.967456913012526</v>
          </cell>
          <cell r="J165">
            <v>23.108759223754618</v>
          </cell>
          <cell r="K165">
            <v>26.925689438780847</v>
          </cell>
          <cell r="L165">
            <v>32.652008504597205</v>
          </cell>
          <cell r="M165">
            <v>16.921321421694799</v>
          </cell>
          <cell r="N165">
            <v>18.988555143440482</v>
          </cell>
          <cell r="O165">
            <v>21.002308904978499</v>
          </cell>
          <cell r="P165">
            <v>23.572172227274347</v>
          </cell>
          <cell r="Q165">
            <v>25.61020985444322</v>
          </cell>
          <cell r="R165">
            <v>22.367452760007286</v>
          </cell>
          <cell r="S165">
            <v>1106</v>
          </cell>
          <cell r="T165">
            <v>1117.53</v>
          </cell>
          <cell r="U165">
            <v>1651.2</v>
          </cell>
          <cell r="V165">
            <v>1251.96</v>
          </cell>
          <cell r="W165">
            <v>1457.8969999999999</v>
          </cell>
          <cell r="X165">
            <v>1589.6189999999999</v>
          </cell>
          <cell r="Y165">
            <v>1677.9548277142881</v>
          </cell>
          <cell r="Z165">
            <v>1955.49376919936</v>
          </cell>
          <cell r="AA165">
            <v>1810.5969615803119</v>
          </cell>
          <cell r="AB165">
            <v>1979.7591539612645</v>
          </cell>
          <cell r="AC165">
            <v>2314.7443463422169</v>
          </cell>
          <cell r="AD165">
            <v>1160.5450130088839</v>
          </cell>
          <cell r="AE165">
            <v>3874.7299999999996</v>
          </cell>
          <cell r="AF165">
            <v>4299.4759999999997</v>
          </cell>
          <cell r="AG165">
            <v>5444.04555849396</v>
          </cell>
          <cell r="AH165">
            <v>5455.0485133123648</v>
          </cell>
          <cell r="AI165">
            <v>19073.300071806323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6777.5</v>
          </cell>
          <cell r="AR165">
            <v>7051.6</v>
          </cell>
          <cell r="AS165">
            <v>6617.4098999999997</v>
          </cell>
          <cell r="AT165">
            <v>6380.2198000000008</v>
          </cell>
          <cell r="AU165">
            <v>6172.6297000000004</v>
          </cell>
          <cell r="AV165">
            <v>18365.046596</v>
          </cell>
          <cell r="AW165">
            <v>18424.300002</v>
          </cell>
          <cell r="AX165">
            <v>20785.7</v>
          </cell>
          <cell r="AY165">
            <v>19170.259400000003</v>
          </cell>
          <cell r="AZ165">
            <v>76745.305998000011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100.46899999999999</v>
          </cell>
          <cell r="AR166">
            <v>104.11500000000001</v>
          </cell>
          <cell r="AS166">
            <v>102.715</v>
          </cell>
          <cell r="AT166">
            <v>99.738</v>
          </cell>
          <cell r="AU166">
            <v>96.775000000000006</v>
          </cell>
          <cell r="AV166">
            <v>274.964268</v>
          </cell>
          <cell r="AW166">
            <v>289.49599999999998</v>
          </cell>
          <cell r="AX166">
            <v>302.86099999999999</v>
          </cell>
          <cell r="AY166">
            <v>299.22800000000001</v>
          </cell>
          <cell r="AZ166">
            <v>1166.5492680000002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32.934999999999995</v>
          </cell>
          <cell r="AS167">
            <v>29.494998999999996</v>
          </cell>
          <cell r="AT167">
            <v>30.994998000000002</v>
          </cell>
          <cell r="AU167">
            <v>29.499997</v>
          </cell>
          <cell r="AV167">
            <v>93.180679999999995</v>
          </cell>
          <cell r="AW167">
            <v>92.999600000000001</v>
          </cell>
          <cell r="AX167">
            <v>96.314999999999998</v>
          </cell>
          <cell r="AY167">
            <v>89.989993999999996</v>
          </cell>
          <cell r="AZ167">
            <v>372.485274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214.36</v>
          </cell>
          <cell r="AR168">
            <v>222.52</v>
          </cell>
          <cell r="AS168">
            <v>224.49648300000001</v>
          </cell>
          <cell r="AT168">
            <v>215.38539700000001</v>
          </cell>
          <cell r="AU168">
            <v>201.25144399999999</v>
          </cell>
          <cell r="AV168">
            <v>625.94512099999997</v>
          </cell>
          <cell r="AW168">
            <v>608.71799999999996</v>
          </cell>
          <cell r="AX168">
            <v>632.30000000000007</v>
          </cell>
          <cell r="AY168">
            <v>641.13332400000002</v>
          </cell>
          <cell r="AZ168">
            <v>2508.0964450000001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89.924999999999997</v>
          </cell>
          <cell r="AR169">
            <v>93.740000000000009</v>
          </cell>
          <cell r="AS169">
            <v>92.90885999999999</v>
          </cell>
          <cell r="AT169">
            <v>90.873395000000002</v>
          </cell>
          <cell r="AU169">
            <v>92.419673000000003</v>
          </cell>
          <cell r="AV169">
            <v>253.33876700000002</v>
          </cell>
          <cell r="AW169">
            <v>271.19900000000001</v>
          </cell>
          <cell r="AX169">
            <v>272.88499999999999</v>
          </cell>
          <cell r="AY169">
            <v>276.20192800000001</v>
          </cell>
          <cell r="AZ169">
            <v>1073.624695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0.95</v>
          </cell>
          <cell r="AR170">
            <v>0.9</v>
          </cell>
          <cell r="AS170">
            <v>0.9</v>
          </cell>
          <cell r="AT170">
            <v>0.9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2.8</v>
          </cell>
          <cell r="AY170">
            <v>1.8</v>
          </cell>
          <cell r="AZ170">
            <v>8.5500000000000007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</v>
          </cell>
          <cell r="AU171">
            <v>4.42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17.8</v>
          </cell>
          <cell r="AZ171">
            <v>62.600000000000016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4.46</v>
          </cell>
          <cell r="AU172">
            <v>4.46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13.400000000000002</v>
          </cell>
          <cell r="AZ172">
            <v>76.199999999999989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1.25</v>
          </cell>
          <cell r="AR173">
            <v>2.2999999999999998</v>
          </cell>
          <cell r="AS173">
            <v>2.13</v>
          </cell>
          <cell r="AT173">
            <v>2.13</v>
          </cell>
          <cell r="AU173">
            <v>2.16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6.42</v>
          </cell>
          <cell r="AZ173">
            <v>24.499999999999996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125.10900000000001</v>
          </cell>
          <cell r="AS174">
            <v>128.84447499999999</v>
          </cell>
          <cell r="AT174">
            <v>128.85107199999999</v>
          </cell>
          <cell r="AU174">
            <v>128.19275700000003</v>
          </cell>
          <cell r="AV174">
            <v>342.91517899999997</v>
          </cell>
          <cell r="AW174">
            <v>309.31645600000002</v>
          </cell>
          <cell r="AX174">
            <v>347.69900000000001</v>
          </cell>
          <cell r="AY174">
            <v>385.88830400000001</v>
          </cell>
          <cell r="AZ174">
            <v>1385.818939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190.47676799999999</v>
          </cell>
          <cell r="AR175">
            <v>199.46023200000002</v>
          </cell>
          <cell r="AS175">
            <v>193.93835899999999</v>
          </cell>
          <cell r="AT175">
            <v>186.36748699999998</v>
          </cell>
          <cell r="AU175">
            <v>178.38092399999999</v>
          </cell>
          <cell r="AV175">
            <v>615.19951600000002</v>
          </cell>
          <cell r="AW175">
            <v>630.810203</v>
          </cell>
          <cell r="AX175">
            <v>584.17789600000003</v>
          </cell>
          <cell r="AY175">
            <v>558.68677000000002</v>
          </cell>
          <cell r="AZ175">
            <v>2388.8743850000001</v>
          </cell>
        </row>
        <row r="176">
          <cell r="A176" t="str">
            <v>LA and Canada</v>
          </cell>
          <cell r="B176">
            <v>4.0689648635620754</v>
          </cell>
          <cell r="C176">
            <v>4.0483675092508085</v>
          </cell>
          <cell r="D176">
            <v>6.209812236804706</v>
          </cell>
          <cell r="E176">
            <v>4.6510564499298486</v>
          </cell>
          <cell r="F176">
            <v>5.3024390397852992</v>
          </cell>
          <cell r="G176">
            <v>5.8715888237298897</v>
          </cell>
          <cell r="H176">
            <v>6.5632432531275562</v>
          </cell>
          <cell r="I176">
            <v>8.0638975406479592</v>
          </cell>
          <cell r="J176">
            <v>6.3799085868073186</v>
          </cell>
          <cell r="K176">
            <v>7.0931445258825843</v>
          </cell>
          <cell r="L176">
            <v>9.0466415967883513</v>
          </cell>
          <cell r="M176">
            <v>4.9343640776793727</v>
          </cell>
          <cell r="N176">
            <v>4.761514656034084</v>
          </cell>
          <cell r="O176">
            <v>5.2763592510606241</v>
          </cell>
          <cell r="P176">
            <v>6.9914280270640656</v>
          </cell>
          <cell r="Q176">
            <v>7.0466607366953049</v>
          </cell>
          <cell r="R176">
            <v>6.0396426747345666</v>
          </cell>
          <cell r="S176">
            <v>1106</v>
          </cell>
          <cell r="T176">
            <v>1117.53</v>
          </cell>
          <cell r="U176">
            <v>1651.2</v>
          </cell>
          <cell r="V176">
            <v>1251.96</v>
          </cell>
          <cell r="W176">
            <v>1457.8969999999999</v>
          </cell>
          <cell r="X176">
            <v>1589.6189999999999</v>
          </cell>
          <cell r="Y176">
            <v>1864.5796966199798</v>
          </cell>
          <cell r="Z176">
            <v>2268.9894896007058</v>
          </cell>
          <cell r="AA176">
            <v>1879.19786648172</v>
          </cell>
          <cell r="AB176">
            <v>2041.2040430546388</v>
          </cell>
          <cell r="AC176">
            <v>2525.6581701477903</v>
          </cell>
          <cell r="AD176">
            <v>1335.5836978574544</v>
          </cell>
          <cell r="AE176">
            <v>3874.7299999999996</v>
          </cell>
          <cell r="AF176">
            <v>4299.4759999999997</v>
          </cell>
          <cell r="AG176">
            <v>6012.7670527024056</v>
          </cell>
          <cell r="AH176">
            <v>5902.4459110598837</v>
          </cell>
          <cell r="AI176">
            <v>20089.418963762291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25323.865170000001</v>
          </cell>
          <cell r="AR176">
            <v>26509.440642000012</v>
          </cell>
          <cell r="AS176">
            <v>25899.424888999998</v>
          </cell>
          <cell r="AT176">
            <v>25126.366826999998</v>
          </cell>
          <cell r="AU176">
            <v>24360.288563000006</v>
          </cell>
          <cell r="AV176">
            <v>73238.396852999984</v>
          </cell>
          <cell r="AW176">
            <v>73337.091275999992</v>
          </cell>
          <cell r="AX176">
            <v>77401.788683000006</v>
          </cell>
          <cell r="AY176">
            <v>75386.080279000002</v>
          </cell>
          <cell r="AZ176">
            <v>299363.35709099995</v>
          </cell>
        </row>
        <row r="177">
          <cell r="A177" t="str">
            <v>PMI</v>
          </cell>
          <cell r="B177">
            <v>3.934963138511772</v>
          </cell>
          <cell r="C177">
            <v>1.967595613420732</v>
          </cell>
          <cell r="D177">
            <v>1.7154190326180663</v>
          </cell>
          <cell r="E177">
            <v>1.3945742607833684</v>
          </cell>
          <cell r="F177">
            <v>0.98292363834511298</v>
          </cell>
          <cell r="G177">
            <v>0.83006065124186845</v>
          </cell>
          <cell r="H177">
            <v>1.1097007145746038</v>
          </cell>
          <cell r="I177">
            <v>1.2962449489846961</v>
          </cell>
          <cell r="J177">
            <v>1.435731007974588</v>
          </cell>
          <cell r="K177">
            <v>1.9766043513412306</v>
          </cell>
          <cell r="L177">
            <v>3.3171085036558674</v>
          </cell>
          <cell r="M177">
            <v>3.9329565264101998</v>
          </cell>
          <cell r="N177">
            <v>2.5098930725945423</v>
          </cell>
          <cell r="O177">
            <v>1.0699144609206657</v>
          </cell>
          <cell r="P177">
            <v>1.2788470457200838</v>
          </cell>
          <cell r="Q177">
            <v>3.0634183207350874</v>
          </cell>
          <cell r="R177">
            <v>1.9548834712023828</v>
          </cell>
          <cell r="S177">
            <v>9065.5901665555539</v>
          </cell>
          <cell r="T177">
            <v>4805.6117804031765</v>
          </cell>
          <cell r="U177">
            <v>4229.1191438169644</v>
          </cell>
          <cell r="V177">
            <v>3524.400272851597</v>
          </cell>
          <cell r="W177">
            <v>2468.4117008730714</v>
          </cell>
          <cell r="X177">
            <v>2083.4349999999999</v>
          </cell>
          <cell r="Y177">
            <v>2758.9911396298467</v>
          </cell>
          <cell r="Z177">
            <v>3157.327541823106</v>
          </cell>
          <cell r="AA177">
            <v>3460.7747019279868</v>
          </cell>
          <cell r="AB177">
            <v>4643.2095128547762</v>
          </cell>
          <cell r="AC177">
            <v>7503.26797028891</v>
          </cell>
          <cell r="AD177">
            <v>8951.8771176692935</v>
          </cell>
          <cell r="AE177">
            <v>18100.321090775695</v>
          </cell>
          <cell r="AF177">
            <v>8076.2469737246684</v>
          </cell>
          <cell r="AG177">
            <v>9377.0933833809395</v>
          </cell>
          <cell r="AH177">
            <v>21098.354600812978</v>
          </cell>
          <cell r="AI177">
            <v>56652.016048694277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219217.42413472995</v>
          </cell>
          <cell r="AR177">
            <v>216941.55899921313</v>
          </cell>
          <cell r="AS177">
            <v>211417.55347921306</v>
          </cell>
          <cell r="AT177">
            <v>203579.14629013298</v>
          </cell>
          <cell r="AU177">
            <v>204850.71095499996</v>
          </cell>
          <cell r="AV177">
            <v>649043.1468802942</v>
          </cell>
          <cell r="AW177">
            <v>679364.8036215459</v>
          </cell>
          <cell r="AX177">
            <v>659921.29968059307</v>
          </cell>
          <cell r="AY177">
            <v>619847.41072434606</v>
          </cell>
          <cell r="AZ177">
            <v>2608176.6609067791</v>
          </cell>
        </row>
        <row r="178">
          <cell r="A178" t="str">
            <v>PMI</v>
          </cell>
          <cell r="B178">
            <v>3.934963138511772</v>
          </cell>
          <cell r="C178">
            <v>1.967595613420732</v>
          </cell>
          <cell r="D178">
            <v>1.7154190326180663</v>
          </cell>
          <cell r="E178">
            <v>1.3945742607833684</v>
          </cell>
          <cell r="F178">
            <v>0.98292363834511298</v>
          </cell>
          <cell r="G178">
            <v>0.83006065124186845</v>
          </cell>
          <cell r="H178">
            <v>1.1097007145746038</v>
          </cell>
          <cell r="I178">
            <v>1.2962449489846961</v>
          </cell>
          <cell r="J178">
            <v>1.435731007974588</v>
          </cell>
          <cell r="K178">
            <v>1.9766043513412306</v>
          </cell>
          <cell r="L178">
            <v>3.3171085036558674</v>
          </cell>
          <cell r="M178">
            <v>3.9329565264101998</v>
          </cell>
          <cell r="N178">
            <v>2.5098930725945423</v>
          </cell>
          <cell r="O178">
            <v>1.0699144609206657</v>
          </cell>
          <cell r="P178">
            <v>1.2788470457200838</v>
          </cell>
          <cell r="Q178">
            <v>3.0634183207350874</v>
          </cell>
          <cell r="R178">
            <v>1.9548834712023828</v>
          </cell>
          <cell r="S178">
            <v>9065.5901665555539</v>
          </cell>
          <cell r="T178">
            <v>4805.6117804031765</v>
          </cell>
          <cell r="U178">
            <v>4229.1191438169644</v>
          </cell>
          <cell r="V178">
            <v>3524.400272851597</v>
          </cell>
          <cell r="W178">
            <v>2468.4117008730714</v>
          </cell>
          <cell r="X178">
            <v>2083.4349999999999</v>
          </cell>
          <cell r="Y178">
            <v>2758.9911396298467</v>
          </cell>
          <cell r="Z178">
            <v>3157.327541823106</v>
          </cell>
          <cell r="AA178">
            <v>3460.7747019279868</v>
          </cell>
          <cell r="AB178">
            <v>4643.2095128547762</v>
          </cell>
          <cell r="AC178">
            <v>7503.26797028891</v>
          </cell>
          <cell r="AD178">
            <v>8951.8771176692935</v>
          </cell>
          <cell r="AE178">
            <v>18100.321090775695</v>
          </cell>
          <cell r="AF178">
            <v>8076.2469737246684</v>
          </cell>
          <cell r="AG178">
            <v>9377.0933833809395</v>
          </cell>
          <cell r="AH178">
            <v>21098.354600812978</v>
          </cell>
          <cell r="AI178">
            <v>56652.016048694277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219217.42413472995</v>
          </cell>
          <cell r="AR178">
            <v>216941.55899921313</v>
          </cell>
          <cell r="AS178">
            <v>211417.55347921306</v>
          </cell>
          <cell r="AT178">
            <v>203579.14629013298</v>
          </cell>
          <cell r="AU178">
            <v>204850.71095499996</v>
          </cell>
          <cell r="AV178">
            <v>649043.1468802942</v>
          </cell>
          <cell r="AW178">
            <v>679364.8036215459</v>
          </cell>
          <cell r="AX178">
            <v>659921.29968059307</v>
          </cell>
          <cell r="AY178">
            <v>619847.41072434606</v>
          </cell>
          <cell r="AZ178">
            <v>2608176.6609067791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1.2369127944111824E-10</v>
          </cell>
          <cell r="AS186">
            <v>8.0035533756017685E-11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1.2369127944111824E-10</v>
          </cell>
          <cell r="AS187">
            <v>8.0035533756017685E-11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29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1.6</v>
          </cell>
          <cell r="AR5">
            <v>1.6</v>
          </cell>
          <cell r="AS5">
            <v>0.67753600000000003</v>
          </cell>
          <cell r="AT5">
            <v>1.648169</v>
          </cell>
          <cell r="AU5">
            <v>2.0282119999999999</v>
          </cell>
          <cell r="AV5">
            <v>10.190999999999999</v>
          </cell>
          <cell r="AW5">
            <v>4.8239999999999998</v>
          </cell>
          <cell r="AX5">
            <v>6.6120000000000001</v>
          </cell>
          <cell r="AY5">
            <v>4.353917</v>
          </cell>
          <cell r="AZ5">
            <v>25.980916999999998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1170.972327</v>
          </cell>
          <cell r="AR6">
            <v>1175.780532</v>
          </cell>
          <cell r="AS6">
            <v>1069.3365610000001</v>
          </cell>
          <cell r="AT6">
            <v>1071.732992</v>
          </cell>
          <cell r="AU6">
            <v>1045.274142</v>
          </cell>
          <cell r="AV6">
            <v>3730.9621040000002</v>
          </cell>
          <cell r="AW6">
            <v>3650.5307110000003</v>
          </cell>
          <cell r="AX6">
            <v>3599.2421899999999</v>
          </cell>
          <cell r="AY6">
            <v>3186.3436950000005</v>
          </cell>
          <cell r="AZ6">
            <v>14167.0787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35.046047000000002</v>
          </cell>
          <cell r="AR7">
            <v>34.020541000000001</v>
          </cell>
          <cell r="AS7">
            <v>34.160291000000001</v>
          </cell>
          <cell r="AT7">
            <v>31.022577000000002</v>
          </cell>
          <cell r="AU7">
            <v>28.771699999999996</v>
          </cell>
          <cell r="AV7">
            <v>97.766192000000004</v>
          </cell>
          <cell r="AW7">
            <v>118.31331299999999</v>
          </cell>
          <cell r="AX7">
            <v>107.203048</v>
          </cell>
          <cell r="AY7">
            <v>93.954567999999995</v>
          </cell>
          <cell r="AZ7">
            <v>417.23712100000006</v>
          </cell>
        </row>
        <row r="8">
          <cell r="A8" t="str">
            <v>Belgium</v>
          </cell>
          <cell r="B8">
            <v>13.098476213689775</v>
          </cell>
          <cell r="C8">
            <v>8.851994803432099</v>
          </cell>
          <cell r="D8">
            <v>6.8041309997502424</v>
          </cell>
          <cell r="E8">
            <v>4.4091567634259796</v>
          </cell>
          <cell r="F8">
            <v>2.7250148496052837</v>
          </cell>
          <cell r="G8">
            <v>2.5077640797194743E-2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9.3955523247270811</v>
          </cell>
          <cell r="O8">
            <v>2.4306479904196236</v>
          </cell>
          <cell r="P8">
            <v>0</v>
          </cell>
          <cell r="Q8">
            <v>0</v>
          </cell>
          <cell r="R8">
            <v>3.0283804597991533</v>
          </cell>
          <cell r="S8">
            <v>179.02</v>
          </cell>
          <cell r="T8">
            <v>135.71</v>
          </cell>
          <cell r="U8">
            <v>111</v>
          </cell>
          <cell r="V8">
            <v>70.918999999999997</v>
          </cell>
          <cell r="W8">
            <v>40.18</v>
          </cell>
          <cell r="X8">
            <v>0.377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425.73</v>
          </cell>
          <cell r="AF8">
            <v>111.47599999999998</v>
          </cell>
          <cell r="AG8">
            <v>0</v>
          </cell>
          <cell r="AH8">
            <v>0</v>
          </cell>
          <cell r="AI8">
            <v>537.2059999999999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1333.9709740000001</v>
          </cell>
          <cell r="AR8">
            <v>1335.8072460000001</v>
          </cell>
          <cell r="AS8">
            <v>1280.3964570000001</v>
          </cell>
          <cell r="AT8">
            <v>1226.214714</v>
          </cell>
          <cell r="AU8">
            <v>1220.385</v>
          </cell>
          <cell r="AV8">
            <v>4078.0678640000001</v>
          </cell>
          <cell r="AW8">
            <v>4127.6400530000001</v>
          </cell>
          <cell r="AX8">
            <v>4032.4431720000002</v>
          </cell>
          <cell r="AY8">
            <v>3726.9961709999998</v>
          </cell>
          <cell r="AZ8">
            <v>15965.14726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4.9281392113440408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1.6311559486974425</v>
          </cell>
          <cell r="R9">
            <v>0.37770942381371359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23.27374572222222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23.27374572222222</v>
          </cell>
          <cell r="AI9">
            <v>23.27374572222222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427.59068199999996</v>
          </cell>
          <cell r="AR9">
            <v>396.99550299999999</v>
          </cell>
          <cell r="AS9">
            <v>398.800273</v>
          </cell>
          <cell r="AT9">
            <v>425.03610900000001</v>
          </cell>
          <cell r="AU9">
            <v>460.30638599999997</v>
          </cell>
          <cell r="AV9">
            <v>1465.6801330000001</v>
          </cell>
          <cell r="AW9">
            <v>1497.050632</v>
          </cell>
          <cell r="AX9">
            <v>1298.7575339999999</v>
          </cell>
          <cell r="AY9">
            <v>1284.1427679999999</v>
          </cell>
          <cell r="AZ9">
            <v>5545.6310670000003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42.085233000000002</v>
          </cell>
          <cell r="AR10">
            <v>41.850959000000003</v>
          </cell>
          <cell r="AS10">
            <v>39.142917000000004</v>
          </cell>
          <cell r="AT10">
            <v>29.403078000000001</v>
          </cell>
          <cell r="AU10">
            <v>29.009999999999998</v>
          </cell>
          <cell r="AV10">
            <v>135.712975</v>
          </cell>
          <cell r="AW10">
            <v>131.38079600000003</v>
          </cell>
          <cell r="AX10">
            <v>123.03139300000001</v>
          </cell>
          <cell r="AY10">
            <v>97.555994999999996</v>
          </cell>
          <cell r="AZ10">
            <v>487.68115900000004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7.3610000000000007</v>
          </cell>
          <cell r="AR11">
            <v>5.7539999999999996</v>
          </cell>
          <cell r="AS11">
            <v>3.3370000000000002</v>
          </cell>
          <cell r="AT11">
            <v>0</v>
          </cell>
          <cell r="AU11">
            <v>1.4999990000000001</v>
          </cell>
          <cell r="AV11">
            <v>8.9499999999999993</v>
          </cell>
          <cell r="AW11">
            <v>15.01</v>
          </cell>
          <cell r="AX11">
            <v>18.746000000000002</v>
          </cell>
          <cell r="AY11">
            <v>4.8369990000000005</v>
          </cell>
          <cell r="AZ11">
            <v>47.542999000000002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81.540000000000006</v>
          </cell>
          <cell r="AR12">
            <v>80.967000000000013</v>
          </cell>
          <cell r="AS12">
            <v>83.061755000000005</v>
          </cell>
          <cell r="AT12">
            <v>92.263887000000011</v>
          </cell>
          <cell r="AU12">
            <v>100.560509</v>
          </cell>
          <cell r="AV12">
            <v>438.13300000000004</v>
          </cell>
          <cell r="AW12">
            <v>425.23699999999997</v>
          </cell>
          <cell r="AX12">
            <v>220.21300000000002</v>
          </cell>
          <cell r="AY12">
            <v>275.88615100000004</v>
          </cell>
          <cell r="AZ12">
            <v>1359.469151</v>
          </cell>
        </row>
        <row r="13">
          <cell r="A13" t="str">
            <v>Czech Republic</v>
          </cell>
          <cell r="B13">
            <v>20.773667909241578</v>
          </cell>
          <cell r="C13">
            <v>7.228394490553562</v>
          </cell>
          <cell r="D13">
            <v>6.6675239990428707</v>
          </cell>
          <cell r="E13">
            <v>1.8657172141133023</v>
          </cell>
          <cell r="F13">
            <v>1.3301318942984388</v>
          </cell>
          <cell r="G13">
            <v>0.97976010573530159</v>
          </cell>
          <cell r="H13">
            <v>0.67947614894020492</v>
          </cell>
          <cell r="I13">
            <v>0.32126380925608333</v>
          </cell>
          <cell r="J13">
            <v>0</v>
          </cell>
          <cell r="K13">
            <v>0</v>
          </cell>
          <cell r="L13">
            <v>29.164307376724835</v>
          </cell>
          <cell r="M13">
            <v>37.053986355557079</v>
          </cell>
          <cell r="N13">
            <v>11.330442010999846</v>
          </cell>
          <cell r="O13">
            <v>1.3839895946852783</v>
          </cell>
          <cell r="P13">
            <v>0.3425683041842752</v>
          </cell>
          <cell r="Q13">
            <v>21.528953339433876</v>
          </cell>
          <cell r="R13">
            <v>8.1006399600812191</v>
          </cell>
          <cell r="S13">
            <v>514.16600000000005</v>
          </cell>
          <cell r="T13">
            <v>191.721</v>
          </cell>
          <cell r="U13">
            <v>178.63499999999999</v>
          </cell>
          <cell r="V13">
            <v>52.496000000000002</v>
          </cell>
          <cell r="W13">
            <v>38.597000000000001</v>
          </cell>
          <cell r="X13">
            <v>29.065000000000001</v>
          </cell>
          <cell r="Y13">
            <v>19.3</v>
          </cell>
          <cell r="Z13">
            <v>8.6</v>
          </cell>
          <cell r="AA13">
            <v>0</v>
          </cell>
          <cell r="AB13">
            <v>0</v>
          </cell>
          <cell r="AC13">
            <v>696.75269682287581</v>
          </cell>
          <cell r="AD13">
            <v>846.93315546851397</v>
          </cell>
          <cell r="AE13">
            <v>884.52200000000005</v>
          </cell>
          <cell r="AF13">
            <v>120.158</v>
          </cell>
          <cell r="AG13">
            <v>27.9</v>
          </cell>
          <cell r="AH13">
            <v>1543.6858522913899</v>
          </cell>
          <cell r="AI13">
            <v>2576.2658522913898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2409.234958</v>
          </cell>
          <cell r="AR13">
            <v>2364.3089869999999</v>
          </cell>
          <cell r="AS13">
            <v>2245.9905509999999</v>
          </cell>
          <cell r="AT13">
            <v>2150.1536759999999</v>
          </cell>
          <cell r="AU13">
            <v>2057.1061709999999</v>
          </cell>
          <cell r="AV13">
            <v>7025.9377279999999</v>
          </cell>
          <cell r="AW13">
            <v>7813.8015209999994</v>
          </cell>
          <cell r="AX13">
            <v>7329.9250670000001</v>
          </cell>
          <cell r="AY13">
            <v>6453.2503980000001</v>
          </cell>
          <cell r="AZ13">
            <v>28622.914713999999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281.12010900000001</v>
          </cell>
          <cell r="AR14">
            <v>278.90881000000002</v>
          </cell>
          <cell r="AS14">
            <v>258.64766300000002</v>
          </cell>
          <cell r="AT14">
            <v>256.58707099999998</v>
          </cell>
          <cell r="AU14">
            <v>254.72609399999999</v>
          </cell>
          <cell r="AV14">
            <v>828.46548299999995</v>
          </cell>
          <cell r="AW14">
            <v>882.92333900000006</v>
          </cell>
          <cell r="AX14">
            <v>854.65718700000002</v>
          </cell>
          <cell r="AY14">
            <v>769.96082799999999</v>
          </cell>
          <cell r="AZ14">
            <v>3336.0068369999999</v>
          </cell>
        </row>
        <row r="15">
          <cell r="A15" t="str">
            <v>Estonia</v>
          </cell>
          <cell r="B15">
            <v>17.325571104854131</v>
          </cell>
          <cell r="C15">
            <v>1.7487893082670567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64.352887934760318</v>
          </cell>
          <cell r="N15">
            <v>5.7554340055128632</v>
          </cell>
          <cell r="O15">
            <v>0</v>
          </cell>
          <cell r="P15">
            <v>0</v>
          </cell>
          <cell r="Q15">
            <v>18.491120394628972</v>
          </cell>
          <cell r="R15">
            <v>5.0511024502683171</v>
          </cell>
          <cell r="S15">
            <v>47.612000000000002</v>
          </cell>
          <cell r="T15">
            <v>5.24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122.65786</v>
          </cell>
          <cell r="AE15">
            <v>52.852000000000004</v>
          </cell>
          <cell r="AF15">
            <v>0</v>
          </cell>
          <cell r="AG15">
            <v>0</v>
          </cell>
          <cell r="AH15">
            <v>122.65786</v>
          </cell>
          <cell r="AI15">
            <v>175.50986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253.45577900000001</v>
          </cell>
          <cell r="AR15">
            <v>254.40585800000002</v>
          </cell>
          <cell r="AS15">
            <v>229.35139700000002</v>
          </cell>
          <cell r="AT15">
            <v>196.10730799999999</v>
          </cell>
          <cell r="AU15">
            <v>171.54175600000002</v>
          </cell>
          <cell r="AV15">
            <v>826.46764699999994</v>
          </cell>
          <cell r="AW15">
            <v>924.8219630000001</v>
          </cell>
          <cell r="AX15">
            <v>778.92573100000004</v>
          </cell>
          <cell r="AY15">
            <v>597.00046100000009</v>
          </cell>
          <cell r="AZ15">
            <v>3127.2158020000002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122.94681876458328</v>
          </cell>
          <cell r="N17">
            <v>0</v>
          </cell>
          <cell r="O17">
            <v>0</v>
          </cell>
          <cell r="P17">
            <v>0</v>
          </cell>
          <cell r="Q17">
            <v>40.465180721816608</v>
          </cell>
          <cell r="R17">
            <v>9.0134479025836605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890.3443954666667</v>
          </cell>
          <cell r="AE17">
            <v>0</v>
          </cell>
          <cell r="AF17">
            <v>0</v>
          </cell>
          <cell r="AG17">
            <v>0</v>
          </cell>
          <cell r="AH17">
            <v>890.3443954666667</v>
          </cell>
          <cell r="AI17">
            <v>890.3443954666667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703.31376899999998</v>
          </cell>
          <cell r="AR17">
            <v>680.96362399999998</v>
          </cell>
          <cell r="AS17">
            <v>680.93650500000001</v>
          </cell>
          <cell r="AT17">
            <v>647.55577700000003</v>
          </cell>
          <cell r="AU17">
            <v>651.75330600000007</v>
          </cell>
          <cell r="AV17">
            <v>2242.8742090000001</v>
          </cell>
          <cell r="AW17">
            <v>2519.1640640000001</v>
          </cell>
          <cell r="AX17">
            <v>2147.876315</v>
          </cell>
          <cell r="AY17">
            <v>1980.2455880000002</v>
          </cell>
          <cell r="AZ17">
            <v>8890.1601760000012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4887.6499999999996</v>
          </cell>
          <cell r="AR18">
            <v>4905.45</v>
          </cell>
          <cell r="AS18">
            <v>4984.4816339999998</v>
          </cell>
          <cell r="AT18">
            <v>5032.7634180000005</v>
          </cell>
          <cell r="AU18">
            <v>5082.9543810000005</v>
          </cell>
          <cell r="AV18">
            <v>17178.852999999999</v>
          </cell>
          <cell r="AW18">
            <v>16576.108</v>
          </cell>
          <cell r="AX18">
            <v>14991.099999999999</v>
          </cell>
          <cell r="AY18">
            <v>15100.199433000002</v>
          </cell>
          <cell r="AZ18">
            <v>63846.260433000003</v>
          </cell>
        </row>
        <row r="19">
          <cell r="A19" t="str">
            <v>Germany</v>
          </cell>
          <cell r="B19">
            <v>5.1954670069972977</v>
          </cell>
          <cell r="C19">
            <v>11.588850626819646</v>
          </cell>
          <cell r="D19">
            <v>15.960281730294327</v>
          </cell>
          <cell r="E19">
            <v>18.390807883745996</v>
          </cell>
          <cell r="F19">
            <v>5.3656713972136076</v>
          </cell>
          <cell r="G19">
            <v>0.44945639639185658</v>
          </cell>
          <cell r="H19">
            <v>2.3939999999999988</v>
          </cell>
          <cell r="I19">
            <v>5.3080000000000069</v>
          </cell>
          <cell r="J19">
            <v>9.1140000000000061</v>
          </cell>
          <cell r="K19">
            <v>15.227999999999991</v>
          </cell>
          <cell r="L19">
            <v>17.456999999999997</v>
          </cell>
          <cell r="M19">
            <v>19.29900000000001</v>
          </cell>
          <cell r="N19">
            <v>11.018510502274198</v>
          </cell>
          <cell r="O19">
            <v>8.1099150954393089</v>
          </cell>
          <cell r="P19">
            <v>5.5909457393748907</v>
          </cell>
          <cell r="Q19">
            <v>17.294037344028183</v>
          </cell>
          <cell r="R19">
            <v>10.418255554113799</v>
          </cell>
          <cell r="S19">
            <v>419.53300000000002</v>
          </cell>
          <cell r="T19">
            <v>986.125</v>
          </cell>
          <cell r="U19">
            <v>1361.88</v>
          </cell>
          <cell r="V19">
            <v>1570.204</v>
          </cell>
          <cell r="W19">
            <v>459.06299999999999</v>
          </cell>
          <cell r="X19">
            <v>37.725999999999999</v>
          </cell>
          <cell r="Y19">
            <v>195.84823634319991</v>
          </cell>
          <cell r="Z19">
            <v>422.09971222240051</v>
          </cell>
          <cell r="AA19">
            <v>734.78929544626703</v>
          </cell>
          <cell r="AB19">
            <v>1214.8331715359993</v>
          </cell>
          <cell r="AC19">
            <v>1359.0541495116665</v>
          </cell>
          <cell r="AD19">
            <v>1464.3822516204009</v>
          </cell>
          <cell r="AE19">
            <v>2767.538</v>
          </cell>
          <cell r="AF19">
            <v>2066.9929999999999</v>
          </cell>
          <cell r="AG19">
            <v>1352.7372440118675</v>
          </cell>
          <cell r="AH19">
            <v>4038.2695726680668</v>
          </cell>
          <cell r="AI19">
            <v>10225.537816679935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7156.9280520000002</v>
          </cell>
          <cell r="AR19">
            <v>7255.9838259999997</v>
          </cell>
          <cell r="AS19">
            <v>7179.8650799999996</v>
          </cell>
          <cell r="AT19">
            <v>7006.6376500000006</v>
          </cell>
          <cell r="AU19">
            <v>6829.0793640000002</v>
          </cell>
          <cell r="AV19">
            <v>22605.452882999998</v>
          </cell>
          <cell r="AW19">
            <v>22938.510182999999</v>
          </cell>
          <cell r="AX19">
            <v>21775.627529999998</v>
          </cell>
          <cell r="AY19">
            <v>21015.582094000001</v>
          </cell>
          <cell r="AZ19">
            <v>88335.172690000007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9.4834758720336296</v>
          </cell>
          <cell r="G20">
            <v>11.120322534161765</v>
          </cell>
          <cell r="H20">
            <v>5.416941440177844</v>
          </cell>
          <cell r="I20">
            <v>4.2814961972033032</v>
          </cell>
          <cell r="J20">
            <v>2.1113823385553143</v>
          </cell>
          <cell r="K20">
            <v>1.7840823128666081</v>
          </cell>
          <cell r="L20">
            <v>1.6316675177640843</v>
          </cell>
          <cell r="M20">
            <v>22.607945349539669</v>
          </cell>
          <cell r="N20">
            <v>0</v>
          </cell>
          <cell r="O20">
            <v>6.9490699339614554</v>
          </cell>
          <cell r="P20">
            <v>3.9902946176268168</v>
          </cell>
          <cell r="Q20">
            <v>8.3479328444210648</v>
          </cell>
          <cell r="R20">
            <v>4.8325282442800939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302.11099999999999</v>
          </cell>
          <cell r="X20">
            <v>346.012</v>
          </cell>
          <cell r="Y20">
            <v>154.72372181818142</v>
          </cell>
          <cell r="Z20">
            <v>111.58469636363608</v>
          </cell>
          <cell r="AA20">
            <v>54.31925999999973</v>
          </cell>
          <cell r="AB20">
            <v>45.768923636363361</v>
          </cell>
          <cell r="AC20">
            <v>40</v>
          </cell>
          <cell r="AD20">
            <v>528</v>
          </cell>
          <cell r="AE20">
            <v>0</v>
          </cell>
          <cell r="AF20">
            <v>648.12300000000005</v>
          </cell>
          <cell r="AG20">
            <v>320.62767818181726</v>
          </cell>
          <cell r="AH20">
            <v>613.7689236363633</v>
          </cell>
          <cell r="AI20">
            <v>1582.5196018181807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2345.5871990000001</v>
          </cell>
          <cell r="AR20">
            <v>2315.418345</v>
          </cell>
          <cell r="AS20">
            <v>2308.8638330000003</v>
          </cell>
          <cell r="AT20">
            <v>2206.3318420000001</v>
          </cell>
          <cell r="AU20">
            <v>2101.9159089999998</v>
          </cell>
          <cell r="AV20">
            <v>7229.6517190000004</v>
          </cell>
          <cell r="AW20">
            <v>8394.0830290000013</v>
          </cell>
          <cell r="AX20">
            <v>7231.6692880000001</v>
          </cell>
          <cell r="AY20">
            <v>6617.1115840000002</v>
          </cell>
          <cell r="AZ20">
            <v>29472.515620000006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162.614507</v>
          </cell>
          <cell r="AR21">
            <v>157.51555300000001</v>
          </cell>
          <cell r="AS21">
            <v>127.077836</v>
          </cell>
          <cell r="AT21">
            <v>108.99665299999999</v>
          </cell>
          <cell r="AU21">
            <v>90.712289999999996</v>
          </cell>
          <cell r="AV21">
            <v>341.21759900000001</v>
          </cell>
          <cell r="AW21">
            <v>387.73489599999999</v>
          </cell>
          <cell r="AX21">
            <v>477.41652100000005</v>
          </cell>
          <cell r="AY21">
            <v>326.78677900000002</v>
          </cell>
          <cell r="AZ21">
            <v>1533.1557949999997</v>
          </cell>
        </row>
        <row r="22">
          <cell r="A22" t="str">
            <v>Hungary</v>
          </cell>
          <cell r="B22">
            <v>10.121402379222726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3.0686397046572744</v>
          </cell>
          <cell r="O22">
            <v>0</v>
          </cell>
          <cell r="P22">
            <v>0</v>
          </cell>
          <cell r="Q22">
            <v>0</v>
          </cell>
          <cell r="R22">
            <v>0.77805451781307766</v>
          </cell>
          <cell r="S22">
            <v>141.56299999999999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141.56299999999999</v>
          </cell>
          <cell r="AF22">
            <v>0</v>
          </cell>
          <cell r="AG22">
            <v>0</v>
          </cell>
          <cell r="AH22">
            <v>0</v>
          </cell>
          <cell r="AI22">
            <v>141.56299999999999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1303.53</v>
          </cell>
          <cell r="AR22">
            <v>1298.8600000000001</v>
          </cell>
          <cell r="AS22">
            <v>1252.56</v>
          </cell>
          <cell r="AT22">
            <v>1197.83</v>
          </cell>
          <cell r="AU22">
            <v>1173.99</v>
          </cell>
          <cell r="AV22">
            <v>4151.8950500000001</v>
          </cell>
          <cell r="AW22">
            <v>4573.4100000000008</v>
          </cell>
          <cell r="AX22">
            <v>4025.35</v>
          </cell>
          <cell r="AY22">
            <v>3624.38</v>
          </cell>
          <cell r="AZ22">
            <v>16375.035050000002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11.429538000000001</v>
          </cell>
          <cell r="AR23">
            <v>10.70696</v>
          </cell>
          <cell r="AS23">
            <v>16.045749000000001</v>
          </cell>
          <cell r="AT23">
            <v>16.841138999999998</v>
          </cell>
          <cell r="AU23">
            <v>16.921872</v>
          </cell>
          <cell r="AV23">
            <v>60.935690000000001</v>
          </cell>
          <cell r="AW23">
            <v>53.0762</v>
          </cell>
          <cell r="AX23">
            <v>39.510717</v>
          </cell>
          <cell r="AY23">
            <v>49.808759999999999</v>
          </cell>
          <cell r="AZ23">
            <v>203.33136700000003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108.66</v>
          </cell>
          <cell r="AR24">
            <v>106.90299999999999</v>
          </cell>
          <cell r="AS24">
            <v>102.324074</v>
          </cell>
          <cell r="AT24">
            <v>98.620931000000013</v>
          </cell>
          <cell r="AU24">
            <v>96.314595999999995</v>
          </cell>
          <cell r="AV24">
            <v>319.03399999999999</v>
          </cell>
          <cell r="AW24">
            <v>325.49599999999998</v>
          </cell>
          <cell r="AX24">
            <v>336.82299999999998</v>
          </cell>
          <cell r="AY24">
            <v>297.25960099999998</v>
          </cell>
          <cell r="AZ24">
            <v>1278.6126009999998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10850.4</v>
          </cell>
          <cell r="AR25">
            <v>10507</v>
          </cell>
          <cell r="AS25">
            <v>10539.968532999999</v>
          </cell>
          <cell r="AT25">
            <v>10629.534963999999</v>
          </cell>
          <cell r="AU25">
            <v>11068.994518</v>
          </cell>
          <cell r="AV25">
            <v>34360.170952</v>
          </cell>
          <cell r="AW25">
            <v>35643.03</v>
          </cell>
          <cell r="AX25">
            <v>32511.599999999999</v>
          </cell>
          <cell r="AY25">
            <v>32238.498014999997</v>
          </cell>
          <cell r="AZ25">
            <v>134753.29896699998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192.79380300000003</v>
          </cell>
          <cell r="AR26">
            <v>190.98991899999999</v>
          </cell>
          <cell r="AS26">
            <v>199.61740800000001</v>
          </cell>
          <cell r="AT26">
            <v>194.666663</v>
          </cell>
          <cell r="AU26">
            <v>189.38275300000001</v>
          </cell>
          <cell r="AV26">
            <v>550.19615599999997</v>
          </cell>
          <cell r="AW26">
            <v>644.93103699999995</v>
          </cell>
          <cell r="AX26">
            <v>589.89592100000004</v>
          </cell>
          <cell r="AY26">
            <v>583.66682400000002</v>
          </cell>
          <cell r="AZ26">
            <v>2368.689938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401.68857400000002</v>
          </cell>
          <cell r="AR27">
            <v>390.50198</v>
          </cell>
          <cell r="AS27">
            <v>386.24678699999993</v>
          </cell>
          <cell r="AT27">
            <v>384.50085100000001</v>
          </cell>
          <cell r="AU27">
            <v>382.993405</v>
          </cell>
          <cell r="AV27">
            <v>1182.1799449999999</v>
          </cell>
          <cell r="AW27">
            <v>1330.7993700000002</v>
          </cell>
          <cell r="AX27">
            <v>1235.5735010000001</v>
          </cell>
          <cell r="AY27">
            <v>1153.741043</v>
          </cell>
          <cell r="AZ27">
            <v>4902.2938590000003</v>
          </cell>
        </row>
        <row r="28">
          <cell r="A28" t="str">
            <v>Luxembourg</v>
          </cell>
          <cell r="B28">
            <v>14.074296705863292</v>
          </cell>
          <cell r="C28">
            <v>7.5176112782514162</v>
          </cell>
          <cell r="D28">
            <v>2.3845538525315901</v>
          </cell>
          <cell r="E28">
            <v>0.37781774003622459</v>
          </cell>
          <cell r="F28">
            <v>6.0685970301696014E-2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7.7440271420319142</v>
          </cell>
          <cell r="O28">
            <v>0.15348872548556622</v>
          </cell>
          <cell r="P28">
            <v>0</v>
          </cell>
          <cell r="Q28">
            <v>0</v>
          </cell>
          <cell r="R28">
            <v>2.0295867844199806</v>
          </cell>
          <cell r="S28">
            <v>42.255000000000003</v>
          </cell>
          <cell r="T28">
            <v>25.661999999999999</v>
          </cell>
          <cell r="U28">
            <v>8.1120000000000001</v>
          </cell>
          <cell r="V28">
            <v>1.4319999999999999</v>
          </cell>
          <cell r="W28">
            <v>0.22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76.028999999999996</v>
          </cell>
          <cell r="AF28">
            <v>1.6519999999999999</v>
          </cell>
          <cell r="AG28">
            <v>0</v>
          </cell>
          <cell r="AH28">
            <v>0</v>
          </cell>
          <cell r="AI28">
            <v>77.680999999999997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264.58347700000002</v>
          </cell>
          <cell r="AR28">
            <v>269.82347700000003</v>
          </cell>
          <cell r="AS28">
            <v>260.120451</v>
          </cell>
          <cell r="AT28">
            <v>262.36743799999999</v>
          </cell>
          <cell r="AU28">
            <v>260.48500000000001</v>
          </cell>
          <cell r="AV28">
            <v>883.59840100000008</v>
          </cell>
          <cell r="AW28">
            <v>968.67049699999995</v>
          </cell>
          <cell r="AX28">
            <v>809.444616</v>
          </cell>
          <cell r="AY28">
            <v>782.97288900000001</v>
          </cell>
          <cell r="AZ28">
            <v>3444.6864030000002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41.981677000000005</v>
          </cell>
          <cell r="AR29">
            <v>43.034337000000001</v>
          </cell>
          <cell r="AS29">
            <v>41.629767000000001</v>
          </cell>
          <cell r="AT29">
            <v>38.657952999999999</v>
          </cell>
          <cell r="AU29">
            <v>37.140250000000002</v>
          </cell>
          <cell r="AV29">
            <v>146.90542499999998</v>
          </cell>
          <cell r="AW29">
            <v>151.42407600000001</v>
          </cell>
          <cell r="AX29">
            <v>130.30557100000001</v>
          </cell>
          <cell r="AY29">
            <v>117.42797000000002</v>
          </cell>
          <cell r="AZ29">
            <v>546.063042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16.987000000000002</v>
          </cell>
          <cell r="AR30">
            <v>15.786</v>
          </cell>
          <cell r="AS30">
            <v>12.008952000000001</v>
          </cell>
          <cell r="AT30">
            <v>12.043725999999999</v>
          </cell>
          <cell r="AU30">
            <v>12.605271999999999</v>
          </cell>
          <cell r="AV30">
            <v>63.006411</v>
          </cell>
          <cell r="AW30">
            <v>51.811000000000007</v>
          </cell>
          <cell r="AX30">
            <v>50.741</v>
          </cell>
          <cell r="AY30">
            <v>36.65795</v>
          </cell>
          <cell r="AZ30">
            <v>202.21636099999995</v>
          </cell>
        </row>
        <row r="31">
          <cell r="A31" t="str">
            <v>Netherlands</v>
          </cell>
          <cell r="B31">
            <v>6.2558455881033044E-5</v>
          </cell>
          <cell r="C31">
            <v>13.527263882234667</v>
          </cell>
          <cell r="D31">
            <v>3.8678658358585234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5.9593956553531324</v>
          </cell>
          <cell r="O31">
            <v>0</v>
          </cell>
          <cell r="P31">
            <v>0</v>
          </cell>
          <cell r="Q31">
            <v>0</v>
          </cell>
          <cell r="R31">
            <v>1.5256932027234944</v>
          </cell>
          <cell r="S31">
            <v>1E-3</v>
          </cell>
          <cell r="T31">
            <v>236</v>
          </cell>
          <cell r="U31">
            <v>68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304.00099999999998</v>
          </cell>
          <cell r="AF31">
            <v>0</v>
          </cell>
          <cell r="AG31">
            <v>0</v>
          </cell>
          <cell r="AH31">
            <v>0</v>
          </cell>
          <cell r="AI31">
            <v>304.00099999999998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1493.870541</v>
          </cell>
          <cell r="AR31">
            <v>1471.2487000000001</v>
          </cell>
          <cell r="AS31">
            <v>1402.523271</v>
          </cell>
          <cell r="AT31">
            <v>1368.0335620000001</v>
          </cell>
          <cell r="AU31">
            <v>1370.2740000000001</v>
          </cell>
          <cell r="AV31">
            <v>4591.084664</v>
          </cell>
          <cell r="AW31">
            <v>4759.9492119999995</v>
          </cell>
          <cell r="AX31">
            <v>4441.0263540000005</v>
          </cell>
          <cell r="AY31">
            <v>4140.830833</v>
          </cell>
          <cell r="AZ31">
            <v>17932.891062999999</v>
          </cell>
        </row>
        <row r="32">
          <cell r="A32" t="str">
            <v>Norway</v>
          </cell>
          <cell r="B32">
            <v>77.135851947596279</v>
          </cell>
          <cell r="C32">
            <v>47.103854234847006</v>
          </cell>
          <cell r="D32">
            <v>21.49744084910694</v>
          </cell>
          <cell r="E32">
            <v>6.573951278343884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115.82429015729534</v>
          </cell>
          <cell r="N32">
            <v>46.841576804764422</v>
          </cell>
          <cell r="O32">
            <v>2.2340937697220418</v>
          </cell>
          <cell r="P32">
            <v>0</v>
          </cell>
          <cell r="Q32">
            <v>32.958635583093766</v>
          </cell>
          <cell r="R32">
            <v>19.945947417890032</v>
          </cell>
          <cell r="S32">
            <v>144.911</v>
          </cell>
          <cell r="T32">
            <v>99.263999999999996</v>
          </cell>
          <cell r="U32">
            <v>48.743000000000002</v>
          </cell>
          <cell r="V32">
            <v>14.207000000000001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173.41392250000001</v>
          </cell>
          <cell r="AE32">
            <v>292.91800000000001</v>
          </cell>
          <cell r="AF32">
            <v>14.207000000000001</v>
          </cell>
          <cell r="AG32">
            <v>0</v>
          </cell>
          <cell r="AH32">
            <v>173.41392250000001</v>
          </cell>
          <cell r="AI32">
            <v>480.53892250000001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186.00625199999999</v>
          </cell>
          <cell r="AR32">
            <v>202.15705700000001</v>
          </cell>
          <cell r="AS32">
            <v>184.31847199999999</v>
          </cell>
          <cell r="AT32">
            <v>154.47276199999999</v>
          </cell>
          <cell r="AU32">
            <v>134.74939499999999</v>
          </cell>
          <cell r="AV32">
            <v>562.803855</v>
          </cell>
          <cell r="AW32">
            <v>572.32602199999997</v>
          </cell>
          <cell r="AX32">
            <v>559.61471600000004</v>
          </cell>
          <cell r="AY32">
            <v>473.54062899999997</v>
          </cell>
          <cell r="AZ32">
            <v>2168.2852219999995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4717.0845009999994</v>
          </cell>
          <cell r="AR33">
            <v>4369.6724030000005</v>
          </cell>
          <cell r="AS33">
            <v>4299.605337</v>
          </cell>
          <cell r="AT33">
            <v>4397.0678690000004</v>
          </cell>
          <cell r="AU33">
            <v>4639.4059600000001</v>
          </cell>
          <cell r="AV33">
            <v>15747.241649</v>
          </cell>
          <cell r="AW33">
            <v>16793.562096000001</v>
          </cell>
          <cell r="AX33">
            <v>14321.497305000001</v>
          </cell>
          <cell r="AY33">
            <v>13336.079166</v>
          </cell>
          <cell r="AZ33">
            <v>60198.38021599999</v>
          </cell>
        </row>
        <row r="34">
          <cell r="A34" t="str">
            <v>Portugal</v>
          </cell>
          <cell r="B34">
            <v>8.4099234160584118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18.321273042852447</v>
          </cell>
          <cell r="J34">
            <v>22.151602328853564</v>
          </cell>
          <cell r="K34">
            <v>25.331323989404456</v>
          </cell>
          <cell r="L34">
            <v>29.917745882885274</v>
          </cell>
          <cell r="M34">
            <v>31.434562329141418</v>
          </cell>
          <cell r="N34">
            <v>2.677910846791133</v>
          </cell>
          <cell r="O34">
            <v>0</v>
          </cell>
          <cell r="P34">
            <v>12.994590931466769</v>
          </cell>
          <cell r="Q34">
            <v>28.768791511510891</v>
          </cell>
          <cell r="R34">
            <v>9.8484933975736038</v>
          </cell>
          <cell r="S34">
            <v>199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423.49835918528629</v>
          </cell>
          <cell r="AA34">
            <v>492.9790921012584</v>
          </cell>
          <cell r="AB34">
            <v>519.06236500185241</v>
          </cell>
          <cell r="AC34">
            <v>564.49728852821067</v>
          </cell>
          <cell r="AD34">
            <v>574.95145229804916</v>
          </cell>
          <cell r="AE34">
            <v>199</v>
          </cell>
          <cell r="AF34">
            <v>0</v>
          </cell>
          <cell r="AG34">
            <v>916.47745128654469</v>
          </cell>
          <cell r="AH34">
            <v>1658.5111058281122</v>
          </cell>
          <cell r="AI34">
            <v>2773.9885571146569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2080.3604770000002</v>
          </cell>
          <cell r="AR34">
            <v>2002.9304259999999</v>
          </cell>
          <cell r="AS34">
            <v>1844.1836229999999</v>
          </cell>
          <cell r="AT34">
            <v>1698.1478539999998</v>
          </cell>
          <cell r="AU34">
            <v>1646.1380999999999</v>
          </cell>
          <cell r="AV34">
            <v>6688.0493880000004</v>
          </cell>
          <cell r="AW34">
            <v>7125.9617980000003</v>
          </cell>
          <cell r="AX34">
            <v>6347.4849690000001</v>
          </cell>
          <cell r="AY34">
            <v>5188.4695769999998</v>
          </cell>
          <cell r="AZ34">
            <v>25349.965732000001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0</v>
          </cell>
          <cell r="AS35">
            <v>0</v>
          </cell>
          <cell r="AT35">
            <v>7.77</v>
          </cell>
          <cell r="AU35">
            <v>15.526</v>
          </cell>
          <cell r="AV35">
            <v>56.418095999999998</v>
          </cell>
          <cell r="AW35">
            <v>48.381999999999998</v>
          </cell>
          <cell r="AX35">
            <v>20.096399999999999</v>
          </cell>
          <cell r="AY35">
            <v>23.295999999999999</v>
          </cell>
          <cell r="AZ35">
            <v>148.19249600000001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951.69465100000002</v>
          </cell>
          <cell r="AR36">
            <v>967.95147799999995</v>
          </cell>
          <cell r="AS36">
            <v>931.61667800000009</v>
          </cell>
          <cell r="AT36">
            <v>894.81134199999997</v>
          </cell>
          <cell r="AU36">
            <v>840.404898</v>
          </cell>
          <cell r="AV36">
            <v>2954.0192830000001</v>
          </cell>
          <cell r="AW36">
            <v>3168.3000019999999</v>
          </cell>
          <cell r="AX36">
            <v>2936.2883409999999</v>
          </cell>
          <cell r="AY36">
            <v>2666.8329180000001</v>
          </cell>
          <cell r="AZ36">
            <v>11725.440544000001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4843.1253269999997</v>
          </cell>
          <cell r="AR37">
            <v>4871.8468620000003</v>
          </cell>
          <cell r="AS37">
            <v>4828.6292079999994</v>
          </cell>
          <cell r="AT37">
            <v>4709.0551620000006</v>
          </cell>
          <cell r="AU37">
            <v>3994.7930000000001</v>
          </cell>
          <cell r="AV37">
            <v>14788.822674999999</v>
          </cell>
          <cell r="AW37">
            <v>17163.316766</v>
          </cell>
          <cell r="AX37">
            <v>14817.579469999999</v>
          </cell>
          <cell r="AY37">
            <v>13532.477369999999</v>
          </cell>
          <cell r="AZ37">
            <v>60302.19628099999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514.20817799999998</v>
          </cell>
          <cell r="AR38">
            <v>510.40140699999995</v>
          </cell>
          <cell r="AS38">
            <v>478.03334799999999</v>
          </cell>
          <cell r="AT38">
            <v>427.32581400000004</v>
          </cell>
          <cell r="AU38">
            <v>424.87581299999999</v>
          </cell>
          <cell r="AV38">
            <v>1479.1433180000001</v>
          </cell>
          <cell r="AW38">
            <v>1682.791041</v>
          </cell>
          <cell r="AX38">
            <v>1531.2177609999999</v>
          </cell>
          <cell r="AY38">
            <v>1330.2349749999998</v>
          </cell>
          <cell r="AZ38">
            <v>6023.387095</v>
          </cell>
        </row>
        <row r="39">
          <cell r="A39" t="str">
            <v>Switzerland</v>
          </cell>
          <cell r="B39">
            <v>11.160741217649891</v>
          </cell>
          <cell r="C39">
            <v>3.5115587130156873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4.7567192523413491</v>
          </cell>
          <cell r="O39">
            <v>0</v>
          </cell>
          <cell r="P39">
            <v>0</v>
          </cell>
          <cell r="Q39">
            <v>0</v>
          </cell>
          <cell r="R39">
            <v>1.2147046183606285</v>
          </cell>
          <cell r="S39">
            <v>147.18794000000003</v>
          </cell>
          <cell r="T39">
            <v>49.478740000000009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196.66668000000004</v>
          </cell>
          <cell r="AF39">
            <v>0</v>
          </cell>
          <cell r="AG39">
            <v>0</v>
          </cell>
          <cell r="AH39">
            <v>0</v>
          </cell>
          <cell r="AI39">
            <v>196.66668000000004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1192.958523</v>
          </cell>
          <cell r="AR39">
            <v>1231.0807629999999</v>
          </cell>
          <cell r="AS39">
            <v>1208.2633380000002</v>
          </cell>
          <cell r="AT39">
            <v>1164.20335</v>
          </cell>
          <cell r="AU39">
            <v>1135.806374</v>
          </cell>
          <cell r="AV39">
            <v>3721.052318</v>
          </cell>
          <cell r="AW39">
            <v>3723.4778390000001</v>
          </cell>
          <cell r="AX39">
            <v>3618.6415029999998</v>
          </cell>
          <cell r="AY39">
            <v>3508.2730620000002</v>
          </cell>
          <cell r="AZ39">
            <v>14571.444722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744.24900000000002</v>
          </cell>
          <cell r="AR40">
            <v>768.67000000000007</v>
          </cell>
          <cell r="AS40">
            <v>763.04058500000008</v>
          </cell>
          <cell r="AT40">
            <v>803.96895800000004</v>
          </cell>
          <cell r="AU40">
            <v>760.08478300000002</v>
          </cell>
          <cell r="AV40">
            <v>2175.8339999999998</v>
          </cell>
          <cell r="AW40">
            <v>2490.3290000000002</v>
          </cell>
          <cell r="AX40">
            <v>2231.4500000000003</v>
          </cell>
          <cell r="AY40">
            <v>2327.0943260000004</v>
          </cell>
          <cell r="AZ40">
            <v>9224.7073259999997</v>
          </cell>
        </row>
        <row r="41">
          <cell r="A41" t="str">
            <v>European Union</v>
          </cell>
          <cell r="B41">
            <v>3.1720613635489916</v>
          </cell>
          <cell r="C41">
            <v>2.8502411851372589</v>
          </cell>
          <cell r="D41">
            <v>2.8521271764716993</v>
          </cell>
          <cell r="E41">
            <v>2.6645068247346337</v>
          </cell>
          <cell r="F41">
            <v>1.3122137753736336</v>
          </cell>
          <cell r="G41">
            <v>0.66027024530030221</v>
          </cell>
          <cell r="H41">
            <v>0.61866946119726418</v>
          </cell>
          <cell r="I41">
            <v>1.6968122952479292</v>
          </cell>
          <cell r="J41">
            <v>2.2842168300928538</v>
          </cell>
          <cell r="K41">
            <v>3.2243632324632006</v>
          </cell>
          <cell r="L41">
            <v>4.9348240246724497</v>
          </cell>
          <cell r="M41">
            <v>8.5676438816779807</v>
          </cell>
          <cell r="N41">
            <v>2.9538702020938326</v>
          </cell>
          <cell r="O41">
            <v>1.5531083446429104</v>
          </cell>
          <cell r="P41">
            <v>1.514628532488586</v>
          </cell>
          <cell r="Q41">
            <v>5.5513908208350786</v>
          </cell>
          <cell r="R41">
            <v>2.824090927361834</v>
          </cell>
          <cell r="S41">
            <v>1835.2489400000004</v>
          </cell>
          <cell r="T41">
            <v>1729.20074</v>
          </cell>
          <cell r="U41">
            <v>1776.37</v>
          </cell>
          <cell r="V41">
            <v>1709.258</v>
          </cell>
          <cell r="W41">
            <v>840.17100000000005</v>
          </cell>
          <cell r="X41">
            <v>413.18</v>
          </cell>
          <cell r="Y41">
            <v>369.87195816138137</v>
          </cell>
          <cell r="Z41">
            <v>965.78276777132294</v>
          </cell>
          <cell r="AA41">
            <v>1282.0876475475252</v>
          </cell>
          <cell r="AB41">
            <v>1779.664460174215</v>
          </cell>
          <cell r="AC41">
            <v>2683.577880584975</v>
          </cell>
          <cell r="AD41">
            <v>4600.6830373536304</v>
          </cell>
          <cell r="AE41">
            <v>5340.8196800000005</v>
          </cell>
          <cell r="AF41">
            <v>2962.6089999999999</v>
          </cell>
          <cell r="AG41">
            <v>2617.7423734802296</v>
          </cell>
          <cell r="AH41">
            <v>9063.9253781128209</v>
          </cell>
          <cell r="AI41">
            <v>19985.096431593051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51225.730355</v>
          </cell>
          <cell r="AR41">
            <v>50515.295552999982</v>
          </cell>
          <cell r="AS41">
            <v>49674.862869999983</v>
          </cell>
          <cell r="AT41">
            <v>48942.375259000008</v>
          </cell>
          <cell r="AU41">
            <v>48328.511207999982</v>
          </cell>
          <cell r="AV41">
            <v>162726.77481199999</v>
          </cell>
          <cell r="AW41">
            <v>171678.177456</v>
          </cell>
          <cell r="AX41">
            <v>155547.58712099999</v>
          </cell>
          <cell r="AY41">
            <v>146945.74933699996</v>
          </cell>
          <cell r="AZ41">
            <v>636898.288726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427.74960599999997</v>
          </cell>
          <cell r="AR43">
            <v>409.49555199999998</v>
          </cell>
          <cell r="AS43">
            <v>362.43442399999998</v>
          </cell>
          <cell r="AT43">
            <v>325.59732600000001</v>
          </cell>
          <cell r="AU43">
            <v>291.77042899999998</v>
          </cell>
          <cell r="AV43">
            <v>1097.2664750000001</v>
          </cell>
          <cell r="AW43">
            <v>1262.7658759999999</v>
          </cell>
          <cell r="AX43">
            <v>1299.7897149999999</v>
          </cell>
          <cell r="AY43">
            <v>979.80217900000002</v>
          </cell>
          <cell r="AZ43">
            <v>4639.624245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25.599999999999998</v>
          </cell>
          <cell r="AU44">
            <v>36.5</v>
          </cell>
          <cell r="AV44">
            <v>109.69999999999999</v>
          </cell>
          <cell r="AW44">
            <v>112.69999999999999</v>
          </cell>
          <cell r="AX44">
            <v>103.39999999999999</v>
          </cell>
          <cell r="AY44">
            <v>87.699999999999989</v>
          </cell>
          <cell r="AZ44">
            <v>413.50000000000006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215.52999999999997</v>
          </cell>
          <cell r="AR45">
            <v>247.45</v>
          </cell>
          <cell r="AS45">
            <v>208.53</v>
          </cell>
          <cell r="AT45">
            <v>174.93</v>
          </cell>
          <cell r="AU45">
            <v>144.6</v>
          </cell>
          <cell r="AV45">
            <v>687.86</v>
          </cell>
          <cell r="AW45">
            <v>802.82999999999993</v>
          </cell>
          <cell r="AX45">
            <v>676.11999999999989</v>
          </cell>
          <cell r="AY45">
            <v>528.06000000000006</v>
          </cell>
          <cell r="AZ45">
            <v>2694.87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97.259999999999991</v>
          </cell>
          <cell r="AR46">
            <v>100.57000000000001</v>
          </cell>
          <cell r="AS46">
            <v>96.37</v>
          </cell>
          <cell r="AT46">
            <v>97.97999999999999</v>
          </cell>
          <cell r="AU46">
            <v>96.570000000000007</v>
          </cell>
          <cell r="AV46">
            <v>272.38</v>
          </cell>
          <cell r="AW46">
            <v>263.28000000000003</v>
          </cell>
          <cell r="AX46">
            <v>293.02999999999997</v>
          </cell>
          <cell r="AY46">
            <v>290.92</v>
          </cell>
          <cell r="AZ46">
            <v>1119.6100000000001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1.9000000000000001</v>
          </cell>
          <cell r="AR48">
            <v>3.2</v>
          </cell>
          <cell r="AS48">
            <v>7.6</v>
          </cell>
          <cell r="AT48">
            <v>8.9499999999999993</v>
          </cell>
          <cell r="AU48">
            <v>9</v>
          </cell>
          <cell r="AV48">
            <v>63.643999999999998</v>
          </cell>
          <cell r="AW48">
            <v>8.1</v>
          </cell>
          <cell r="AX48">
            <v>7</v>
          </cell>
          <cell r="AY48">
            <v>25.549999999999997</v>
          </cell>
          <cell r="AZ48">
            <v>104.29400000000001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278.76949999999999</v>
          </cell>
          <cell r="AR49">
            <v>285.33170000000001</v>
          </cell>
          <cell r="AS49">
            <v>275.32544700000005</v>
          </cell>
          <cell r="AT49">
            <v>258.33807300000001</v>
          </cell>
          <cell r="AU49">
            <v>229.90574800000002</v>
          </cell>
          <cell r="AV49">
            <v>742.46253300000001</v>
          </cell>
          <cell r="AW49">
            <v>983.36656799999992</v>
          </cell>
          <cell r="AX49">
            <v>886.90049999999997</v>
          </cell>
          <cell r="AY49">
            <v>763.56926800000008</v>
          </cell>
          <cell r="AZ49">
            <v>3376.2988690000002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474.49572499999999</v>
          </cell>
          <cell r="AR50">
            <v>469.446011</v>
          </cell>
          <cell r="AS50">
            <v>451.15792299999998</v>
          </cell>
          <cell r="AT50">
            <v>438.23354300000005</v>
          </cell>
          <cell r="AU50">
            <v>422.638892</v>
          </cell>
          <cell r="AV50">
            <v>1202.6035019999999</v>
          </cell>
          <cell r="AW50">
            <v>1525.6662100000001</v>
          </cell>
          <cell r="AX50">
            <v>1438.4953579999999</v>
          </cell>
          <cell r="AY50">
            <v>1312.030358</v>
          </cell>
          <cell r="AZ50">
            <v>5478.7954280000004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64.800000000000011</v>
          </cell>
          <cell r="AR51">
            <v>61.1</v>
          </cell>
          <cell r="AS51">
            <v>61.5</v>
          </cell>
          <cell r="AT51">
            <v>57.9</v>
          </cell>
          <cell r="AU51">
            <v>55</v>
          </cell>
          <cell r="AV51">
            <v>56.362000000000002</v>
          </cell>
          <cell r="AW51">
            <v>181.70000000000002</v>
          </cell>
          <cell r="AX51">
            <v>195.5</v>
          </cell>
          <cell r="AY51">
            <v>174.4</v>
          </cell>
          <cell r="AZ51">
            <v>607.9620000000001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9.6</v>
          </cell>
          <cell r="AR52">
            <v>9.6999999999999993</v>
          </cell>
          <cell r="AS52">
            <v>11.2</v>
          </cell>
          <cell r="AT52">
            <v>7.9</v>
          </cell>
          <cell r="AU52">
            <v>4.7</v>
          </cell>
          <cell r="AV52">
            <v>20.846</v>
          </cell>
          <cell r="AW52">
            <v>22.8</v>
          </cell>
          <cell r="AX52">
            <v>24.099999999999998</v>
          </cell>
          <cell r="AY52">
            <v>23.8</v>
          </cell>
          <cell r="AZ52">
            <v>91.546000000000006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15.399999999999999</v>
          </cell>
          <cell r="AR53">
            <v>15.399999999999999</v>
          </cell>
          <cell r="AS53">
            <v>18.895</v>
          </cell>
          <cell r="AT53">
            <v>21.895</v>
          </cell>
          <cell r="AU53">
            <v>24.395</v>
          </cell>
          <cell r="AV53">
            <v>41.876000000000005</v>
          </cell>
          <cell r="AW53">
            <v>42.569999999999993</v>
          </cell>
          <cell r="AX53">
            <v>46.199999999999996</v>
          </cell>
          <cell r="AY53">
            <v>65.185000000000002</v>
          </cell>
          <cell r="AZ53">
            <v>195.83100000000005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442.7876</v>
          </cell>
          <cell r="AR54">
            <v>449.92220000000003</v>
          </cell>
          <cell r="AS54">
            <v>429.95579700000002</v>
          </cell>
          <cell r="AT54">
            <v>420.34031500000003</v>
          </cell>
          <cell r="AU54">
            <v>415.127792</v>
          </cell>
          <cell r="AV54">
            <v>1385.9459610000001</v>
          </cell>
          <cell r="AW54">
            <v>1912.1771100000001</v>
          </cell>
          <cell r="AX54">
            <v>1443.7385000000002</v>
          </cell>
          <cell r="AY54">
            <v>1265.423904</v>
          </cell>
          <cell r="AZ54">
            <v>6007.2854749999997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9.1999999999999993</v>
          </cell>
          <cell r="AT55">
            <v>9.1999999999999993</v>
          </cell>
          <cell r="AU55">
            <v>9</v>
          </cell>
          <cell r="AV55">
            <v>27</v>
          </cell>
          <cell r="AW55">
            <v>27</v>
          </cell>
          <cell r="AX55">
            <v>40.700000000000003</v>
          </cell>
          <cell r="AY55">
            <v>27.4</v>
          </cell>
          <cell r="AZ55">
            <v>122.10000000000001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29.393999999999998</v>
          </cell>
          <cell r="AR57">
            <v>24.393999999999998</v>
          </cell>
          <cell r="AS57">
            <v>44.887999999999998</v>
          </cell>
          <cell r="AT57">
            <v>47.185000000000002</v>
          </cell>
          <cell r="AU57">
            <v>89.852000000000004</v>
          </cell>
          <cell r="AV57">
            <v>1064.7760000000001</v>
          </cell>
          <cell r="AW57">
            <v>115.428</v>
          </cell>
          <cell r="AX57">
            <v>100.828</v>
          </cell>
          <cell r="AY57">
            <v>181.92500000000001</v>
          </cell>
          <cell r="AZ57">
            <v>1462.9570000000001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66.539999999999992</v>
          </cell>
          <cell r="AR58">
            <v>73.64</v>
          </cell>
          <cell r="AS58">
            <v>101.4</v>
          </cell>
          <cell r="AT58">
            <v>112.30000000000001</v>
          </cell>
          <cell r="AU58">
            <v>108.19999999999999</v>
          </cell>
          <cell r="AV58">
            <v>265.22200000000004</v>
          </cell>
          <cell r="AW58">
            <v>257.63</v>
          </cell>
          <cell r="AX58">
            <v>215.42000000000002</v>
          </cell>
          <cell r="AY58">
            <v>321.89999999999998</v>
          </cell>
          <cell r="AZ58">
            <v>1060.172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9.1999999999999993</v>
          </cell>
          <cell r="AT59">
            <v>9.1999999999999993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18.399999999999999</v>
          </cell>
          <cell r="AZ59">
            <v>46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45.39</v>
          </cell>
          <cell r="AR60">
            <v>54.55</v>
          </cell>
          <cell r="AS60">
            <v>53.95</v>
          </cell>
          <cell r="AT60">
            <v>52.36</v>
          </cell>
          <cell r="AU60">
            <v>52.5</v>
          </cell>
          <cell r="AV60">
            <v>153.34299999999999</v>
          </cell>
          <cell r="AW60">
            <v>158.56799999999998</v>
          </cell>
          <cell r="AX60">
            <v>144.95999999999998</v>
          </cell>
          <cell r="AY60">
            <v>158.81</v>
          </cell>
          <cell r="AZ60">
            <v>615.68099999999993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27.48</v>
          </cell>
          <cell r="AR61">
            <v>28.28</v>
          </cell>
          <cell r="AS61">
            <v>37.200000000000003</v>
          </cell>
          <cell r="AT61">
            <v>40.9</v>
          </cell>
          <cell r="AU61">
            <v>42</v>
          </cell>
          <cell r="AV61">
            <v>72.231000000000009</v>
          </cell>
          <cell r="AW61">
            <v>71.599999999999994</v>
          </cell>
          <cell r="AX61">
            <v>80.44</v>
          </cell>
          <cell r="AY61">
            <v>120.1</v>
          </cell>
          <cell r="AZ61">
            <v>344.37099999999998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242.43</v>
          </cell>
          <cell r="AR62">
            <v>248.83</v>
          </cell>
          <cell r="AS62">
            <v>234.65857200000002</v>
          </cell>
          <cell r="AT62">
            <v>219.914286</v>
          </cell>
          <cell r="AU62">
            <v>205.800004</v>
          </cell>
          <cell r="AV62">
            <v>608.91526799999997</v>
          </cell>
          <cell r="AW62">
            <v>708.67371800000001</v>
          </cell>
          <cell r="AX62">
            <v>751.36</v>
          </cell>
          <cell r="AY62">
            <v>660.37286199999994</v>
          </cell>
          <cell r="AZ62">
            <v>2729.3218480000005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39.6</v>
          </cell>
          <cell r="AR63">
            <v>41.2</v>
          </cell>
          <cell r="AS63">
            <v>30.599999999999998</v>
          </cell>
          <cell r="AT63">
            <v>24.5</v>
          </cell>
          <cell r="AU63">
            <v>18</v>
          </cell>
          <cell r="AV63">
            <v>150.26299999999998</v>
          </cell>
          <cell r="AW63">
            <v>134.60000000000002</v>
          </cell>
          <cell r="AX63">
            <v>118.8</v>
          </cell>
          <cell r="AY63">
            <v>73.099999999999994</v>
          </cell>
          <cell r="AZ63">
            <v>476.76300000000003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383.03999999999996</v>
          </cell>
          <cell r="AR64">
            <v>347.06000000000006</v>
          </cell>
          <cell r="AS64">
            <v>427.90000000000003</v>
          </cell>
          <cell r="AT64">
            <v>497.71</v>
          </cell>
          <cell r="AU64">
            <v>623.93000000000006</v>
          </cell>
          <cell r="AV64">
            <v>1092.22</v>
          </cell>
          <cell r="AW64">
            <v>1303.02</v>
          </cell>
          <cell r="AX64">
            <v>1162.79</v>
          </cell>
          <cell r="AY64">
            <v>1549.54</v>
          </cell>
          <cell r="AZ64">
            <v>5107.57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1134.3910000000001</v>
          </cell>
          <cell r="AR65">
            <v>1111.296</v>
          </cell>
          <cell r="AS65">
            <v>1109.6880000000001</v>
          </cell>
          <cell r="AT65">
            <v>1021.818</v>
          </cell>
          <cell r="AU65">
            <v>1045.5889999999999</v>
          </cell>
          <cell r="AV65">
            <v>3289.1909999999998</v>
          </cell>
          <cell r="AW65">
            <v>3581.701</v>
          </cell>
          <cell r="AX65">
            <v>3388.7690000000002</v>
          </cell>
          <cell r="AY65">
            <v>3177.0950000000003</v>
          </cell>
          <cell r="AZ65">
            <v>13436.755999999999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60.7</v>
          </cell>
          <cell r="AR66">
            <v>64.25</v>
          </cell>
          <cell r="AS66">
            <v>42.65</v>
          </cell>
          <cell r="AT66">
            <v>28.65</v>
          </cell>
          <cell r="AU66">
            <v>18.7</v>
          </cell>
          <cell r="AV66">
            <v>130.53399999999999</v>
          </cell>
          <cell r="AW66">
            <v>146.35599999999999</v>
          </cell>
          <cell r="AX66">
            <v>181.25</v>
          </cell>
          <cell r="AY66">
            <v>90</v>
          </cell>
          <cell r="AZ66">
            <v>548.14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612.92647473000011</v>
          </cell>
          <cell r="AR67">
            <v>609.33091521300003</v>
          </cell>
          <cell r="AS67">
            <v>635.47661521300006</v>
          </cell>
          <cell r="AT67">
            <v>650.303432133</v>
          </cell>
          <cell r="AU67">
            <v>703.71808299999998</v>
          </cell>
          <cell r="AV67">
            <v>1481.9899942940001</v>
          </cell>
          <cell r="AW67">
            <v>1611.6952398139997</v>
          </cell>
          <cell r="AX67">
            <v>1800.3166815930001</v>
          </cell>
          <cell r="AY67">
            <v>1989.4981303460002</v>
          </cell>
          <cell r="AZ67">
            <v>6883.5000460469982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3428.14</v>
          </cell>
          <cell r="AR68">
            <v>3370.76</v>
          </cell>
          <cell r="AS68">
            <v>3177.75</v>
          </cell>
          <cell r="AT68">
            <v>2930.4500000000003</v>
          </cell>
          <cell r="AU68">
            <v>2814.8999999999996</v>
          </cell>
          <cell r="AV68">
            <v>9875.18</v>
          </cell>
          <cell r="AW68">
            <v>11160.43</v>
          </cell>
          <cell r="AX68">
            <v>10399.27</v>
          </cell>
          <cell r="AY68">
            <v>8923.1</v>
          </cell>
          <cell r="AZ68">
            <v>40357.979999999996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91.294700000000006</v>
          </cell>
          <cell r="AR70">
            <v>95.193100000000001</v>
          </cell>
          <cell r="AS70">
            <v>112.520993</v>
          </cell>
          <cell r="AT70">
            <v>116.121033</v>
          </cell>
          <cell r="AU70">
            <v>118.75942600000002</v>
          </cell>
          <cell r="AV70">
            <v>291.73611799999998</v>
          </cell>
          <cell r="AW70">
            <v>428.31700000000001</v>
          </cell>
          <cell r="AX70">
            <v>313.85630000000003</v>
          </cell>
          <cell r="AY70">
            <v>347.40145200000001</v>
          </cell>
          <cell r="AZ70">
            <v>1381.3108700000003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492</v>
          </cell>
          <cell r="AR71">
            <v>492.53</v>
          </cell>
          <cell r="AS71">
            <v>510.84000000000003</v>
          </cell>
          <cell r="AT71">
            <v>512.9</v>
          </cell>
          <cell r="AU71">
            <v>515.30999999999995</v>
          </cell>
          <cell r="AV71">
            <v>1463.1499999999999</v>
          </cell>
          <cell r="AW71">
            <v>1439.8200000000002</v>
          </cell>
          <cell r="AX71">
            <v>1475.8899999999999</v>
          </cell>
          <cell r="AY71">
            <v>1539.05</v>
          </cell>
          <cell r="AZ71">
            <v>5917.91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84</v>
          </cell>
          <cell r="AR72">
            <v>77</v>
          </cell>
          <cell r="AS72">
            <v>85</v>
          </cell>
          <cell r="AT72">
            <v>74</v>
          </cell>
          <cell r="AU72">
            <v>84</v>
          </cell>
          <cell r="AV72">
            <v>256.02</v>
          </cell>
          <cell r="AW72">
            <v>257.63</v>
          </cell>
          <cell r="AX72">
            <v>247.5</v>
          </cell>
          <cell r="AY72">
            <v>243</v>
          </cell>
          <cell r="AZ72">
            <v>1004.15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870.30000000000007</v>
          </cell>
          <cell r="AR73">
            <v>902.71</v>
          </cell>
          <cell r="AS73">
            <v>927.37000000000012</v>
          </cell>
          <cell r="AT73">
            <v>953.59999999999991</v>
          </cell>
          <cell r="AU73">
            <v>975.06</v>
          </cell>
          <cell r="AV73">
            <v>2928.56</v>
          </cell>
          <cell r="AW73">
            <v>2920.2</v>
          </cell>
          <cell r="AX73">
            <v>2596.5700000000002</v>
          </cell>
          <cell r="AY73">
            <v>2856.0299999999997</v>
          </cell>
          <cell r="AZ73">
            <v>11301.36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91.7</v>
          </cell>
          <cell r="AR74">
            <v>80.5</v>
          </cell>
          <cell r="AS74">
            <v>78.7</v>
          </cell>
          <cell r="AT74">
            <v>73</v>
          </cell>
          <cell r="AU74">
            <v>74</v>
          </cell>
          <cell r="AV74">
            <v>198.62199999999999</v>
          </cell>
          <cell r="AW74">
            <v>200.26000000000002</v>
          </cell>
          <cell r="AX74">
            <v>260.10000000000002</v>
          </cell>
          <cell r="AY74">
            <v>225.7</v>
          </cell>
          <cell r="AZ74">
            <v>884.68200000000002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51.350318000000001</v>
          </cell>
          <cell r="AR76">
            <v>53.545358</v>
          </cell>
          <cell r="AS76">
            <v>54.433146999999998</v>
          </cell>
          <cell r="AT76">
            <v>53.880471999999997</v>
          </cell>
          <cell r="AU76">
            <v>48.848485000000004</v>
          </cell>
          <cell r="AV76">
            <v>151.35566599999999</v>
          </cell>
          <cell r="AW76">
            <v>196.35756699999999</v>
          </cell>
          <cell r="AX76">
            <v>165.078542</v>
          </cell>
          <cell r="AY76">
            <v>157.162104</v>
          </cell>
          <cell r="AZ76">
            <v>669.95387899999992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1.8</v>
          </cell>
          <cell r="AR77">
            <v>0</v>
          </cell>
          <cell r="AS77">
            <v>2.5</v>
          </cell>
          <cell r="AT77">
            <v>4</v>
          </cell>
          <cell r="AU77">
            <v>5</v>
          </cell>
          <cell r="AV77">
            <v>37.616</v>
          </cell>
          <cell r="AW77">
            <v>26.9</v>
          </cell>
          <cell r="AX77">
            <v>3.6</v>
          </cell>
          <cell r="AY77">
            <v>11.5</v>
          </cell>
          <cell r="AZ77">
            <v>79.615999999999985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268.40199999999999</v>
          </cell>
          <cell r="AR78">
            <v>240.82000000000002</v>
          </cell>
          <cell r="AS78">
            <v>258.02999999999997</v>
          </cell>
          <cell r="AT78">
            <v>252.4</v>
          </cell>
          <cell r="AU78">
            <v>274</v>
          </cell>
          <cell r="AV78">
            <v>614.71</v>
          </cell>
          <cell r="AW78">
            <v>586.38</v>
          </cell>
          <cell r="AX78">
            <v>790.70699999999999</v>
          </cell>
          <cell r="AY78">
            <v>784.43</v>
          </cell>
          <cell r="AZ78">
            <v>2776.2270000000003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4.05</v>
          </cell>
          <cell r="AS79">
            <v>4.05</v>
          </cell>
          <cell r="AT79">
            <v>4.05</v>
          </cell>
          <cell r="AU79">
            <v>0</v>
          </cell>
          <cell r="AV79">
            <v>16</v>
          </cell>
          <cell r="AW79">
            <v>24.5</v>
          </cell>
          <cell r="AX79">
            <v>4.05</v>
          </cell>
          <cell r="AY79">
            <v>8.1</v>
          </cell>
          <cell r="AZ79">
            <v>52.649999999999991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426.5</v>
          </cell>
          <cell r="AR80">
            <v>467.89</v>
          </cell>
          <cell r="AS80">
            <v>475.09</v>
          </cell>
          <cell r="AT80">
            <v>445.84</v>
          </cell>
          <cell r="AU80">
            <v>362.15</v>
          </cell>
          <cell r="AV80">
            <v>959.73485699999992</v>
          </cell>
          <cell r="AW80">
            <v>1095</v>
          </cell>
          <cell r="AX80">
            <v>1369.8899999999999</v>
          </cell>
          <cell r="AY80">
            <v>1283.08</v>
          </cell>
          <cell r="AZ80">
            <v>4707.7048569999997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52.3</v>
          </cell>
          <cell r="AR81">
            <v>34.599999999999994</v>
          </cell>
          <cell r="AS81">
            <v>42.4</v>
          </cell>
          <cell r="AT81">
            <v>35.200000000000003</v>
          </cell>
          <cell r="AU81">
            <v>46.7</v>
          </cell>
          <cell r="AV81">
            <v>126.08</v>
          </cell>
          <cell r="AW81">
            <v>156.89999999999998</v>
          </cell>
          <cell r="AX81">
            <v>139.39999999999998</v>
          </cell>
          <cell r="AY81">
            <v>124.3</v>
          </cell>
          <cell r="AZ81">
            <v>546.67999999999995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119.81592800000001</v>
          </cell>
          <cell r="AR82">
            <v>127.324681</v>
          </cell>
          <cell r="AS82">
            <v>121.12101799999999</v>
          </cell>
          <cell r="AT82">
            <v>112.50617299999999</v>
          </cell>
          <cell r="AU82">
            <v>92.731285999999997</v>
          </cell>
          <cell r="AV82">
            <v>339.18656099999998</v>
          </cell>
          <cell r="AW82">
            <v>491.98136300000004</v>
          </cell>
          <cell r="AX82">
            <v>388.52591100000001</v>
          </cell>
          <cell r="AY82">
            <v>326.35847699999999</v>
          </cell>
          <cell r="AZ82">
            <v>1546.0523120000003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17.035</v>
          </cell>
          <cell r="AT83">
            <v>20.535</v>
          </cell>
          <cell r="AU83">
            <v>24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61.57</v>
          </cell>
          <cell r="AZ83">
            <v>129.45499999999998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9</v>
          </cell>
          <cell r="AY84">
            <v>0</v>
          </cell>
          <cell r="AZ84">
            <v>27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4.5199999999999996</v>
          </cell>
          <cell r="AR85">
            <v>4.5199999999999996</v>
          </cell>
          <cell r="AS85">
            <v>4.5199999999999996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9.0399999999999991</v>
          </cell>
          <cell r="AY85">
            <v>4.5199999999999996</v>
          </cell>
          <cell r="AZ85">
            <v>40.135999999999996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112.16399999999999</v>
          </cell>
          <cell r="AS86">
            <v>111.63400000000001</v>
          </cell>
          <cell r="AT86">
            <v>109.614</v>
          </cell>
          <cell r="AU86">
            <v>107.09</v>
          </cell>
          <cell r="AV86">
            <v>298.15199999999999</v>
          </cell>
          <cell r="AW86">
            <v>308.38400000000001</v>
          </cell>
          <cell r="AX86">
            <v>334.28199999999998</v>
          </cell>
          <cell r="AY86">
            <v>328.33800000000002</v>
          </cell>
          <cell r="AZ86">
            <v>1269.1560000000002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194.32999999999998</v>
          </cell>
          <cell r="AS87">
            <v>176.99850000000001</v>
          </cell>
          <cell r="AT87">
            <v>176.77850000000001</v>
          </cell>
          <cell r="AU87">
            <v>181.51349999999999</v>
          </cell>
          <cell r="AV87">
            <v>576.96</v>
          </cell>
          <cell r="AW87">
            <v>559.11</v>
          </cell>
          <cell r="AX87">
            <v>586.55999999999995</v>
          </cell>
          <cell r="AY87">
            <v>535.29050000000007</v>
          </cell>
          <cell r="AZ87">
            <v>2257.9204999999997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4841.3919999999998</v>
          </cell>
          <cell r="AR88">
            <v>4646.9960000000001</v>
          </cell>
          <cell r="AS88">
            <v>4565.2660000000005</v>
          </cell>
          <cell r="AT88">
            <v>4512.9490000000005</v>
          </cell>
          <cell r="AU88">
            <v>4676.5899999999992</v>
          </cell>
          <cell r="AV88">
            <v>14751.779</v>
          </cell>
          <cell r="AW88">
            <v>16663.53</v>
          </cell>
          <cell r="AX88">
            <v>14538.756999999998</v>
          </cell>
          <cell r="AY88">
            <v>13754.805</v>
          </cell>
          <cell r="AZ88">
            <v>59708.870999999999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183.1</v>
          </cell>
          <cell r="AS89">
            <v>199.51</v>
          </cell>
          <cell r="AT89">
            <v>190.85999999999999</v>
          </cell>
          <cell r="AU89">
            <v>191.57999999999998</v>
          </cell>
          <cell r="AV89">
            <v>563.45999999999992</v>
          </cell>
          <cell r="AW89">
            <v>495.71</v>
          </cell>
          <cell r="AX89">
            <v>521.48</v>
          </cell>
          <cell r="AY89">
            <v>581.95000000000005</v>
          </cell>
          <cell r="AZ89">
            <v>2162.5999999999995</v>
          </cell>
        </row>
        <row r="90">
          <cell r="A90" t="str">
            <v>Reunion</v>
          </cell>
          <cell r="B90">
            <v>2.1245969599263015</v>
          </cell>
          <cell r="C90">
            <v>0.25762539359435138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0.77904745570122313</v>
          </cell>
          <cell r="O90">
            <v>0</v>
          </cell>
          <cell r="P90">
            <v>0</v>
          </cell>
          <cell r="Q90">
            <v>0</v>
          </cell>
          <cell r="R90">
            <v>0.19157384146302597</v>
          </cell>
          <cell r="S90">
            <v>1.4350000000000001</v>
          </cell>
          <cell r="T90">
            <v>0.18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1.615</v>
          </cell>
          <cell r="AF90">
            <v>0</v>
          </cell>
          <cell r="AG90">
            <v>0</v>
          </cell>
          <cell r="AH90">
            <v>0</v>
          </cell>
          <cell r="AI90">
            <v>1.615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64.02</v>
          </cell>
          <cell r="AR90">
            <v>66.545999999999992</v>
          </cell>
          <cell r="AS90">
            <v>64.044001999999992</v>
          </cell>
          <cell r="AT90">
            <v>62.926001999999997</v>
          </cell>
          <cell r="AU90">
            <v>60.500271999999995</v>
          </cell>
          <cell r="AV90">
            <v>186.57399999999998</v>
          </cell>
          <cell r="AW90">
            <v>190.102</v>
          </cell>
          <cell r="AX90">
            <v>194.56899999999999</v>
          </cell>
          <cell r="AY90">
            <v>187.47027599999998</v>
          </cell>
          <cell r="AZ90">
            <v>758.7152759999999</v>
          </cell>
        </row>
        <row r="91">
          <cell r="A91" t="str">
            <v>Romania</v>
          </cell>
          <cell r="B91">
            <v>26.947162220847687</v>
          </cell>
          <cell r="C91">
            <v>10.346811266031441</v>
          </cell>
          <cell r="D91">
            <v>3.3281574630952226</v>
          </cell>
          <cell r="E91">
            <v>3.1751075129503934</v>
          </cell>
          <cell r="F91">
            <v>7.5485958240795865</v>
          </cell>
          <cell r="G91">
            <v>6.500222170181817</v>
          </cell>
          <cell r="H91">
            <v>3.660401154436296</v>
          </cell>
          <cell r="I91">
            <v>2.8223399634033042</v>
          </cell>
          <cell r="J91">
            <v>0.96689625691987191</v>
          </cell>
          <cell r="K91">
            <v>0.13388082331645912</v>
          </cell>
          <cell r="L91">
            <v>0</v>
          </cell>
          <cell r="M91">
            <v>0</v>
          </cell>
          <cell r="N91">
            <v>12.821664828963408</v>
          </cell>
          <cell r="O91">
            <v>5.8653295659553644</v>
          </cell>
          <cell r="P91">
            <v>2.5374374112370313</v>
          </cell>
          <cell r="Q91">
            <v>4.4962177360569573E-2</v>
          </cell>
          <cell r="R91">
            <v>5.0348214032034395</v>
          </cell>
          <cell r="S91">
            <v>334.19948553417993</v>
          </cell>
          <cell r="T91">
            <v>142.25230752095484</v>
          </cell>
          <cell r="U91">
            <v>49.486562616963461</v>
          </cell>
          <cell r="V91">
            <v>49.668062851596773</v>
          </cell>
          <cell r="W91">
            <v>136.63270087307166</v>
          </cell>
          <cell r="X91">
            <v>118.92</v>
          </cell>
          <cell r="Y91">
            <v>65.709406666666723</v>
          </cell>
          <cell r="Z91">
            <v>46.584539999999947</v>
          </cell>
          <cell r="AA91">
            <v>15.305739999999901</v>
          </cell>
          <cell r="AB91">
            <v>2.1359441756048909</v>
          </cell>
          <cell r="AC91">
            <v>0</v>
          </cell>
          <cell r="AD91">
            <v>0</v>
          </cell>
          <cell r="AE91">
            <v>525.93835567209828</v>
          </cell>
          <cell r="AF91">
            <v>305.22076372466842</v>
          </cell>
          <cell r="AG91">
            <v>127.59968666666657</v>
          </cell>
          <cell r="AH91">
            <v>2.1359441756048909</v>
          </cell>
          <cell r="AI91">
            <v>960.8947502390381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1485.508002</v>
          </cell>
          <cell r="AR91">
            <v>1424.678801</v>
          </cell>
          <cell r="AS91">
            <v>1435.8663999999999</v>
          </cell>
          <cell r="AT91">
            <v>1433.8678259999999</v>
          </cell>
          <cell r="AU91">
            <v>1405.7476809999998</v>
          </cell>
          <cell r="AV91">
            <v>3691.7555280000001</v>
          </cell>
          <cell r="AW91">
            <v>4683.4314127318394</v>
          </cell>
          <cell r="AX91">
            <v>4525.8148039999996</v>
          </cell>
          <cell r="AY91">
            <v>4275.4819069999994</v>
          </cell>
          <cell r="AZ91">
            <v>17176.483651731836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32.183124392912674</v>
          </cell>
          <cell r="N92">
            <v>2.5355786523705119</v>
          </cell>
          <cell r="O92">
            <v>4.3676350961416491E-2</v>
          </cell>
          <cell r="P92">
            <v>0</v>
          </cell>
          <cell r="Q92">
            <v>10.433265343336801</v>
          </cell>
          <cell r="R92">
            <v>2.9011948039905007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7173.0557971509243</v>
          </cell>
          <cell r="AE92">
            <v>2009.81</v>
          </cell>
          <cell r="AF92">
            <v>39.299999999999997</v>
          </cell>
          <cell r="AG92">
            <v>0</v>
          </cell>
          <cell r="AH92">
            <v>7173.0557971509243</v>
          </cell>
          <cell r="AI92">
            <v>9222.165797150923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24045.019951000002</v>
          </cell>
          <cell r="AR92">
            <v>23650.183201</v>
          </cell>
          <cell r="AS92">
            <v>22011.494478000001</v>
          </cell>
          <cell r="AT92">
            <v>19805.682307999999</v>
          </cell>
          <cell r="AU92">
            <v>20059.426606999998</v>
          </cell>
          <cell r="AV92">
            <v>71337.917216999995</v>
          </cell>
          <cell r="AW92">
            <v>80982.039986000003</v>
          </cell>
          <cell r="AX92">
            <v>71890.71648100001</v>
          </cell>
          <cell r="AY92">
            <v>61876.603392999998</v>
          </cell>
          <cell r="AZ92">
            <v>286087.27707700001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2654.8305</v>
          </cell>
          <cell r="AR93">
            <v>2691.0401400000001</v>
          </cell>
          <cell r="AS93">
            <v>2637.0901399999998</v>
          </cell>
          <cell r="AT93">
            <v>2678.42164</v>
          </cell>
          <cell r="AU93">
            <v>2826.69</v>
          </cell>
          <cell r="AV93">
            <v>8872.26</v>
          </cell>
          <cell r="AW93">
            <v>8483.0647000000008</v>
          </cell>
          <cell r="AX93">
            <v>8092.72264</v>
          </cell>
          <cell r="AY93">
            <v>8142.2017799999994</v>
          </cell>
          <cell r="AZ93">
            <v>33590.24912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192.1</v>
          </cell>
          <cell r="AR94">
            <v>204.04000000000002</v>
          </cell>
          <cell r="AS94">
            <v>207.13000000000002</v>
          </cell>
          <cell r="AT94">
            <v>209.73259999999999</v>
          </cell>
          <cell r="AU94">
            <v>200.67259999999999</v>
          </cell>
          <cell r="AV94">
            <v>571.37762300000009</v>
          </cell>
          <cell r="AW94">
            <v>555.1</v>
          </cell>
          <cell r="AX94">
            <v>572.24</v>
          </cell>
          <cell r="AY94">
            <v>617.53520000000003</v>
          </cell>
          <cell r="AZ94">
            <v>2316.2528229999998</v>
          </cell>
        </row>
        <row r="95">
          <cell r="A95" t="str">
            <v>Serbia</v>
          </cell>
          <cell r="B95">
            <v>44.301316016262803</v>
          </cell>
          <cell r="C95">
            <v>38.62332645514644</v>
          </cell>
          <cell r="D95">
            <v>21.81191333754558</v>
          </cell>
          <cell r="E95">
            <v>14.640327347766222</v>
          </cell>
          <cell r="F95">
            <v>8.2605351031385226</v>
          </cell>
          <cell r="G95">
            <v>8.0448150045665834</v>
          </cell>
          <cell r="H95">
            <v>19.583868426909877</v>
          </cell>
          <cell r="I95">
            <v>11.459526083695978</v>
          </cell>
          <cell r="J95">
            <v>3.2272394913628775</v>
          </cell>
          <cell r="K95">
            <v>0</v>
          </cell>
          <cell r="L95">
            <v>33.225309296919832</v>
          </cell>
          <cell r="M95">
            <v>46.70397692879007</v>
          </cell>
          <cell r="N95">
            <v>34.790067981190646</v>
          </cell>
          <cell r="O95">
            <v>10.246100351147476</v>
          </cell>
          <cell r="P95">
            <v>11.411681714550143</v>
          </cell>
          <cell r="Q95">
            <v>25.329756621421723</v>
          </cell>
          <cell r="R95">
            <v>19.850139039169541</v>
          </cell>
          <cell r="S95">
            <v>1161.3050000000001</v>
          </cell>
          <cell r="T95">
            <v>995</v>
          </cell>
          <cell r="U95">
            <v>585</v>
          </cell>
          <cell r="V95">
            <v>425.99721</v>
          </cell>
          <cell r="W95">
            <v>255</v>
          </cell>
          <cell r="X95">
            <v>243.27699999999999</v>
          </cell>
          <cell r="Y95">
            <v>571.1</v>
          </cell>
          <cell r="Z95">
            <v>321.3</v>
          </cell>
          <cell r="AA95">
            <v>94.5</v>
          </cell>
          <cell r="AB95">
            <v>0</v>
          </cell>
          <cell r="AC95">
            <v>847.5</v>
          </cell>
          <cell r="AD95">
            <v>1089</v>
          </cell>
          <cell r="AE95">
            <v>2741.3050000000003</v>
          </cell>
          <cell r="AF95">
            <v>924.27421000000004</v>
          </cell>
          <cell r="AG95">
            <v>986.90000000000009</v>
          </cell>
          <cell r="AH95">
            <v>1936.5</v>
          </cell>
          <cell r="AI95">
            <v>6588.9792100000004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2523.4027820000001</v>
          </cell>
          <cell r="AR95">
            <v>2635.3792530000001</v>
          </cell>
          <cell r="AS95">
            <v>2486.4163189999999</v>
          </cell>
          <cell r="AT95">
            <v>2295.6896900000002</v>
          </cell>
          <cell r="AU95">
            <v>2098.5364939999999</v>
          </cell>
          <cell r="AV95">
            <v>7091.605861</v>
          </cell>
          <cell r="AW95">
            <v>8118.6672049999997</v>
          </cell>
          <cell r="AX95">
            <v>7783.3401089999998</v>
          </cell>
          <cell r="AY95">
            <v>6880.642503</v>
          </cell>
          <cell r="AZ95">
            <v>29874.255677999998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187</v>
          </cell>
          <cell r="AR96">
            <v>176.9</v>
          </cell>
          <cell r="AS96">
            <v>208.9</v>
          </cell>
          <cell r="AT96">
            <v>200.3</v>
          </cell>
          <cell r="AU96">
            <v>194.60000000000002</v>
          </cell>
          <cell r="AV96">
            <v>336.74699999999996</v>
          </cell>
          <cell r="AW96">
            <v>386.3</v>
          </cell>
          <cell r="AX96">
            <v>518.79999999999995</v>
          </cell>
          <cell r="AY96">
            <v>603.80000000000007</v>
          </cell>
          <cell r="AZ96">
            <v>1845.6470000000004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378.60271299999999</v>
          </cell>
          <cell r="AR97">
            <v>382.60262599999999</v>
          </cell>
          <cell r="AS97">
            <v>346.00730000000004</v>
          </cell>
          <cell r="AT97">
            <v>335.22283500000003</v>
          </cell>
          <cell r="AU97">
            <v>326.25423799999999</v>
          </cell>
          <cell r="AV97">
            <v>1185.775545</v>
          </cell>
          <cell r="AW97">
            <v>1307.9635620000001</v>
          </cell>
          <cell r="AX97">
            <v>1173.744269</v>
          </cell>
          <cell r="AY97">
            <v>1007.484373</v>
          </cell>
          <cell r="AZ97">
            <v>4674.9677489999995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4.5</v>
          </cell>
          <cell r="AT98">
            <v>4.5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9</v>
          </cell>
          <cell r="AZ98">
            <v>22.5</v>
          </cell>
        </row>
        <row r="99">
          <cell r="A99" t="str">
            <v>South Africa</v>
          </cell>
          <cell r="B99">
            <v>30.265577476989304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10.947540458571385</v>
          </cell>
          <cell r="O99">
            <v>0</v>
          </cell>
          <cell r="P99">
            <v>0</v>
          </cell>
          <cell r="Q99">
            <v>0</v>
          </cell>
          <cell r="R99">
            <v>2.5386134921269199</v>
          </cell>
          <cell r="S99">
            <v>77.313000000000002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77.313000000000002</v>
          </cell>
          <cell r="AF99">
            <v>0</v>
          </cell>
          <cell r="AG99">
            <v>0</v>
          </cell>
          <cell r="AH99">
            <v>0</v>
          </cell>
          <cell r="AI99">
            <v>77.313000000000002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243.742896</v>
          </cell>
          <cell r="AS99">
            <v>250.73350099999999</v>
          </cell>
          <cell r="AT99">
            <v>253.003074</v>
          </cell>
          <cell r="AU99">
            <v>249.06172700000002</v>
          </cell>
          <cell r="AV99">
            <v>635.59207900000001</v>
          </cell>
          <cell r="AW99">
            <v>671.60846300000003</v>
          </cell>
          <cell r="AX99">
            <v>680.93435499999998</v>
          </cell>
          <cell r="AY99">
            <v>752.79830200000004</v>
          </cell>
          <cell r="AZ99">
            <v>2740.9331990000001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280.89</v>
          </cell>
          <cell r="AR100">
            <v>278.98</v>
          </cell>
          <cell r="AS100">
            <v>257.68</v>
          </cell>
          <cell r="AT100">
            <v>358.78</v>
          </cell>
          <cell r="AU100">
            <v>359</v>
          </cell>
          <cell r="AV100">
            <v>860.81</v>
          </cell>
          <cell r="AW100">
            <v>900.18000000000006</v>
          </cell>
          <cell r="AX100">
            <v>855.86</v>
          </cell>
          <cell r="AY100">
            <v>975.46</v>
          </cell>
          <cell r="AZ100">
            <v>3592.3099999999995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32.400000000000006</v>
          </cell>
          <cell r="AR102">
            <v>34.93</v>
          </cell>
          <cell r="AS102">
            <v>28.130000000000003</v>
          </cell>
          <cell r="AT102">
            <v>21.83</v>
          </cell>
          <cell r="AU102">
            <v>14</v>
          </cell>
          <cell r="AV102">
            <v>168.02300000000002</v>
          </cell>
          <cell r="AW102">
            <v>133.9</v>
          </cell>
          <cell r="AX102">
            <v>99.730000000000018</v>
          </cell>
          <cell r="AY102">
            <v>63.96</v>
          </cell>
          <cell r="AZ102">
            <v>465.61299999999994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400.39700000000005</v>
          </cell>
          <cell r="AR103">
            <v>390.12799999999999</v>
          </cell>
          <cell r="AS103">
            <v>367.899</v>
          </cell>
          <cell r="AT103">
            <v>427.16899999999998</v>
          </cell>
          <cell r="AU103">
            <v>499</v>
          </cell>
          <cell r="AV103">
            <v>1465.57</v>
          </cell>
          <cell r="AW103">
            <v>1413.5919999999999</v>
          </cell>
          <cell r="AX103">
            <v>1192.1110000000001</v>
          </cell>
          <cell r="AY103">
            <v>1294.068</v>
          </cell>
          <cell r="AZ103">
            <v>5365.3409999999994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16.819828327778215</v>
          </cell>
          <cell r="N104">
            <v>0</v>
          </cell>
          <cell r="O104">
            <v>0</v>
          </cell>
          <cell r="P104">
            <v>0</v>
          </cell>
          <cell r="Q104">
            <v>5.3884506710283029</v>
          </cell>
          <cell r="R104">
            <v>1.2583825276691225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1750</v>
          </cell>
          <cell r="AE104">
            <v>0</v>
          </cell>
          <cell r="AF104">
            <v>0</v>
          </cell>
          <cell r="AG104">
            <v>0</v>
          </cell>
          <cell r="AH104">
            <v>1750</v>
          </cell>
          <cell r="AI104">
            <v>1750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11080.089950999998</v>
          </cell>
          <cell r="AR104">
            <v>10962.278168999999</v>
          </cell>
          <cell r="AS104">
            <v>10374.759533</v>
          </cell>
          <cell r="AT104">
            <v>9490.4733429999997</v>
          </cell>
          <cell r="AU104">
            <v>9363.9481290000003</v>
          </cell>
          <cell r="AV104">
            <v>29755.671064999999</v>
          </cell>
          <cell r="AW104">
            <v>33093.369529999996</v>
          </cell>
          <cell r="AX104">
            <v>33082.448177999999</v>
          </cell>
          <cell r="AY104">
            <v>29229.181005000002</v>
          </cell>
          <cell r="AZ104">
            <v>125160.669778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150.89600000000002</v>
          </cell>
          <cell r="AR105">
            <v>132.07999999999998</v>
          </cell>
          <cell r="AS105">
            <v>86.986604999999997</v>
          </cell>
          <cell r="AT105">
            <v>89.769210000000001</v>
          </cell>
          <cell r="AU105">
            <v>88.603814999999997</v>
          </cell>
          <cell r="AV105">
            <v>343.81600000000003</v>
          </cell>
          <cell r="AW105">
            <v>297.75700000000001</v>
          </cell>
          <cell r="AX105">
            <v>416.23200000000003</v>
          </cell>
          <cell r="AY105">
            <v>265.35962999999998</v>
          </cell>
          <cell r="AZ105">
            <v>1323.16463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90.55</v>
          </cell>
          <cell r="AR106">
            <v>89.42</v>
          </cell>
          <cell r="AS106">
            <v>108.42</v>
          </cell>
          <cell r="AT106">
            <v>105.92</v>
          </cell>
          <cell r="AU106">
            <v>112</v>
          </cell>
          <cell r="AV106">
            <v>281</v>
          </cell>
          <cell r="AW106">
            <v>300.44</v>
          </cell>
          <cell r="AX106">
            <v>302.52</v>
          </cell>
          <cell r="AY106">
            <v>326.34000000000003</v>
          </cell>
          <cell r="AZ106">
            <v>1210.3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482.01500000000004</v>
          </cell>
          <cell r="AR107">
            <v>470.88499999999999</v>
          </cell>
          <cell r="AS107">
            <v>476.97</v>
          </cell>
          <cell r="AT107">
            <v>505.84000000000003</v>
          </cell>
          <cell r="AU107">
            <v>525.16999999999996</v>
          </cell>
          <cell r="AV107">
            <v>1341.25</v>
          </cell>
          <cell r="AW107">
            <v>1358.44</v>
          </cell>
          <cell r="AX107">
            <v>1432.2250000000001</v>
          </cell>
          <cell r="AY107">
            <v>1507.98</v>
          </cell>
          <cell r="AZ107">
            <v>5639.8950000000004</v>
          </cell>
        </row>
        <row r="108">
          <cell r="A108" t="str">
            <v>Ukraine</v>
          </cell>
          <cell r="B108">
            <v>1.8436676948630157</v>
          </cell>
          <cell r="C108">
            <v>1.2369340409957919</v>
          </cell>
          <cell r="D108">
            <v>0.89740257359082265</v>
          </cell>
          <cell r="E108">
            <v>0.76260049399457563</v>
          </cell>
          <cell r="F108">
            <v>0.64509110995904628</v>
          </cell>
          <cell r="G108">
            <v>0.60968029213266151</v>
          </cell>
          <cell r="H108">
            <v>0.49780426681623602</v>
          </cell>
          <cell r="I108">
            <v>0.37284283317589678</v>
          </cell>
          <cell r="J108">
            <v>0.23881032309093464</v>
          </cell>
          <cell r="K108">
            <v>0.19574326230632746</v>
          </cell>
          <cell r="L108">
            <v>0.14821296962455069</v>
          </cell>
          <cell r="M108">
            <v>0</v>
          </cell>
          <cell r="N108">
            <v>1.2915426125614837</v>
          </cell>
          <cell r="O108">
            <v>0.67152233674953044</v>
          </cell>
          <cell r="P108">
            <v>0.37772054575370417</v>
          </cell>
          <cell r="Q108">
            <v>0.11570705093890141</v>
          </cell>
          <cell r="R108">
            <v>0.64222973505806236</v>
          </cell>
          <cell r="S108">
            <v>128.90199999999999</v>
          </cell>
          <cell r="T108">
            <v>95.606999999999999</v>
          </cell>
          <cell r="U108">
            <v>78.281999999999996</v>
          </cell>
          <cell r="V108">
            <v>69.983000000000004</v>
          </cell>
          <cell r="W108">
            <v>63.322000000000003</v>
          </cell>
          <cell r="X108">
            <v>56.822000000000003</v>
          </cell>
          <cell r="Y108">
            <v>42.453800000000001</v>
          </cell>
          <cell r="Z108">
            <v>27.753799999999995</v>
          </cell>
          <cell r="AA108">
            <v>16.981799999999996</v>
          </cell>
          <cell r="AB108">
            <v>12.598799999999995</v>
          </cell>
          <cell r="AC108">
            <v>9.2587999999999955</v>
          </cell>
          <cell r="AD108">
            <v>0</v>
          </cell>
          <cell r="AE108">
            <v>302.791</v>
          </cell>
          <cell r="AF108">
            <v>190.12700000000001</v>
          </cell>
          <cell r="AG108">
            <v>87.189399999999992</v>
          </cell>
          <cell r="AH108">
            <v>21.857599999999991</v>
          </cell>
          <cell r="AI108">
            <v>601.96499999999992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6699.4502179999999</v>
          </cell>
          <cell r="AR108">
            <v>6399.8992179999996</v>
          </cell>
          <cell r="AS108">
            <v>5792.7511100000002</v>
          </cell>
          <cell r="AT108">
            <v>5622.2610079999995</v>
          </cell>
          <cell r="AU108">
            <v>5586.4064129999997</v>
          </cell>
          <cell r="AV108">
            <v>21099.721941</v>
          </cell>
          <cell r="AW108">
            <v>25481.550000000003</v>
          </cell>
          <cell r="AX108">
            <v>20774.739654000001</v>
          </cell>
          <cell r="AY108">
            <v>17001.418530999999</v>
          </cell>
          <cell r="AZ108">
            <v>84357.430126000007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30</v>
          </cell>
          <cell r="AR109">
            <v>10</v>
          </cell>
          <cell r="AS109">
            <v>20</v>
          </cell>
          <cell r="AT109">
            <v>30</v>
          </cell>
          <cell r="AU109">
            <v>50</v>
          </cell>
          <cell r="AV109">
            <v>72.400000000000006</v>
          </cell>
          <cell r="AW109">
            <v>120</v>
          </cell>
          <cell r="AX109">
            <v>80</v>
          </cell>
          <cell r="AY109">
            <v>100</v>
          </cell>
          <cell r="AZ109">
            <v>372.4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22.34</v>
          </cell>
          <cell r="AR110">
            <v>16.57</v>
          </cell>
          <cell r="AS110">
            <v>19.200000000000003</v>
          </cell>
          <cell r="AT110">
            <v>21.990000000000002</v>
          </cell>
          <cell r="AU110">
            <v>24.270000000000003</v>
          </cell>
          <cell r="AV110">
            <v>62.039999999999992</v>
          </cell>
          <cell r="AW110">
            <v>66.81</v>
          </cell>
          <cell r="AX110">
            <v>67.300000000000011</v>
          </cell>
          <cell r="AY110">
            <v>65.460000000000008</v>
          </cell>
          <cell r="AZ110">
            <v>261.61</v>
          </cell>
        </row>
        <row r="111">
          <cell r="A111" t="str">
            <v>Mayotte</v>
          </cell>
          <cell r="B111">
            <v>4.8726688417608299</v>
          </cell>
          <cell r="C111">
            <v>2.1309946511077342</v>
          </cell>
          <cell r="D111">
            <v>1.008468441318811</v>
          </cell>
          <cell r="E111">
            <v>0.70866378969160171</v>
          </cell>
          <cell r="F111">
            <v>0.55837680615055918</v>
          </cell>
          <cell r="G111">
            <v>0.51686862499956043</v>
          </cell>
          <cell r="H111">
            <v>0.88272506798248174</v>
          </cell>
          <cell r="I111">
            <v>0.53067344683163886</v>
          </cell>
          <cell r="J111">
            <v>0.17257914739489469</v>
          </cell>
          <cell r="K111">
            <v>2.1105933984577996E-2</v>
          </cell>
          <cell r="L111">
            <v>1.3040522364904852</v>
          </cell>
          <cell r="M111">
            <v>15.187610942524106</v>
          </cell>
          <cell r="N111">
            <v>2.5861604485990415</v>
          </cell>
          <cell r="O111">
            <v>0.59424851413639024</v>
          </cell>
          <cell r="P111">
            <v>0.53415279958216</v>
          </cell>
          <cell r="Q111">
            <v>5.4029939577599988</v>
          </cell>
          <cell r="R111">
            <v>2.1558805675568409</v>
          </cell>
          <cell r="S111">
            <v>3304.8944855341801</v>
          </cell>
          <cell r="T111">
            <v>1578.0293075209547</v>
          </cell>
          <cell r="U111">
            <v>775.84856261696348</v>
          </cell>
          <cell r="V111">
            <v>573.94827285159681</v>
          </cell>
          <cell r="W111">
            <v>465.95470087307166</v>
          </cell>
          <cell r="X111">
            <v>419.01900000000001</v>
          </cell>
          <cell r="Y111">
            <v>679.26320666666675</v>
          </cell>
          <cell r="Z111">
            <v>395.63833999999997</v>
          </cell>
          <cell r="AA111">
            <v>126.78753999999989</v>
          </cell>
          <cell r="AB111">
            <v>14.734744175604886</v>
          </cell>
          <cell r="AC111">
            <v>856.75879999999995</v>
          </cell>
          <cell r="AD111">
            <v>10012.055797150924</v>
          </cell>
          <cell r="AE111">
            <v>5658.7723556720985</v>
          </cell>
          <cell r="AF111">
            <v>1458.9219737246685</v>
          </cell>
          <cell r="AG111">
            <v>1201.6890866666665</v>
          </cell>
          <cell r="AH111">
            <v>10883.549341326529</v>
          </cell>
          <cell r="AI111">
            <v>19202.932757389961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75103.268288813852</v>
          </cell>
          <cell r="AO111">
            <v>72961.886591649993</v>
          </cell>
          <cell r="AP111">
            <v>69255.638949650005</v>
          </cell>
          <cell r="AQ111">
            <v>67098.609912729997</v>
          </cell>
          <cell r="AR111">
            <v>66119.683474213016</v>
          </cell>
          <cell r="AS111">
            <v>62831.949383213003</v>
          </cell>
          <cell r="AT111">
            <v>59129.757108133002</v>
          </cell>
          <cell r="AU111">
            <v>59330.267620999992</v>
          </cell>
          <cell r="AV111">
            <v>196928.81479429398</v>
          </cell>
          <cell r="AW111">
            <v>220956.34151654586</v>
          </cell>
          <cell r="AX111">
            <v>202473.93233659299</v>
          </cell>
          <cell r="AY111">
            <v>181291.97411234601</v>
          </cell>
          <cell r="AZ111">
            <v>801651.0627597787</v>
          </cell>
        </row>
        <row r="112">
          <cell r="A112" t="str">
            <v>EEMA</v>
          </cell>
          <cell r="B112">
            <v>4.8726688417608299</v>
          </cell>
          <cell r="C112">
            <v>2.1309946511077342</v>
          </cell>
          <cell r="D112">
            <v>1.008468441318811</v>
          </cell>
          <cell r="E112">
            <v>0.70866378969160171</v>
          </cell>
          <cell r="F112">
            <v>0.55837680615055918</v>
          </cell>
          <cell r="G112">
            <v>0.51686862499956043</v>
          </cell>
          <cell r="H112">
            <v>0.88272506798248174</v>
          </cell>
          <cell r="I112">
            <v>0.53067344683163886</v>
          </cell>
          <cell r="J112">
            <v>0.17257914739489469</v>
          </cell>
          <cell r="K112">
            <v>2.1105933984577996E-2</v>
          </cell>
          <cell r="L112">
            <v>1.3040522364904852</v>
          </cell>
          <cell r="M112">
            <v>15.187610942524106</v>
          </cell>
          <cell r="N112">
            <v>2.5861604485990415</v>
          </cell>
          <cell r="O112">
            <v>0.59424851413639024</v>
          </cell>
          <cell r="P112">
            <v>0.53415279958216</v>
          </cell>
          <cell r="Q112">
            <v>5.4029939577599988</v>
          </cell>
          <cell r="R112">
            <v>2.1558805675568409</v>
          </cell>
          <cell r="S112">
            <v>3304.8944855341801</v>
          </cell>
          <cell r="T112">
            <v>1578.0293075209547</v>
          </cell>
          <cell r="U112">
            <v>775.84856261696348</v>
          </cell>
          <cell r="V112">
            <v>573.94827285159681</v>
          </cell>
          <cell r="W112">
            <v>465.95470087307166</v>
          </cell>
          <cell r="X112">
            <v>419.01900000000001</v>
          </cell>
          <cell r="Y112">
            <v>679.26320666666675</v>
          </cell>
          <cell r="Z112">
            <v>395.63833999999997</v>
          </cell>
          <cell r="AA112">
            <v>126.78753999999989</v>
          </cell>
          <cell r="AB112">
            <v>14.734744175604886</v>
          </cell>
          <cell r="AC112">
            <v>856.75879999999995</v>
          </cell>
          <cell r="AD112">
            <v>10012.055797150924</v>
          </cell>
          <cell r="AE112">
            <v>5658.7723556720985</v>
          </cell>
          <cell r="AF112">
            <v>1458.9219737246685</v>
          </cell>
          <cell r="AG112">
            <v>1201.6890866666665</v>
          </cell>
          <cell r="AH112">
            <v>10883.549341326529</v>
          </cell>
          <cell r="AI112">
            <v>19202.932757389961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67098.609912729997</v>
          </cell>
          <cell r="AR112">
            <v>66119.683474213016</v>
          </cell>
          <cell r="AS112">
            <v>62831.949383213003</v>
          </cell>
          <cell r="AT112">
            <v>59129.757108133002</v>
          </cell>
          <cell r="AU112">
            <v>59330.267620999992</v>
          </cell>
          <cell r="AV112">
            <v>196928.81479429398</v>
          </cell>
          <cell r="AW112">
            <v>220956.34151654586</v>
          </cell>
          <cell r="AX112">
            <v>202473.93233659299</v>
          </cell>
          <cell r="AY112">
            <v>181291.97411234601</v>
          </cell>
          <cell r="AZ112">
            <v>801651.0627597787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67.5</v>
          </cell>
          <cell r="AT113">
            <v>54.5</v>
          </cell>
          <cell r="AU113">
            <v>54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176</v>
          </cell>
          <cell r="AZ113">
            <v>880.8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67.5</v>
          </cell>
          <cell r="AT114">
            <v>54.5</v>
          </cell>
          <cell r="AU114">
            <v>54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176</v>
          </cell>
          <cell r="AZ114">
            <v>880.8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1884.2000029999999</v>
          </cell>
          <cell r="AR116">
            <v>2004.4929470000002</v>
          </cell>
          <cell r="AS116">
            <v>2098.3326710000001</v>
          </cell>
          <cell r="AT116">
            <v>1875.072829</v>
          </cell>
          <cell r="AU116">
            <v>1687.4405730000001</v>
          </cell>
          <cell r="AV116">
            <v>5498.468734</v>
          </cell>
          <cell r="AW116">
            <v>5319.3622620000006</v>
          </cell>
          <cell r="AX116">
            <v>5608.5929529999994</v>
          </cell>
          <cell r="AY116">
            <v>5660.8460729999997</v>
          </cell>
          <cell r="AZ116">
            <v>22087.270022000001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11.16</v>
          </cell>
          <cell r="AR117">
            <v>11.99</v>
          </cell>
          <cell r="AS117">
            <v>10.969999000000001</v>
          </cell>
          <cell r="AT117">
            <v>9.6443940000000001</v>
          </cell>
          <cell r="AU117">
            <v>6.8143960000000003</v>
          </cell>
          <cell r="AV117">
            <v>98.475999999999985</v>
          </cell>
          <cell r="AW117">
            <v>53.500999999999991</v>
          </cell>
          <cell r="AX117">
            <v>34.690000000000005</v>
          </cell>
          <cell r="AY117">
            <v>27.428789000000002</v>
          </cell>
          <cell r="AZ117">
            <v>214.095789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41.515000000000001</v>
          </cell>
          <cell r="AT118">
            <v>37.53</v>
          </cell>
          <cell r="AU118">
            <v>42.344999999999999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121.39</v>
          </cell>
          <cell r="AZ118">
            <v>479.34000000000003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16.224</v>
          </cell>
          <cell r="AR119">
            <v>12</v>
          </cell>
          <cell r="AS119">
            <v>12.2</v>
          </cell>
          <cell r="AT119">
            <v>15.899999999999999</v>
          </cell>
          <cell r="AU119">
            <v>16.100000000000001</v>
          </cell>
          <cell r="AV119">
            <v>42.300000000000004</v>
          </cell>
          <cell r="AW119">
            <v>28.224</v>
          </cell>
          <cell r="AX119">
            <v>44.448</v>
          </cell>
          <cell r="AY119">
            <v>44.2</v>
          </cell>
          <cell r="AZ119">
            <v>159.172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0.628</v>
          </cell>
          <cell r="AT120">
            <v>0.52200000000000002</v>
          </cell>
          <cell r="AU120">
            <v>0.83200000000000007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1.982</v>
          </cell>
          <cell r="AZ120">
            <v>7.1119999999999992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18.036000000000001</v>
          </cell>
          <cell r="AR121">
            <v>13.528</v>
          </cell>
          <cell r="AS121">
            <v>17.444000000000003</v>
          </cell>
          <cell r="AT121">
            <v>21.362000000000002</v>
          </cell>
          <cell r="AU121">
            <v>19.920000000000002</v>
          </cell>
          <cell r="AV121">
            <v>67.608000000000004</v>
          </cell>
          <cell r="AW121">
            <v>54.116</v>
          </cell>
          <cell r="AX121">
            <v>49.601999999999997</v>
          </cell>
          <cell r="AY121">
            <v>58.726000000000006</v>
          </cell>
          <cell r="AZ121">
            <v>230.05199999999996</v>
          </cell>
        </row>
        <row r="122">
          <cell r="A122" t="str">
            <v>Hong Kong</v>
          </cell>
          <cell r="B122">
            <v>48.604387871019313</v>
          </cell>
          <cell r="C122">
            <v>63.451941380392562</v>
          </cell>
          <cell r="D122">
            <v>50.23554107774364</v>
          </cell>
          <cell r="E122">
            <v>30.63215397685752</v>
          </cell>
          <cell r="F122">
            <v>10.130835966180424</v>
          </cell>
          <cell r="G122">
            <v>1.8078430058287207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54.166921307364042</v>
          </cell>
          <cell r="O122">
            <v>13.900521251323902</v>
          </cell>
          <cell r="P122">
            <v>0</v>
          </cell>
          <cell r="Q122">
            <v>0</v>
          </cell>
          <cell r="R122">
            <v>17.014677506120719</v>
          </cell>
          <cell r="S122">
            <v>212.94</v>
          </cell>
          <cell r="T122">
            <v>272.64999999999998</v>
          </cell>
          <cell r="U122">
            <v>198.41</v>
          </cell>
          <cell r="V122">
            <v>122.03</v>
          </cell>
          <cell r="W122">
            <v>41.97</v>
          </cell>
          <cell r="X122">
            <v>7.63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684</v>
          </cell>
          <cell r="AF122">
            <v>171.63</v>
          </cell>
          <cell r="AG122">
            <v>0</v>
          </cell>
          <cell r="AH122">
            <v>0</v>
          </cell>
          <cell r="AI122">
            <v>855.63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372.499236</v>
          </cell>
          <cell r="AR122">
            <v>375.32674299999996</v>
          </cell>
          <cell r="AS122">
            <v>385.66477299999997</v>
          </cell>
          <cell r="AT122">
            <v>382.50220899999994</v>
          </cell>
          <cell r="AU122">
            <v>385.79641299999997</v>
          </cell>
          <cell r="AV122">
            <v>1136.4869650000001</v>
          </cell>
          <cell r="AW122">
            <v>1111.23171</v>
          </cell>
          <cell r="AX122">
            <v>1124.21623</v>
          </cell>
          <cell r="AY122">
            <v>1153.963395</v>
          </cell>
          <cell r="AZ122">
            <v>4525.8982999999998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113.118478</v>
          </cell>
          <cell r="AT123">
            <v>117.06115100000001</v>
          </cell>
          <cell r="AU123">
            <v>123.886824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354.06645300000002</v>
          </cell>
          <cell r="AZ123">
            <v>1217.7866729999998</v>
          </cell>
        </row>
        <row r="124">
          <cell r="A124" t="str">
            <v>Indonesia</v>
          </cell>
          <cell r="B124">
            <v>5.2233127804923871</v>
          </cell>
          <cell r="C124">
            <v>1.4686331695403319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2.2112261884903335</v>
          </cell>
          <cell r="O124">
            <v>0</v>
          </cell>
          <cell r="P124">
            <v>0</v>
          </cell>
          <cell r="Q124">
            <v>0</v>
          </cell>
          <cell r="R124">
            <v>0.53037798992788898</v>
          </cell>
          <cell r="S124">
            <v>1172.3623120000002</v>
          </cell>
          <cell r="T124">
            <v>338.08203200000003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1510.4443440000002</v>
          </cell>
          <cell r="AF124">
            <v>0</v>
          </cell>
          <cell r="AG124">
            <v>0</v>
          </cell>
          <cell r="AH124">
            <v>0</v>
          </cell>
          <cell r="AI124">
            <v>1510.4443440000002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21602.460274000001</v>
          </cell>
          <cell r="AR124">
            <v>22075.917958000002</v>
          </cell>
          <cell r="AS124">
            <v>22359.075616000002</v>
          </cell>
          <cell r="AT124">
            <v>22015.808093</v>
          </cell>
          <cell r="AU124">
            <v>22211.130243</v>
          </cell>
          <cell r="AV124">
            <v>61477.198338000002</v>
          </cell>
          <cell r="AW124">
            <v>63049.335112999994</v>
          </cell>
          <cell r="AX124">
            <v>65195.205825000012</v>
          </cell>
          <cell r="AY124">
            <v>66586.013952000008</v>
          </cell>
          <cell r="AZ124">
            <v>256307.75322799999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12841.840692</v>
          </cell>
          <cell r="AR125">
            <v>10336.999542000001</v>
          </cell>
          <cell r="AS125">
            <v>10320.21098</v>
          </cell>
          <cell r="AT125">
            <v>9748.0467779999999</v>
          </cell>
          <cell r="AU125">
            <v>11970.105841000001</v>
          </cell>
          <cell r="AV125">
            <v>34553.201008000004</v>
          </cell>
          <cell r="AW125">
            <v>29718.718763000001</v>
          </cell>
          <cell r="AX125">
            <v>36099.611567</v>
          </cell>
          <cell r="AY125">
            <v>32038.363599</v>
          </cell>
          <cell r="AZ125">
            <v>132409.894937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4758.1877599999998</v>
          </cell>
          <cell r="AR126">
            <v>4750.8513849999999</v>
          </cell>
          <cell r="AS126">
            <v>4731.0765380000003</v>
          </cell>
          <cell r="AT126">
            <v>4654.6288829999994</v>
          </cell>
          <cell r="AU126">
            <v>4690.3533609999995</v>
          </cell>
          <cell r="AV126">
            <v>12551.024372</v>
          </cell>
          <cell r="AW126">
            <v>13965.357843000002</v>
          </cell>
          <cell r="AX126">
            <v>14261.008487000001</v>
          </cell>
          <cell r="AY126">
            <v>14076.058781999998</v>
          </cell>
          <cell r="AZ126">
            <v>54853.449483999997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</v>
          </cell>
          <cell r="AT127">
            <v>3.4000000000000004</v>
          </cell>
          <cell r="AU127">
            <v>3.7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10.100000000000001</v>
          </cell>
          <cell r="AZ127">
            <v>38.199999999999996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59.802177</v>
          </cell>
          <cell r="AR128">
            <v>58.439565000000002</v>
          </cell>
          <cell r="AS128">
            <v>59.400109999999998</v>
          </cell>
          <cell r="AT128">
            <v>58.308540000000001</v>
          </cell>
          <cell r="AU128">
            <v>59.680092000000002</v>
          </cell>
          <cell r="AV128">
            <v>179.11546300000001</v>
          </cell>
          <cell r="AW128">
            <v>173.74112</v>
          </cell>
          <cell r="AX128">
            <v>178.63387</v>
          </cell>
          <cell r="AY128">
            <v>177.38874200000001</v>
          </cell>
          <cell r="AZ128">
            <v>708.87919499999998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10.364046633320768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3.2548997104583974</v>
          </cell>
          <cell r="Q129">
            <v>0</v>
          </cell>
          <cell r="R129">
            <v>0.79791028794972962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57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57</v>
          </cell>
          <cell r="AH129">
            <v>0</v>
          </cell>
          <cell r="AI129">
            <v>57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508.45519100000001</v>
          </cell>
          <cell r="AT129">
            <v>503.83282700000001</v>
          </cell>
          <cell r="AU129">
            <v>531.610725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1543.898743</v>
          </cell>
          <cell r="AZ129">
            <v>6429.2942169999988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32.479999999999997</v>
          </cell>
          <cell r="AR130">
            <v>31.98</v>
          </cell>
          <cell r="AS130">
            <v>30.132027000000001</v>
          </cell>
          <cell r="AT130">
            <v>29.151956999999999</v>
          </cell>
          <cell r="AU130">
            <v>26.218634000000002</v>
          </cell>
          <cell r="AV130">
            <v>98.561000000000007</v>
          </cell>
          <cell r="AW130">
            <v>96.54</v>
          </cell>
          <cell r="AX130">
            <v>96.89</v>
          </cell>
          <cell r="AY130">
            <v>85.502618000000012</v>
          </cell>
          <cell r="AZ130">
            <v>377.49361800000003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9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22.5</v>
          </cell>
          <cell r="AZ131">
            <v>85.5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7.5200000000000005</v>
          </cell>
          <cell r="AR132">
            <v>9.7580000000000009</v>
          </cell>
          <cell r="AS132">
            <v>9.6201000000000008</v>
          </cell>
          <cell r="AT132">
            <v>10.198249000000001</v>
          </cell>
          <cell r="AU132">
            <v>9.5522989999999997</v>
          </cell>
          <cell r="AV132">
            <v>25.116</v>
          </cell>
          <cell r="AW132">
            <v>25.655999999999999</v>
          </cell>
          <cell r="AX132">
            <v>23.774000000000001</v>
          </cell>
          <cell r="AY132">
            <v>29.370648000000003</v>
          </cell>
          <cell r="AZ132">
            <v>103.91664800000001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57.877919999999996</v>
          </cell>
          <cell r="AR133">
            <v>58.869821999999999</v>
          </cell>
          <cell r="AS133">
            <v>50.179569000000001</v>
          </cell>
          <cell r="AT133">
            <v>40.922418</v>
          </cell>
          <cell r="AU133">
            <v>37.934838999999997</v>
          </cell>
          <cell r="AV133">
            <v>124.44093599999999</v>
          </cell>
          <cell r="AW133">
            <v>122.728927</v>
          </cell>
          <cell r="AX133">
            <v>168.36510899999999</v>
          </cell>
          <cell r="AY133">
            <v>129.03682600000002</v>
          </cell>
          <cell r="AZ133">
            <v>544.57179799999994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6325.5673420000003</v>
          </cell>
          <cell r="AR134">
            <v>6193.6295120000004</v>
          </cell>
          <cell r="AS134">
            <v>6302.5570879999996</v>
          </cell>
          <cell r="AT134">
            <v>6139.9881270000005</v>
          </cell>
          <cell r="AU134">
            <v>6213.7108779999999</v>
          </cell>
          <cell r="AV134">
            <v>21676.559990999998</v>
          </cell>
          <cell r="AW134">
            <v>17521.570693000001</v>
          </cell>
          <cell r="AX134">
            <v>18686.837995000002</v>
          </cell>
          <cell r="AY134">
            <v>18656.256093</v>
          </cell>
          <cell r="AZ134">
            <v>76541.224772000001</v>
          </cell>
        </row>
        <row r="135">
          <cell r="A135" t="str">
            <v>Philippines</v>
          </cell>
          <cell r="B135">
            <v>6.6247864314008584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2.121333747079547</v>
          </cell>
          <cell r="O135">
            <v>0</v>
          </cell>
          <cell r="P135">
            <v>0</v>
          </cell>
          <cell r="Q135">
            <v>0</v>
          </cell>
          <cell r="R135">
            <v>0.52117496603983626</v>
          </cell>
          <cell r="S135">
            <v>1601.033999776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1601.033999776</v>
          </cell>
          <cell r="AF135">
            <v>0</v>
          </cell>
          <cell r="AG135">
            <v>0</v>
          </cell>
          <cell r="AH135">
            <v>0</v>
          </cell>
          <cell r="AI135">
            <v>1601.033999776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23817.890992000001</v>
          </cell>
          <cell r="AR135">
            <v>24072.452734999999</v>
          </cell>
          <cell r="AS135">
            <v>22703.278825000001</v>
          </cell>
          <cell r="AT135">
            <v>21558.890173</v>
          </cell>
          <cell r="AU135">
            <v>21597.893</v>
          </cell>
          <cell r="AV135">
            <v>67925.690701999993</v>
          </cell>
          <cell r="AW135">
            <v>71036.179548999993</v>
          </cell>
          <cell r="AX135">
            <v>71655.391814999995</v>
          </cell>
          <cell r="AY135">
            <v>65860.061998000005</v>
          </cell>
          <cell r="AZ135">
            <v>276477.32406399999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308.702</v>
          </cell>
          <cell r="AR137">
            <v>314.70400000000001</v>
          </cell>
          <cell r="AS137">
            <v>329.37877800000001</v>
          </cell>
          <cell r="AT137">
            <v>326.23584399999999</v>
          </cell>
          <cell r="AU137">
            <v>318.978208</v>
          </cell>
          <cell r="AV137">
            <v>880.09</v>
          </cell>
          <cell r="AW137">
            <v>915.08299999999997</v>
          </cell>
          <cell r="AX137">
            <v>931.51600000000008</v>
          </cell>
          <cell r="AY137">
            <v>974.59283000000005</v>
          </cell>
          <cell r="AZ137">
            <v>3701.2818300000004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485.173</v>
          </cell>
          <cell r="AR138">
            <v>502.90400000000005</v>
          </cell>
          <cell r="AS138">
            <v>550.55499999999995</v>
          </cell>
          <cell r="AT138">
            <v>544.14599999999996</v>
          </cell>
          <cell r="AU138">
            <v>557.62</v>
          </cell>
          <cell r="AV138">
            <v>1509.408635</v>
          </cell>
          <cell r="AW138">
            <v>1664.15551</v>
          </cell>
          <cell r="AX138">
            <v>1517.604</v>
          </cell>
          <cell r="AY138">
            <v>1652.3209999999999</v>
          </cell>
          <cell r="AZ138">
            <v>6343.4891450000005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1960.5030550000001</v>
          </cell>
          <cell r="AT139">
            <v>1875.611525</v>
          </cell>
          <cell r="AU139">
            <v>1881.192638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5717.3072179999999</v>
          </cell>
          <cell r="AZ139">
            <v>21833.480873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2.6659999999999999</v>
          </cell>
          <cell r="AR140">
            <v>1.4019999999999999</v>
          </cell>
          <cell r="AS140">
            <v>1.4019999999999999</v>
          </cell>
          <cell r="AT140">
            <v>0</v>
          </cell>
          <cell r="AU140">
            <v>0.59199999999999997</v>
          </cell>
          <cell r="AV140">
            <v>6.98</v>
          </cell>
          <cell r="AW140">
            <v>7.5120000000000005</v>
          </cell>
          <cell r="AX140">
            <v>5.3319999999999999</v>
          </cell>
          <cell r="AY140">
            <v>1.9939999999999998</v>
          </cell>
          <cell r="AZ140">
            <v>21.818000000000001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12.596</v>
          </cell>
          <cell r="AR141">
            <v>8.3979999999999997</v>
          </cell>
          <cell r="AS141">
            <v>12.827999999999999</v>
          </cell>
          <cell r="AT141">
            <v>10.93</v>
          </cell>
          <cell r="AU141">
            <v>15.75</v>
          </cell>
          <cell r="AV141">
            <v>33.195999999999998</v>
          </cell>
          <cell r="AW141">
            <v>27.402000000000001</v>
          </cell>
          <cell r="AX141">
            <v>25.192</v>
          </cell>
          <cell r="AY141">
            <v>39.507999999999996</v>
          </cell>
          <cell r="AZ141">
            <v>125.298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310.39800000000002</v>
          </cell>
          <cell r="AR142">
            <v>311.08299999999997</v>
          </cell>
          <cell r="AS142">
            <v>318.93700000000001</v>
          </cell>
          <cell r="AT142">
            <v>329.8</v>
          </cell>
          <cell r="AU142">
            <v>351.24599999999998</v>
          </cell>
          <cell r="AV142">
            <v>659.00400000000002</v>
          </cell>
          <cell r="AW142">
            <v>788.70299999999997</v>
          </cell>
          <cell r="AX142">
            <v>920.73899999999992</v>
          </cell>
          <cell r="AY142">
            <v>999.98300000000006</v>
          </cell>
          <cell r="AZ142">
            <v>3368.4290000000001</v>
          </cell>
        </row>
        <row r="143">
          <cell r="A143" t="str">
            <v>Asia</v>
          </cell>
          <cell r="B143">
            <v>3.8522199091643228</v>
          </cell>
          <cell r="C143">
            <v>0.7455822289657198</v>
          </cell>
          <cell r="D143">
            <v>0.24577040124317961</v>
          </cell>
          <cell r="E143">
            <v>0.15127958336596165</v>
          </cell>
          <cell r="F143">
            <v>5.5107925407989006E-2</v>
          </cell>
          <cell r="G143">
            <v>9.504390313834838E-3</v>
          </cell>
          <cell r="H143">
            <v>0</v>
          </cell>
          <cell r="I143">
            <v>0</v>
          </cell>
          <cell r="J143">
            <v>6.9514889690507994E-2</v>
          </cell>
          <cell r="K143">
            <v>0</v>
          </cell>
          <cell r="L143">
            <v>0</v>
          </cell>
          <cell r="M143">
            <v>0</v>
          </cell>
          <cell r="N143">
            <v>1.5803579818423039</v>
          </cell>
          <cell r="O143">
            <v>7.2386095150654542E-2</v>
          </cell>
          <cell r="P143">
            <v>2.2850983943372878E-2</v>
          </cell>
          <cell r="Q143">
            <v>0</v>
          </cell>
          <cell r="R143">
            <v>0.41616080956839052</v>
          </cell>
          <cell r="S143">
            <v>2986.336311776</v>
          </cell>
          <cell r="T143">
            <v>610.732032</v>
          </cell>
          <cell r="U143">
            <v>198.41</v>
          </cell>
          <cell r="V143">
            <v>122.03</v>
          </cell>
          <cell r="W143">
            <v>41.97</v>
          </cell>
          <cell r="X143">
            <v>7.63</v>
          </cell>
          <cell r="Y143">
            <v>0</v>
          </cell>
          <cell r="Z143">
            <v>0</v>
          </cell>
          <cell r="AA143">
            <v>57</v>
          </cell>
          <cell r="AB143">
            <v>0</v>
          </cell>
          <cell r="AC143">
            <v>0</v>
          </cell>
          <cell r="AD143">
            <v>0</v>
          </cell>
          <cell r="AE143">
            <v>3795.4783437759997</v>
          </cell>
          <cell r="AF143">
            <v>171.63</v>
          </cell>
          <cell r="AG143">
            <v>57</v>
          </cell>
          <cell r="AH143">
            <v>0</v>
          </cell>
          <cell r="AI143">
            <v>4024.1083437759999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75569.218697000004</v>
          </cell>
          <cell r="AR143">
            <v>73797.139330000005</v>
          </cell>
          <cell r="AS143">
            <v>73011.316337000011</v>
          </cell>
          <cell r="AT143">
            <v>70380.647095999986</v>
          </cell>
          <cell r="AU143">
            <v>72831.643562999991</v>
          </cell>
          <cell r="AV143">
            <v>216149.16042100001</v>
          </cell>
          <cell r="AW143">
            <v>213393.19337299996</v>
          </cell>
          <cell r="AX143">
            <v>224497.99153999999</v>
          </cell>
          <cell r="AY143">
            <v>216223.60699599999</v>
          </cell>
          <cell r="AZ143">
            <v>870263.95233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7849.890945000001</v>
          </cell>
          <cell r="AR144">
            <v>8149.7156250000007</v>
          </cell>
          <cell r="AS144">
            <v>8500.2672350000012</v>
          </cell>
          <cell r="AT144">
            <v>8401.1657850000011</v>
          </cell>
          <cell r="AU144">
            <v>8408.7603620000009</v>
          </cell>
          <cell r="AV144">
            <v>22560.417568000001</v>
          </cell>
          <cell r="AW144">
            <v>22281.992388999999</v>
          </cell>
          <cell r="AX144">
            <v>23829.532908000001</v>
          </cell>
          <cell r="AY144">
            <v>25310.193382000005</v>
          </cell>
          <cell r="AZ144">
            <v>93982.136247000017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7849.890945000001</v>
          </cell>
          <cell r="AR145">
            <v>8149.7156250000007</v>
          </cell>
          <cell r="AS145">
            <v>8500.2672350000012</v>
          </cell>
          <cell r="AT145">
            <v>8401.1657850000011</v>
          </cell>
          <cell r="AU145">
            <v>8408.7603620000009</v>
          </cell>
          <cell r="AV145">
            <v>22560.417568000001</v>
          </cell>
          <cell r="AW145">
            <v>22281.992388999999</v>
          </cell>
          <cell r="AX145">
            <v>23829.532908000001</v>
          </cell>
          <cell r="AY145">
            <v>25310.193382000005</v>
          </cell>
          <cell r="AZ145">
            <v>93982.136247000017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14.412424000000001</v>
          </cell>
          <cell r="AR146">
            <v>16.176960000000001</v>
          </cell>
          <cell r="AS146">
            <v>14.003209000000002</v>
          </cell>
          <cell r="AT146">
            <v>12.928173000000001</v>
          </cell>
          <cell r="AU146">
            <v>10.980598000000001</v>
          </cell>
          <cell r="AV146">
            <v>43.514938000000001</v>
          </cell>
          <cell r="AW146">
            <v>41.993749000000001</v>
          </cell>
          <cell r="AX146">
            <v>45.220763000000005</v>
          </cell>
          <cell r="AY146">
            <v>37.91198</v>
          </cell>
          <cell r="AZ146">
            <v>168.64143000000001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18.5</v>
          </cell>
          <cell r="AR147">
            <v>18.149999999999999</v>
          </cell>
          <cell r="AS147">
            <v>11</v>
          </cell>
          <cell r="AT147">
            <v>9.1460000000000008</v>
          </cell>
          <cell r="AU147">
            <v>9.0459999999999994</v>
          </cell>
          <cell r="AV147">
            <v>34.5</v>
          </cell>
          <cell r="AW147">
            <v>33.549999999999997</v>
          </cell>
          <cell r="AX147">
            <v>48.75</v>
          </cell>
          <cell r="AY147">
            <v>29.192</v>
          </cell>
          <cell r="AZ147">
            <v>145.99200000000002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16.704000000000001</v>
          </cell>
          <cell r="AR148">
            <v>17.701999999999998</v>
          </cell>
          <cell r="AS148">
            <v>17.421172000000002</v>
          </cell>
          <cell r="AT148">
            <v>16.878905000000003</v>
          </cell>
          <cell r="AU148">
            <v>16.209077000000001</v>
          </cell>
          <cell r="AV148">
            <v>42.995999999999995</v>
          </cell>
          <cell r="AW148">
            <v>41.528999999999996</v>
          </cell>
          <cell r="AX148">
            <v>50.805999999999997</v>
          </cell>
          <cell r="AY148">
            <v>50.509154000000002</v>
          </cell>
          <cell r="AZ148">
            <v>185.84015400000001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2.69</v>
          </cell>
          <cell r="AR149">
            <v>2.69</v>
          </cell>
          <cell r="AS149">
            <v>2.69</v>
          </cell>
          <cell r="AT149">
            <v>5.0199999999999996</v>
          </cell>
          <cell r="AU149">
            <v>2.33</v>
          </cell>
          <cell r="AV149">
            <v>3</v>
          </cell>
          <cell r="AW149">
            <v>16.91</v>
          </cell>
          <cell r="AX149">
            <v>8.07</v>
          </cell>
          <cell r="AY149">
            <v>10.039999999999999</v>
          </cell>
          <cell r="AZ149">
            <v>38.020000000000003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3317.8980190000002</v>
          </cell>
          <cell r="AR150">
            <v>3491.7028</v>
          </cell>
          <cell r="AS150">
            <v>3424.5999729999999</v>
          </cell>
          <cell r="AT150">
            <v>3379.9417350000003</v>
          </cell>
          <cell r="AU150">
            <v>3288.7519830000001</v>
          </cell>
          <cell r="AV150">
            <v>9790.6160099999997</v>
          </cell>
          <cell r="AW150">
            <v>9638.4754920000014</v>
          </cell>
          <cell r="AX150">
            <v>10129.478702</v>
          </cell>
          <cell r="AY150">
            <v>10093.293691000001</v>
          </cell>
          <cell r="AZ150">
            <v>39651.863895000002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2776.3345669999999</v>
          </cell>
          <cell r="AS151">
            <v>2618.8057720000002</v>
          </cell>
          <cell r="AT151">
            <v>2467.4734629999998</v>
          </cell>
          <cell r="AU151">
            <v>2336.4222180000002</v>
          </cell>
          <cell r="AV151">
            <v>8312.9851180000005</v>
          </cell>
          <cell r="AW151">
            <v>8889.8069969999997</v>
          </cell>
          <cell r="AX151">
            <v>8390.1944330000006</v>
          </cell>
          <cell r="AY151">
            <v>7422.7014529999997</v>
          </cell>
          <cell r="AZ151">
            <v>33015.688001000002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3.2850000000000001</v>
          </cell>
          <cell r="AR152">
            <v>3.7549999999999999</v>
          </cell>
          <cell r="AS152">
            <v>2.67</v>
          </cell>
          <cell r="AT152">
            <v>2.875</v>
          </cell>
          <cell r="AU152">
            <v>1.63</v>
          </cell>
          <cell r="AV152">
            <v>11.219999999999999</v>
          </cell>
          <cell r="AW152">
            <v>7.63</v>
          </cell>
          <cell r="AX152">
            <v>9.6349999999999998</v>
          </cell>
          <cell r="AY152">
            <v>7.1749999999999998</v>
          </cell>
          <cell r="AZ152">
            <v>35.660000000000004</v>
          </cell>
        </row>
        <row r="153">
          <cell r="A153" t="str">
            <v>Chile</v>
          </cell>
          <cell r="B153">
            <v>8.7807312024636985</v>
          </cell>
          <cell r="C153">
            <v>0</v>
          </cell>
          <cell r="D153">
            <v>0</v>
          </cell>
          <cell r="E153">
            <v>0</v>
          </cell>
          <cell r="F153">
            <v>16.217129342868404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2.8325076055681384</v>
          </cell>
          <cell r="O153">
            <v>5.4670534100745636</v>
          </cell>
          <cell r="P153">
            <v>0</v>
          </cell>
          <cell r="Q153">
            <v>0</v>
          </cell>
          <cell r="R153">
            <v>1.9391967498545348</v>
          </cell>
          <cell r="S153">
            <v>8</v>
          </cell>
          <cell r="T153">
            <v>0</v>
          </cell>
          <cell r="U153">
            <v>0</v>
          </cell>
          <cell r="V153">
            <v>0</v>
          </cell>
          <cell r="W153">
            <v>16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8</v>
          </cell>
          <cell r="AF153">
            <v>16</v>
          </cell>
          <cell r="AG153">
            <v>0</v>
          </cell>
          <cell r="AH153">
            <v>0</v>
          </cell>
          <cell r="AI153">
            <v>24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100.667</v>
          </cell>
          <cell r="AR153">
            <v>104.062</v>
          </cell>
          <cell r="AS153">
            <v>103.67416899999999</v>
          </cell>
          <cell r="AT153">
            <v>97.001697000000007</v>
          </cell>
          <cell r="AU153">
            <v>95.34666</v>
          </cell>
          <cell r="AV153">
            <v>254.19172700000001</v>
          </cell>
          <cell r="AW153">
            <v>263.39600000000002</v>
          </cell>
          <cell r="AX153">
            <v>300.25299999999999</v>
          </cell>
          <cell r="AY153">
            <v>296.02252599999997</v>
          </cell>
          <cell r="AZ153">
            <v>1113.8632530000002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1893.9790000000003</v>
          </cell>
          <cell r="AR154">
            <v>2070.25</v>
          </cell>
          <cell r="AS154">
            <v>1923.2279999999998</v>
          </cell>
          <cell r="AT154">
            <v>1813.0709999999999</v>
          </cell>
          <cell r="AU154">
            <v>1671.4099999999999</v>
          </cell>
          <cell r="AV154">
            <v>5794.4930000000004</v>
          </cell>
          <cell r="AW154">
            <v>5703.5360000000001</v>
          </cell>
          <cell r="AX154">
            <v>5807.0529999999999</v>
          </cell>
          <cell r="AY154">
            <v>5407.7089999999998</v>
          </cell>
          <cell r="AZ154">
            <v>22712.791000000001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383.16312100000005</v>
          </cell>
          <cell r="AR155">
            <v>418.96182700000003</v>
          </cell>
          <cell r="AS155">
            <v>406.56358399999999</v>
          </cell>
          <cell r="AT155">
            <v>385.00980300000003</v>
          </cell>
          <cell r="AU155">
            <v>345.134638</v>
          </cell>
          <cell r="AV155">
            <v>1156.3727589999999</v>
          </cell>
          <cell r="AW155">
            <v>1173.7855749999999</v>
          </cell>
          <cell r="AX155">
            <v>1185.8626720000002</v>
          </cell>
          <cell r="AY155">
            <v>1136.7080249999999</v>
          </cell>
          <cell r="AZ155">
            <v>4652.7290310000008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20.744205999999998</v>
          </cell>
          <cell r="AR157">
            <v>25.163132000000001</v>
          </cell>
          <cell r="AS157">
            <v>22.766911</v>
          </cell>
          <cell r="AT157">
            <v>21.951352</v>
          </cell>
          <cell r="AU157">
            <v>18.574297000000001</v>
          </cell>
          <cell r="AV157">
            <v>90.965729999999994</v>
          </cell>
          <cell r="AW157">
            <v>73.538283000000007</v>
          </cell>
          <cell r="AX157">
            <v>66.975673</v>
          </cell>
          <cell r="AY157">
            <v>63.292560000000002</v>
          </cell>
          <cell r="AZ157">
            <v>294.77224599999994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481.33321899999999</v>
          </cell>
          <cell r="AR158">
            <v>542.35390600000005</v>
          </cell>
          <cell r="AS158">
            <v>480.96604500000001</v>
          </cell>
          <cell r="AT158">
            <v>415.891302</v>
          </cell>
          <cell r="AU158">
            <v>346.11067600000001</v>
          </cell>
          <cell r="AV158">
            <v>1434.271857</v>
          </cell>
          <cell r="AW158">
            <v>1468.8154060000002</v>
          </cell>
          <cell r="AX158">
            <v>1505.0816629999999</v>
          </cell>
          <cell r="AY158">
            <v>1242.9680229999999</v>
          </cell>
          <cell r="AZ158">
            <v>5651.1369490000006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16.309677805877126</v>
          </cell>
          <cell r="H159">
            <v>47.229422718674748</v>
          </cell>
          <cell r="I159">
            <v>42.097403904573163</v>
          </cell>
          <cell r="J159">
            <v>0</v>
          </cell>
          <cell r="K159">
            <v>0</v>
          </cell>
          <cell r="L159">
            <v>38.623149296356395</v>
          </cell>
          <cell r="M159">
            <v>53.415480584788746</v>
          </cell>
          <cell r="N159">
            <v>0</v>
          </cell>
          <cell r="O159">
            <v>5.4250007934947835</v>
          </cell>
          <cell r="P159">
            <v>29.200499594604334</v>
          </cell>
          <cell r="Q159">
            <v>30.353640405405372</v>
          </cell>
          <cell r="R159">
            <v>15.456155508391763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105.747</v>
          </cell>
          <cell r="Y159">
            <v>290</v>
          </cell>
          <cell r="Z159">
            <v>239</v>
          </cell>
          <cell r="AA159">
            <v>0</v>
          </cell>
          <cell r="AB159">
            <v>0</v>
          </cell>
          <cell r="AC159">
            <v>218</v>
          </cell>
          <cell r="AD159">
            <v>290</v>
          </cell>
          <cell r="AE159">
            <v>0</v>
          </cell>
          <cell r="AF159">
            <v>105.747</v>
          </cell>
          <cell r="AG159">
            <v>529</v>
          </cell>
          <cell r="AH159">
            <v>508</v>
          </cell>
          <cell r="AI159">
            <v>1142.7470000000001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510.95787399999995</v>
          </cell>
          <cell r="AR159">
            <v>566.87206399999991</v>
          </cell>
          <cell r="AS159">
            <v>509.63647200000003</v>
          </cell>
          <cell r="AT159">
            <v>507.98550500000005</v>
          </cell>
          <cell r="AU159">
            <v>488.62239400000004</v>
          </cell>
          <cell r="AV159">
            <v>1763.1037570000001</v>
          </cell>
          <cell r="AW159">
            <v>1754.3278539999999</v>
          </cell>
          <cell r="AX159">
            <v>1630.4515559999998</v>
          </cell>
          <cell r="AY159">
            <v>1506.244371</v>
          </cell>
          <cell r="AZ159">
            <v>6654.1275379999997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134.40715599999999</v>
          </cell>
          <cell r="AR160">
            <v>133.71352899999999</v>
          </cell>
          <cell r="AS160">
            <v>128.40866399999999</v>
          </cell>
          <cell r="AT160">
            <v>110.37910599999999</v>
          </cell>
          <cell r="AU160">
            <v>119.07330400000001</v>
          </cell>
          <cell r="AV160">
            <v>326.417619</v>
          </cell>
          <cell r="AW160">
            <v>365.21627000000001</v>
          </cell>
          <cell r="AX160">
            <v>378.12141699999995</v>
          </cell>
          <cell r="AY160">
            <v>357.86107399999997</v>
          </cell>
          <cell r="AZ160">
            <v>1427.6163800000002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31.308521575846086</v>
          </cell>
          <cell r="I161">
            <v>34.100567287621509</v>
          </cell>
          <cell r="J161">
            <v>28.80239522824559</v>
          </cell>
          <cell r="K161">
            <v>24.69484456830639</v>
          </cell>
          <cell r="L161">
            <v>20.841038388208684</v>
          </cell>
          <cell r="M161">
            <v>19.220324969458371</v>
          </cell>
          <cell r="N161">
            <v>0</v>
          </cell>
          <cell r="O161">
            <v>0</v>
          </cell>
          <cell r="P161">
            <v>31.327676235523178</v>
          </cell>
          <cell r="Q161">
            <v>21.693774362750339</v>
          </cell>
          <cell r="R161">
            <v>13.673922785805136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70.233014961247719</v>
          </cell>
          <cell r="Z161">
            <v>74.495720401345864</v>
          </cell>
          <cell r="AA161">
            <v>68.600904901408057</v>
          </cell>
          <cell r="AB161">
            <v>61.44488909337435</v>
          </cell>
          <cell r="AC161">
            <v>49.913823805573394</v>
          </cell>
          <cell r="AD161">
            <v>42.154870959681404</v>
          </cell>
          <cell r="AE161">
            <v>0</v>
          </cell>
          <cell r="AF161">
            <v>0</v>
          </cell>
          <cell r="AG161">
            <v>213.32964026400163</v>
          </cell>
          <cell r="AH161">
            <v>153.51358385862915</v>
          </cell>
          <cell r="AI161">
            <v>366.84322412263077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196.613</v>
          </cell>
          <cell r="AR161">
            <v>214.36</v>
          </cell>
          <cell r="AS161">
            <v>223.935</v>
          </cell>
          <cell r="AT161">
            <v>215.548</v>
          </cell>
          <cell r="AU161">
            <v>197.392</v>
          </cell>
          <cell r="AV161">
            <v>592.61988999999994</v>
          </cell>
          <cell r="AW161">
            <v>572.154</v>
          </cell>
          <cell r="AX161">
            <v>612.86599999999999</v>
          </cell>
          <cell r="AY161">
            <v>636.875</v>
          </cell>
          <cell r="AZ161">
            <v>2414.5148899999995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40.805</v>
          </cell>
          <cell r="AR162">
            <v>34.387999999999998</v>
          </cell>
          <cell r="AS162">
            <v>36.717607000000001</v>
          </cell>
          <cell r="AT162">
            <v>38.821852</v>
          </cell>
          <cell r="AU162">
            <v>45.676861000000002</v>
          </cell>
          <cell r="AV162">
            <v>170.51999999999998</v>
          </cell>
          <cell r="AW162">
            <v>140.39499999999998</v>
          </cell>
          <cell r="AX162">
            <v>120.86799999999999</v>
          </cell>
          <cell r="AY162">
            <v>121.21632</v>
          </cell>
          <cell r="AZ162">
            <v>552.99932000000001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2.25</v>
          </cell>
          <cell r="AR163">
            <v>4.5</v>
          </cell>
          <cell r="AS163">
            <v>2.25</v>
          </cell>
          <cell r="AT163">
            <v>3.65</v>
          </cell>
          <cell r="AU163">
            <v>1.4</v>
          </cell>
          <cell r="AV163">
            <v>15.840753000000003</v>
          </cell>
          <cell r="AW163">
            <v>9.5800000000000018</v>
          </cell>
          <cell r="AX163">
            <v>9</v>
          </cell>
          <cell r="AY163">
            <v>7.3000000000000007</v>
          </cell>
          <cell r="AZ163">
            <v>41.720753000000002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29.637881118670698</v>
          </cell>
          <cell r="C165">
            <v>17.127111973321362</v>
          </cell>
          <cell r="D165">
            <v>5.6570374220486332</v>
          </cell>
          <cell r="E165">
            <v>0.99268910884632811</v>
          </cell>
          <cell r="F165">
            <v>0.34211159657575901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40.825387597768902</v>
          </cell>
          <cell r="N165">
            <v>17.363893320556866</v>
          </cell>
          <cell r="O165">
            <v>0.45390940654962092</v>
          </cell>
          <cell r="P165">
            <v>0</v>
          </cell>
          <cell r="Q165">
            <v>13.145362028851837</v>
          </cell>
          <cell r="R165">
            <v>7.5477146838804101</v>
          </cell>
          <cell r="S165">
            <v>1969.9640959999999</v>
          </cell>
          <cell r="T165">
            <v>1186.9469200000001</v>
          </cell>
          <cell r="U165">
            <v>386.29687200000001</v>
          </cell>
          <cell r="V165">
            <v>68.544079999999994</v>
          </cell>
          <cell r="W165">
            <v>24.377732000000002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2800</v>
          </cell>
          <cell r="AE165">
            <v>3543.2078879999999</v>
          </cell>
          <cell r="AF165">
            <v>92.921811999999989</v>
          </cell>
          <cell r="AG165">
            <v>0</v>
          </cell>
          <cell r="AH165">
            <v>2800</v>
          </cell>
          <cell r="AI165">
            <v>6436.1296999999995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6777.5</v>
          </cell>
          <cell r="AR165">
            <v>7051.6</v>
          </cell>
          <cell r="AS165">
            <v>6617.4098999999997</v>
          </cell>
          <cell r="AT165">
            <v>6380.2198000000008</v>
          </cell>
          <cell r="AU165">
            <v>6172.6297000000004</v>
          </cell>
          <cell r="AV165">
            <v>18365.046596</v>
          </cell>
          <cell r="AW165">
            <v>18424.300002</v>
          </cell>
          <cell r="AX165">
            <v>20785.7</v>
          </cell>
          <cell r="AY165">
            <v>19170.259400000003</v>
          </cell>
          <cell r="AZ165">
            <v>76745.305998000011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100.46899999999999</v>
          </cell>
          <cell r="AR166">
            <v>104.11500000000001</v>
          </cell>
          <cell r="AS166">
            <v>102.715</v>
          </cell>
          <cell r="AT166">
            <v>99.738</v>
          </cell>
          <cell r="AU166">
            <v>96.775000000000006</v>
          </cell>
          <cell r="AV166">
            <v>274.964268</v>
          </cell>
          <cell r="AW166">
            <v>289.49599999999998</v>
          </cell>
          <cell r="AX166">
            <v>302.86099999999999</v>
          </cell>
          <cell r="AY166">
            <v>299.22800000000001</v>
          </cell>
          <cell r="AZ166">
            <v>1166.5492680000002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32.934999999999995</v>
          </cell>
          <cell r="AS167">
            <v>29.494998999999996</v>
          </cell>
          <cell r="AT167">
            <v>30.994998000000002</v>
          </cell>
          <cell r="AU167">
            <v>29.499997</v>
          </cell>
          <cell r="AV167">
            <v>93.180679999999995</v>
          </cell>
          <cell r="AW167">
            <v>92.999600000000001</v>
          </cell>
          <cell r="AX167">
            <v>96.314999999999998</v>
          </cell>
          <cell r="AY167">
            <v>89.989993999999996</v>
          </cell>
          <cell r="AZ167">
            <v>372.485274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214.36</v>
          </cell>
          <cell r="AR168">
            <v>222.52</v>
          </cell>
          <cell r="AS168">
            <v>224.49648300000001</v>
          </cell>
          <cell r="AT168">
            <v>215.38539700000001</v>
          </cell>
          <cell r="AU168">
            <v>201.25144399999999</v>
          </cell>
          <cell r="AV168">
            <v>625.94512099999997</v>
          </cell>
          <cell r="AW168">
            <v>608.71799999999996</v>
          </cell>
          <cell r="AX168">
            <v>632.30000000000007</v>
          </cell>
          <cell r="AY168">
            <v>641.13332400000002</v>
          </cell>
          <cell r="AZ168">
            <v>2508.0964450000001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89.924999999999997</v>
          </cell>
          <cell r="AR169">
            <v>93.740000000000009</v>
          </cell>
          <cell r="AS169">
            <v>92.90885999999999</v>
          </cell>
          <cell r="AT169">
            <v>90.873395000000002</v>
          </cell>
          <cell r="AU169">
            <v>92.419673000000003</v>
          </cell>
          <cell r="AV169">
            <v>253.33876700000002</v>
          </cell>
          <cell r="AW169">
            <v>271.19900000000001</v>
          </cell>
          <cell r="AX169">
            <v>272.88499999999999</v>
          </cell>
          <cell r="AY169">
            <v>276.20192800000001</v>
          </cell>
          <cell r="AZ169">
            <v>1073.624695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0.95</v>
          </cell>
          <cell r="AR170">
            <v>0.9</v>
          </cell>
          <cell r="AS170">
            <v>0.9</v>
          </cell>
          <cell r="AT170">
            <v>0.9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2.8</v>
          </cell>
          <cell r="AY170">
            <v>1.8</v>
          </cell>
          <cell r="AZ170">
            <v>8.5500000000000007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</v>
          </cell>
          <cell r="AU171">
            <v>4.42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17.8</v>
          </cell>
          <cell r="AZ171">
            <v>62.600000000000016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4.46</v>
          </cell>
          <cell r="AU172">
            <v>4.46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13.400000000000002</v>
          </cell>
          <cell r="AZ172">
            <v>76.199999999999989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1.25</v>
          </cell>
          <cell r="AR173">
            <v>2.2999999999999998</v>
          </cell>
          <cell r="AS173">
            <v>2.13</v>
          </cell>
          <cell r="AT173">
            <v>2.13</v>
          </cell>
          <cell r="AU173">
            <v>2.16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6.42</v>
          </cell>
          <cell r="AZ173">
            <v>24.499999999999996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125.10900000000001</v>
          </cell>
          <cell r="AS174">
            <v>128.84447499999999</v>
          </cell>
          <cell r="AT174">
            <v>128.85107199999999</v>
          </cell>
          <cell r="AU174">
            <v>128.19275700000003</v>
          </cell>
          <cell r="AV174">
            <v>342.91517899999997</v>
          </cell>
          <cell r="AW174">
            <v>309.31645600000002</v>
          </cell>
          <cell r="AX174">
            <v>347.69900000000001</v>
          </cell>
          <cell r="AY174">
            <v>385.88830400000001</v>
          </cell>
          <cell r="AZ174">
            <v>1385.818939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190.47676799999999</v>
          </cell>
          <cell r="AR175">
            <v>199.46023200000002</v>
          </cell>
          <cell r="AS175">
            <v>193.93835899999999</v>
          </cell>
          <cell r="AT175">
            <v>186.36748699999998</v>
          </cell>
          <cell r="AU175">
            <v>178.38092399999999</v>
          </cell>
          <cell r="AV175">
            <v>615.19951600000002</v>
          </cell>
          <cell r="AW175">
            <v>630.810203</v>
          </cell>
          <cell r="AX175">
            <v>584.17789600000003</v>
          </cell>
          <cell r="AY175">
            <v>558.68677000000002</v>
          </cell>
          <cell r="AZ175">
            <v>2388.8743850000001</v>
          </cell>
        </row>
        <row r="176">
          <cell r="A176" t="str">
            <v>LA and Canada</v>
          </cell>
          <cell r="B176">
            <v>7.2769135696304907</v>
          </cell>
          <cell r="C176">
            <v>4.2998374505680559</v>
          </cell>
          <cell r="D176">
            <v>1.4527804280432299</v>
          </cell>
          <cell r="E176">
            <v>0.25464262866905291</v>
          </cell>
          <cell r="F176">
            <v>0.14685568493164342</v>
          </cell>
          <cell r="G176">
            <v>0.39059856691632694</v>
          </cell>
          <cell r="H176">
            <v>1.2680052825224313</v>
          </cell>
          <cell r="I176">
            <v>1.1141512026981435</v>
          </cell>
          <cell r="J176">
            <v>0.23290123411147615</v>
          </cell>
          <cell r="K176">
            <v>0.21351979984514677</v>
          </cell>
          <cell r="L176">
            <v>0.95963910375579453</v>
          </cell>
          <cell r="M176">
            <v>11.571863677121224</v>
          </cell>
          <cell r="N176">
            <v>4.3639501088684494</v>
          </cell>
          <cell r="O176">
            <v>0.26344367827856091</v>
          </cell>
          <cell r="P176">
            <v>0.86315405316251781</v>
          </cell>
          <cell r="Q176">
            <v>4.1325430556184521</v>
          </cell>
          <cell r="R176">
            <v>2.3960006332805821</v>
          </cell>
          <cell r="S176">
            <v>1977.9640959999999</v>
          </cell>
          <cell r="T176">
            <v>1186.9469200000001</v>
          </cell>
          <cell r="U176">
            <v>386.29687200000001</v>
          </cell>
          <cell r="V176">
            <v>68.544079999999994</v>
          </cell>
          <cell r="W176">
            <v>40.377732000000002</v>
          </cell>
          <cell r="X176">
            <v>105.747</v>
          </cell>
          <cell r="Y176">
            <v>360.2330149612477</v>
          </cell>
          <cell r="Z176">
            <v>313.49572040134586</v>
          </cell>
          <cell r="AA176">
            <v>68.600904901408057</v>
          </cell>
          <cell r="AB176">
            <v>61.44488909337435</v>
          </cell>
          <cell r="AC176">
            <v>267.91382380557337</v>
          </cell>
          <cell r="AD176">
            <v>3132.1548709596814</v>
          </cell>
          <cell r="AE176">
            <v>3551.2078879999999</v>
          </cell>
          <cell r="AF176">
            <v>214.668812</v>
          </cell>
          <cell r="AG176">
            <v>742.32964026400168</v>
          </cell>
          <cell r="AH176">
            <v>3461.5135838586293</v>
          </cell>
          <cell r="AI176">
            <v>7969.7199241226317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25323.865170000001</v>
          </cell>
          <cell r="AR176">
            <v>26509.440642000012</v>
          </cell>
          <cell r="AS176">
            <v>25899.424888999998</v>
          </cell>
          <cell r="AT176">
            <v>25126.366826999998</v>
          </cell>
          <cell r="AU176">
            <v>24360.288563000006</v>
          </cell>
          <cell r="AV176">
            <v>73238.396852999984</v>
          </cell>
          <cell r="AW176">
            <v>73337.091275999992</v>
          </cell>
          <cell r="AX176">
            <v>77401.788683000006</v>
          </cell>
          <cell r="AY176">
            <v>75386.080279000002</v>
          </cell>
          <cell r="AZ176">
            <v>299363.35709099995</v>
          </cell>
        </row>
        <row r="177">
          <cell r="A177" t="str">
            <v>PMI</v>
          </cell>
          <cell r="B177">
            <v>4.3858825833448281</v>
          </cell>
          <cell r="C177">
            <v>2.090138990279975</v>
          </cell>
          <cell r="D177">
            <v>1.2724024581603357</v>
          </cell>
          <cell r="E177">
            <v>0.97885317779956404</v>
          </cell>
          <cell r="F177">
            <v>0.55289130168294653</v>
          </cell>
          <cell r="G177">
            <v>0.37672662231299797</v>
          </cell>
          <cell r="H177">
            <v>0.5668654943272915</v>
          </cell>
          <cell r="I177">
            <v>0.68763929295553883</v>
          </cell>
          <cell r="J177">
            <v>0.63659009807754208</v>
          </cell>
          <cell r="K177">
            <v>0.79002885834789371</v>
          </cell>
          <cell r="L177">
            <v>1.6835837640594395</v>
          </cell>
          <cell r="M177">
            <v>7.7961185784832692</v>
          </cell>
          <cell r="N177">
            <v>2.5439988882200772</v>
          </cell>
          <cell r="O177">
            <v>0.63692537265481775</v>
          </cell>
          <cell r="P177">
            <v>0.62990617099065782</v>
          </cell>
          <cell r="Q177">
            <v>3.3989154602337162</v>
          </cell>
          <cell r="R177">
            <v>1.76612544700782</v>
          </cell>
          <cell r="S177">
            <v>10104.443833310181</v>
          </cell>
          <cell r="T177">
            <v>5104.9089995209551</v>
          </cell>
          <cell r="U177">
            <v>3136.9254346169637</v>
          </cell>
          <cell r="V177">
            <v>2473.7803528515969</v>
          </cell>
          <cell r="W177">
            <v>1388.4734328730717</v>
          </cell>
          <cell r="X177">
            <v>945.57599999999991</v>
          </cell>
          <cell r="Y177">
            <v>1409.3681797892959</v>
          </cell>
          <cell r="Z177">
            <v>1674.9168281726686</v>
          </cell>
          <cell r="AA177">
            <v>1534.4760924489331</v>
          </cell>
          <cell r="AB177">
            <v>1855.8440934431942</v>
          </cell>
          <cell r="AC177">
            <v>3808.2505043905485</v>
          </cell>
          <cell r="AD177">
            <v>17744.893705464237</v>
          </cell>
          <cell r="AE177">
            <v>18346.278267448099</v>
          </cell>
          <cell r="AF177">
            <v>4807.8297857246689</v>
          </cell>
          <cell r="AG177">
            <v>4618.7611004108976</v>
          </cell>
          <cell r="AH177">
            <v>23408.988303297978</v>
          </cell>
          <cell r="AI177">
            <v>51181.857456881648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219217.42413472995</v>
          </cell>
          <cell r="AR177">
            <v>216941.55899921313</v>
          </cell>
          <cell r="AS177">
            <v>211417.55347921306</v>
          </cell>
          <cell r="AT177">
            <v>203579.14629013298</v>
          </cell>
          <cell r="AU177">
            <v>204850.71095499996</v>
          </cell>
          <cell r="AV177">
            <v>649043.1468802942</v>
          </cell>
          <cell r="AW177">
            <v>679364.8036215459</v>
          </cell>
          <cell r="AX177">
            <v>659921.29968059307</v>
          </cell>
          <cell r="AY177">
            <v>619847.41072434606</v>
          </cell>
          <cell r="AZ177">
            <v>2608176.6609067791</v>
          </cell>
        </row>
        <row r="178">
          <cell r="A178" t="str">
            <v>PMI</v>
          </cell>
          <cell r="B178">
            <v>4.3858825833448281</v>
          </cell>
          <cell r="C178">
            <v>2.090138990279975</v>
          </cell>
          <cell r="D178">
            <v>1.2724024581603357</v>
          </cell>
          <cell r="E178">
            <v>0.97885317779956404</v>
          </cell>
          <cell r="F178">
            <v>0.55289130168294653</v>
          </cell>
          <cell r="G178">
            <v>0.37672662231299797</v>
          </cell>
          <cell r="H178">
            <v>0.5668654943272915</v>
          </cell>
          <cell r="I178">
            <v>0.68763929295553883</v>
          </cell>
          <cell r="J178">
            <v>0.63659009807754208</v>
          </cell>
          <cell r="K178">
            <v>0.79002885834789371</v>
          </cell>
          <cell r="L178">
            <v>1.6835837640594395</v>
          </cell>
          <cell r="M178">
            <v>7.7961185784832692</v>
          </cell>
          <cell r="N178">
            <v>2.5439988882200772</v>
          </cell>
          <cell r="O178">
            <v>0.63692537265481775</v>
          </cell>
          <cell r="P178">
            <v>0.62990617099065782</v>
          </cell>
          <cell r="Q178">
            <v>3.3989154602337162</v>
          </cell>
          <cell r="R178">
            <v>1.76612544700782</v>
          </cell>
          <cell r="S178">
            <v>10104.443833310181</v>
          </cell>
          <cell r="T178">
            <v>5104.9089995209551</v>
          </cell>
          <cell r="U178">
            <v>3136.9254346169637</v>
          </cell>
          <cell r="V178">
            <v>2473.7803528515969</v>
          </cell>
          <cell r="W178">
            <v>1388.4734328730717</v>
          </cell>
          <cell r="X178">
            <v>945.57599999999991</v>
          </cell>
          <cell r="Y178">
            <v>1409.3681797892959</v>
          </cell>
          <cell r="Z178">
            <v>1674.9168281726686</v>
          </cell>
          <cell r="AA178">
            <v>1534.4760924489331</v>
          </cell>
          <cell r="AB178">
            <v>1855.8440934431942</v>
          </cell>
          <cell r="AC178">
            <v>3808.2505043905485</v>
          </cell>
          <cell r="AD178">
            <v>17744.893705464237</v>
          </cell>
          <cell r="AE178">
            <v>18346.278267448099</v>
          </cell>
          <cell r="AF178">
            <v>4807.8297857246689</v>
          </cell>
          <cell r="AG178">
            <v>4618.7611004108976</v>
          </cell>
          <cell r="AH178">
            <v>23408.988303297978</v>
          </cell>
          <cell r="AI178">
            <v>51181.857456881648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219217.42413472995</v>
          </cell>
          <cell r="AR178">
            <v>216941.55899921313</v>
          </cell>
          <cell r="AS178">
            <v>211417.55347921306</v>
          </cell>
          <cell r="AT178">
            <v>203579.14629013298</v>
          </cell>
          <cell r="AU178">
            <v>204850.71095499996</v>
          </cell>
          <cell r="AV178">
            <v>649043.1468802942</v>
          </cell>
          <cell r="AW178">
            <v>679364.8036215459</v>
          </cell>
          <cell r="AX178">
            <v>659921.29968059307</v>
          </cell>
          <cell r="AY178">
            <v>619847.41072434606</v>
          </cell>
          <cell r="AZ178">
            <v>2608176.6609067791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1.2369127944111824E-10</v>
          </cell>
          <cell r="AS186">
            <v>8.0035533756017685E-11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1.2369127944111824E-10</v>
          </cell>
          <cell r="AS187">
            <v>8.0035533756017685E-11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0">
        <row r="5">
          <cell r="A5" t="str">
            <v>Andorra</v>
          </cell>
          <cell r="B5">
            <v>48.555</v>
          </cell>
          <cell r="C5">
            <v>168.29385788839824</v>
          </cell>
          <cell r="D5">
            <v>113.3027027027027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101.33058581100973</v>
          </cell>
          <cell r="O5">
            <v>0</v>
          </cell>
          <cell r="P5">
            <v>0</v>
          </cell>
          <cell r="Q5">
            <v>0</v>
          </cell>
          <cell r="R5">
            <v>37.777246600409974</v>
          </cell>
          <cell r="S5">
            <v>2.1579999999999999</v>
          </cell>
          <cell r="T5">
            <v>4.6580000000000004</v>
          </cell>
          <cell r="U5">
            <v>4.6580000000000004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11.474</v>
          </cell>
          <cell r="AF5">
            <v>0</v>
          </cell>
          <cell r="AG5">
            <v>0</v>
          </cell>
          <cell r="AH5">
            <v>0</v>
          </cell>
          <cell r="AI5">
            <v>11.474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0.61199999999999999</v>
          </cell>
          <cell r="AP5">
            <v>2.6120000000000001</v>
          </cell>
          <cell r="AQ5">
            <v>2</v>
          </cell>
          <cell r="AR5">
            <v>2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10.190999999999999</v>
          </cell>
          <cell r="AW5">
            <v>3.6239999999999997</v>
          </cell>
          <cell r="AX5">
            <v>6.6120000000000001</v>
          </cell>
          <cell r="AY5">
            <v>6.9085019999999995</v>
          </cell>
          <cell r="AZ5">
            <v>27.335501999999998</v>
          </cell>
        </row>
        <row r="6">
          <cell r="A6" t="str">
            <v>Austria</v>
          </cell>
          <cell r="B6">
            <v>30.274195709943982</v>
          </cell>
          <cell r="C6">
            <v>17.597933330582645</v>
          </cell>
          <cell r="D6">
            <v>18.735623534942107</v>
          </cell>
          <cell r="E6">
            <v>12.717946534625737</v>
          </cell>
          <cell r="F6">
            <v>12.716677003582546</v>
          </cell>
          <cell r="G6">
            <v>12.719109016855136</v>
          </cell>
          <cell r="H6">
            <v>12.723820383866848</v>
          </cell>
          <cell r="I6">
            <v>12.731920834417512</v>
          </cell>
          <cell r="J6">
            <v>12.72252452181093</v>
          </cell>
          <cell r="K6">
            <v>12.713647316284826</v>
          </cell>
          <cell r="L6">
            <v>12.711095663259682</v>
          </cell>
          <cell r="M6">
            <v>12.685270353908614</v>
          </cell>
          <cell r="N6">
            <v>21.929934885235166</v>
          </cell>
          <cell r="O6">
            <v>12.717906323825227</v>
          </cell>
          <cell r="P6">
            <v>12.726013026354941</v>
          </cell>
          <cell r="Q6">
            <v>12.703459204400664</v>
          </cell>
          <cell r="R6">
            <v>15.099095478882171</v>
          </cell>
          <cell r="S6">
            <v>391.45280000000002</v>
          </cell>
          <cell r="T6">
            <v>259.49280000000005</v>
          </cell>
          <cell r="U6">
            <v>258.1628</v>
          </cell>
          <cell r="V6">
            <v>168.80505027777775</v>
          </cell>
          <cell r="W6">
            <v>169.77714583333332</v>
          </cell>
          <cell r="X6">
            <v>167.9248033333333</v>
          </cell>
          <cell r="Y6">
            <v>164.45091805555555</v>
          </cell>
          <cell r="Z6">
            <v>158.80807208333331</v>
          </cell>
          <cell r="AA6">
            <v>165.39174486111108</v>
          </cell>
          <cell r="AB6">
            <v>172.14369736111112</v>
          </cell>
          <cell r="AC6">
            <v>174.18954499999998</v>
          </cell>
          <cell r="AD6">
            <v>169.19119971889603</v>
          </cell>
          <cell r="AE6">
            <v>909.10840000000007</v>
          </cell>
          <cell r="AF6">
            <v>506.50699944444443</v>
          </cell>
          <cell r="AG6">
            <v>488.65073499999994</v>
          </cell>
          <cell r="AH6">
            <v>515.52444208000713</v>
          </cell>
          <cell r="AI6">
            <v>2419.7905765244518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1201.56729</v>
          </cell>
          <cell r="AO6">
            <v>1188.2304239999999</v>
          </cell>
          <cell r="AP6">
            <v>1163.2184500000001</v>
          </cell>
          <cell r="AQ6">
            <v>1122.5899589999999</v>
          </cell>
          <cell r="AR6">
            <v>1169.992403</v>
          </cell>
          <cell r="AS6">
            <v>1218.6064610000001</v>
          </cell>
          <cell r="AT6">
            <v>1233.336564</v>
          </cell>
          <cell r="AU6">
            <v>1200.384978</v>
          </cell>
          <cell r="AV6">
            <v>3730.9621040000002</v>
          </cell>
          <cell r="AW6">
            <v>3584.3659159999997</v>
          </cell>
          <cell r="AX6">
            <v>3455.8008120000004</v>
          </cell>
          <cell r="AY6">
            <v>3652.3280030000001</v>
          </cell>
          <cell r="AZ6">
            <v>14423.456835000001</v>
          </cell>
        </row>
        <row r="7">
          <cell r="A7" t="str">
            <v>Azores</v>
          </cell>
          <cell r="B7">
            <v>32.630067946406086</v>
          </cell>
          <cell r="C7">
            <v>21.664446882936993</v>
          </cell>
          <cell r="D7">
            <v>12.48099065729553</v>
          </cell>
          <cell r="E7">
            <v>29.999999444396074</v>
          </cell>
          <cell r="F7">
            <v>30.000000570829332</v>
          </cell>
          <cell r="G7">
            <v>29.999998087044744</v>
          </cell>
          <cell r="H7">
            <v>29.999998839177369</v>
          </cell>
          <cell r="I7">
            <v>29.999998109416023</v>
          </cell>
          <cell r="J7">
            <v>24.7016525549009</v>
          </cell>
          <cell r="K7">
            <v>24.520279735192847</v>
          </cell>
          <cell r="L7">
            <v>27.142060802348553</v>
          </cell>
          <cell r="M7">
            <v>27.161823395495301</v>
          </cell>
          <cell r="N7">
            <v>22.056704428050139</v>
          </cell>
          <cell r="O7">
            <v>29.999999365692258</v>
          </cell>
          <cell r="P7">
            <v>28.345787795303981</v>
          </cell>
          <cell r="Q7">
            <v>26.259440558805458</v>
          </cell>
          <cell r="R7">
            <v>26.8414850074527</v>
          </cell>
          <cell r="S7">
            <v>11.46</v>
          </cell>
          <cell r="T7">
            <v>7.8449999999999998</v>
          </cell>
          <cell r="U7">
            <v>4.6550000000000002</v>
          </cell>
          <cell r="V7">
            <v>12.018417444083999</v>
          </cell>
          <cell r="W7">
            <v>13.280819252702702</v>
          </cell>
          <cell r="X7">
            <v>13.257055821328125</v>
          </cell>
          <cell r="Y7">
            <v>12.302808857287351</v>
          </cell>
          <cell r="Z7">
            <v>10.998293973560012</v>
          </cell>
          <cell r="AA7">
            <v>8.7091865218582161</v>
          </cell>
          <cell r="AB7">
            <v>8.008787612143637</v>
          </cell>
          <cell r="AC7">
            <v>8.4470152462890908</v>
          </cell>
          <cell r="AD7">
            <v>8.8301153333333389</v>
          </cell>
          <cell r="AE7">
            <v>23.96</v>
          </cell>
          <cell r="AF7">
            <v>38.556292518114823</v>
          </cell>
          <cell r="AG7">
            <v>32.010289352705577</v>
          </cell>
          <cell r="AH7">
            <v>25.285918191766065</v>
          </cell>
          <cell r="AI7">
            <v>119.81250006258645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39.842457000000003</v>
          </cell>
          <cell r="AO7">
            <v>39.771169999999998</v>
          </cell>
          <cell r="AP7">
            <v>36.908428000000001</v>
          </cell>
          <cell r="AQ7">
            <v>32.994883999999999</v>
          </cell>
          <cell r="AR7">
            <v>31.731755</v>
          </cell>
          <cell r="AS7">
            <v>29.395703999999999</v>
          </cell>
          <cell r="AT7">
            <v>28.009346000000001</v>
          </cell>
          <cell r="AU7">
            <v>29.258359000000002</v>
          </cell>
          <cell r="AV7">
            <v>97.766192000000004</v>
          </cell>
          <cell r="AW7">
            <v>115.66888</v>
          </cell>
          <cell r="AX7">
            <v>101.63506699999999</v>
          </cell>
          <cell r="AY7">
            <v>86.663409000000001</v>
          </cell>
          <cell r="AZ7">
            <v>401.73354800000004</v>
          </cell>
        </row>
        <row r="8">
          <cell r="A8" t="str">
            <v>Belgium</v>
          </cell>
          <cell r="B8">
            <v>34.085619990752321</v>
          </cell>
          <cell r="C8">
            <v>31.468974068043572</v>
          </cell>
          <cell r="D8">
            <v>34.992187134443974</v>
          </cell>
          <cell r="E8">
            <v>30.914933500563858</v>
          </cell>
          <cell r="F8">
            <v>29.203105964416398</v>
          </cell>
          <cell r="G8">
            <v>26.24505891626513</v>
          </cell>
          <cell r="H8">
            <v>26.242866820868922</v>
          </cell>
          <cell r="I8">
            <v>26.241757172192063</v>
          </cell>
          <cell r="J8">
            <v>26.239819351224682</v>
          </cell>
          <cell r="K8">
            <v>26.245684219620735</v>
          </cell>
          <cell r="L8">
            <v>26.246434813272117</v>
          </cell>
          <cell r="M8">
            <v>26.235182127703236</v>
          </cell>
          <cell r="N8">
            <v>33.526684098849998</v>
          </cell>
          <cell r="O8">
            <v>28.849799060910669</v>
          </cell>
          <cell r="P8">
            <v>26.241516299423072</v>
          </cell>
          <cell r="Q8">
            <v>26.2424001571177</v>
          </cell>
          <cell r="R8">
            <v>28.777021747510009</v>
          </cell>
          <cell r="S8">
            <v>465.85630200000003</v>
          </cell>
          <cell r="T8">
            <v>482.45108199999999</v>
          </cell>
          <cell r="U8">
            <v>570.84920499999998</v>
          </cell>
          <cell r="V8">
            <v>497.25067321555559</v>
          </cell>
          <cell r="W8">
            <v>461.71638209111114</v>
          </cell>
          <cell r="X8">
            <v>390.97032057111107</v>
          </cell>
          <cell r="Y8">
            <v>411.18139013333331</v>
          </cell>
          <cell r="Z8">
            <v>382.60328792666667</v>
          </cell>
          <cell r="AA8">
            <v>381.50646461555556</v>
          </cell>
          <cell r="AB8">
            <v>363.86761348222223</v>
          </cell>
          <cell r="AC8">
            <v>358.25293184888886</v>
          </cell>
          <cell r="AD8">
            <v>365.65291853333338</v>
          </cell>
          <cell r="AE8">
            <v>1519.1565889999999</v>
          </cell>
          <cell r="AF8">
            <v>1349.9373758777779</v>
          </cell>
          <cell r="AG8">
            <v>1175.2911426755556</v>
          </cell>
          <cell r="AH8">
            <v>1087.7734638644445</v>
          </cell>
          <cell r="AI8">
            <v>5132.1585714177781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1422.947081</v>
          </cell>
          <cell r="AO8">
            <v>1340.722037</v>
          </cell>
          <cell r="AP8">
            <v>1410.14796</v>
          </cell>
          <cell r="AQ8">
            <v>1312.194747</v>
          </cell>
          <cell r="AR8">
            <v>1308.529657</v>
          </cell>
          <cell r="AS8">
            <v>1247.7512470000001</v>
          </cell>
          <cell r="AT8">
            <v>1228.462612</v>
          </cell>
          <cell r="AU8">
            <v>1254.3752320000001</v>
          </cell>
          <cell r="AV8">
            <v>4078.0678640000001</v>
          </cell>
          <cell r="AW8">
            <v>4211.2724450000005</v>
          </cell>
          <cell r="AX8">
            <v>4030.8723639999998</v>
          </cell>
          <cell r="AY8">
            <v>3730.5890910000007</v>
          </cell>
          <cell r="AZ8">
            <v>16050.801764000002</v>
          </cell>
        </row>
        <row r="9">
          <cell r="A9" t="str">
            <v>Canary Islands</v>
          </cell>
          <cell r="B9">
            <v>53.999030088069887</v>
          </cell>
          <cell r="C9">
            <v>37.496418912177141</v>
          </cell>
          <cell r="D9">
            <v>36.278842556280502</v>
          </cell>
          <cell r="E9">
            <v>34.999999999999908</v>
          </cell>
          <cell r="F9">
            <v>40.000000000000021</v>
          </cell>
          <cell r="G9">
            <v>40</v>
          </cell>
          <cell r="H9">
            <v>59.999999999999936</v>
          </cell>
          <cell r="I9">
            <v>30.000000000000007</v>
          </cell>
          <cell r="J9">
            <v>35.000000000000057</v>
          </cell>
          <cell r="K9">
            <v>35.000000000000007</v>
          </cell>
          <cell r="L9">
            <v>40</v>
          </cell>
          <cell r="M9">
            <v>49.999999999999929</v>
          </cell>
          <cell r="N9">
            <v>42.468509737247011</v>
          </cell>
          <cell r="O9">
            <v>38.449608056017951</v>
          </cell>
          <cell r="P9">
            <v>43.180293742175813</v>
          </cell>
          <cell r="Q9">
            <v>42.275866752339937</v>
          </cell>
          <cell r="R9">
            <v>41.564455831683041</v>
          </cell>
          <cell r="S9">
            <v>286.32105999999999</v>
          </cell>
          <cell r="T9">
            <v>210.71804</v>
          </cell>
          <cell r="U9">
            <v>194.57480000000001</v>
          </cell>
          <cell r="V9">
            <v>168.6724787222218</v>
          </cell>
          <cell r="W9">
            <v>211.44987422222232</v>
          </cell>
          <cell r="X9">
            <v>217.45839999999998</v>
          </cell>
          <cell r="Y9">
            <v>345.76332399999967</v>
          </cell>
          <cell r="Z9">
            <v>139.54300000000003</v>
          </cell>
          <cell r="AA9">
            <v>152.40298888888913</v>
          </cell>
          <cell r="AB9">
            <v>137.17616733333335</v>
          </cell>
          <cell r="AC9">
            <v>191.51182399999999</v>
          </cell>
          <cell r="AD9">
            <v>255.12783666666633</v>
          </cell>
          <cell r="AE9">
            <v>691.61389999999994</v>
          </cell>
          <cell r="AF9">
            <v>597.58075294444416</v>
          </cell>
          <cell r="AG9">
            <v>637.7093128888888</v>
          </cell>
          <cell r="AH9">
            <v>583.81582799999967</v>
          </cell>
          <cell r="AI9">
            <v>2510.7197938333329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475.76221699999996</v>
          </cell>
          <cell r="AO9">
            <v>489.28139999999996</v>
          </cell>
          <cell r="AP9">
            <v>518.64498600000002</v>
          </cell>
          <cell r="AQ9">
            <v>418.62900000000002</v>
          </cell>
          <cell r="AR9">
            <v>391.89339999999999</v>
          </cell>
          <cell r="AS9">
            <v>352.73871600000001</v>
          </cell>
          <cell r="AT9">
            <v>430.90160400000002</v>
          </cell>
          <cell r="AU9">
            <v>459.23010600000003</v>
          </cell>
          <cell r="AV9">
            <v>1465.6801330000001</v>
          </cell>
          <cell r="AW9">
            <v>1398.7728480000001</v>
          </cell>
          <cell r="AX9">
            <v>1329.1673860000001</v>
          </cell>
          <cell r="AY9">
            <v>1242.870426</v>
          </cell>
          <cell r="AZ9">
            <v>5436.490792999999</v>
          </cell>
        </row>
        <row r="10">
          <cell r="A10" t="str">
            <v>Ceuta &amp; Melilla</v>
          </cell>
          <cell r="B10">
            <v>12.404955981439141</v>
          </cell>
          <cell r="C10">
            <v>0.45873967899436108</v>
          </cell>
          <cell r="D10">
            <v>35.421376991451844</v>
          </cell>
          <cell r="E10">
            <v>33.5</v>
          </cell>
          <cell r="F10">
            <v>33.5</v>
          </cell>
          <cell r="G10">
            <v>33.499999999999993</v>
          </cell>
          <cell r="H10">
            <v>33.5</v>
          </cell>
          <cell r="I10">
            <v>33.499999999999993</v>
          </cell>
          <cell r="J10">
            <v>33.5</v>
          </cell>
          <cell r="K10">
            <v>33.5</v>
          </cell>
          <cell r="L10">
            <v>33.499999999999993</v>
          </cell>
          <cell r="M10">
            <v>33.48959305557463</v>
          </cell>
          <cell r="N10">
            <v>15.968996332148784</v>
          </cell>
          <cell r="O10">
            <v>33.499999999999993</v>
          </cell>
          <cell r="P10">
            <v>33.5</v>
          </cell>
          <cell r="Q10">
            <v>33.496640895673288</v>
          </cell>
          <cell r="R10">
            <v>28.769396718925698</v>
          </cell>
          <cell r="S10">
            <v>5.54</v>
          </cell>
          <cell r="T10">
            <v>0.25</v>
          </cell>
          <cell r="U10">
            <v>18.29</v>
          </cell>
          <cell r="V10">
            <v>17.954663350000001</v>
          </cell>
          <cell r="W10">
            <v>15.284815338888889</v>
          </cell>
          <cell r="X10">
            <v>14.119607544444445</v>
          </cell>
          <cell r="Y10">
            <v>14.51684123888889</v>
          </cell>
          <cell r="Z10">
            <v>15.657291044444445</v>
          </cell>
          <cell r="AA10">
            <v>15.528823011111113</v>
          </cell>
          <cell r="AB10">
            <v>15.231468822222222</v>
          </cell>
          <cell r="AC10">
            <v>14.33416797222222</v>
          </cell>
          <cell r="AD10">
            <v>14.087040096501543</v>
          </cell>
          <cell r="AE10">
            <v>24.08</v>
          </cell>
          <cell r="AF10">
            <v>47.359086233333329</v>
          </cell>
          <cell r="AG10">
            <v>45.70295529444445</v>
          </cell>
          <cell r="AH10">
            <v>43.652676890945983</v>
          </cell>
          <cell r="AI10">
            <v>160.79471841872376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41.063682999999997</v>
          </cell>
          <cell r="AO10">
            <v>37.933274000000004</v>
          </cell>
          <cell r="AP10">
            <v>39.000469000000002</v>
          </cell>
          <cell r="AQ10">
            <v>42.064364000000005</v>
          </cell>
          <cell r="AR10">
            <v>41.719226000000006</v>
          </cell>
          <cell r="AS10">
            <v>40.920363999999999</v>
          </cell>
          <cell r="AT10">
            <v>38.509704999999997</v>
          </cell>
          <cell r="AU10">
            <v>37.85754</v>
          </cell>
          <cell r="AV10">
            <v>135.712975</v>
          </cell>
          <cell r="AW10">
            <v>127.23336600000002</v>
          </cell>
          <cell r="AX10">
            <v>122.78405900000001</v>
          </cell>
          <cell r="AY10">
            <v>117.287609</v>
          </cell>
          <cell r="AZ10">
            <v>503.01800900000001</v>
          </cell>
        </row>
        <row r="11">
          <cell r="A11" t="str">
            <v>Channel Islands</v>
          </cell>
          <cell r="B11">
            <v>1.0169491525423728</v>
          </cell>
          <cell r="C11">
            <v>81.357615894039725</v>
          </cell>
          <cell r="D11">
            <v>97.13942307692308</v>
          </cell>
          <cell r="E11">
            <v>85.796178343949052</v>
          </cell>
          <cell r="F11">
            <v>70.183752417793798</v>
          </cell>
          <cell r="G11">
            <v>68.851992409866028</v>
          </cell>
          <cell r="H11">
            <v>49.705479452053964</v>
          </cell>
          <cell r="I11">
            <v>38.807486631015401</v>
          </cell>
          <cell r="J11">
            <v>14.048275862068126</v>
          </cell>
          <cell r="K11">
            <v>27.087765957445196</v>
          </cell>
          <cell r="L11">
            <v>0</v>
          </cell>
          <cell r="M11">
            <v>108.35106382978078</v>
          </cell>
          <cell r="N11">
            <v>72.804469273743024</v>
          </cell>
          <cell r="O11">
            <v>74.574257425741777</v>
          </cell>
          <cell r="P11">
            <v>34.62552301255154</v>
          </cell>
          <cell r="Q11">
            <v>65.010638297868468</v>
          </cell>
          <cell r="R11">
            <v>55.303605313092064</v>
          </cell>
          <cell r="S11">
            <v>0.02</v>
          </cell>
          <cell r="T11">
            <v>2.73</v>
          </cell>
          <cell r="U11">
            <v>4.49</v>
          </cell>
          <cell r="V11">
            <v>4.49</v>
          </cell>
          <cell r="W11">
            <v>4.0316666666665997</v>
          </cell>
          <cell r="X11">
            <v>4.0316666666665997</v>
          </cell>
          <cell r="Y11">
            <v>4.0316666666665997</v>
          </cell>
          <cell r="Z11">
            <v>4.0316666666665997</v>
          </cell>
          <cell r="AA11">
            <v>1.1316666666665991</v>
          </cell>
          <cell r="AB11">
            <v>1.1316666666665991</v>
          </cell>
          <cell r="AC11">
            <v>1.1316666666665991</v>
          </cell>
          <cell r="AD11">
            <v>1.1316666666665991</v>
          </cell>
          <cell r="AE11">
            <v>7.24</v>
          </cell>
          <cell r="AF11">
            <v>12.5533333333332</v>
          </cell>
          <cell r="AG11">
            <v>9.1949999999997978</v>
          </cell>
          <cell r="AH11">
            <v>3.3949999999997971</v>
          </cell>
          <cell r="AI11">
            <v>32.383333333332793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41.086676703048546</v>
          </cell>
          <cell r="C12">
            <v>43.179754601226996</v>
          </cell>
          <cell r="D12">
            <v>34.898215075969908</v>
          </cell>
          <cell r="E12">
            <v>24</v>
          </cell>
          <cell r="F12">
            <v>24</v>
          </cell>
          <cell r="G12">
            <v>23.999999999999993</v>
          </cell>
          <cell r="H12">
            <v>24</v>
          </cell>
          <cell r="I12">
            <v>24</v>
          </cell>
          <cell r="J12">
            <v>24</v>
          </cell>
          <cell r="K12">
            <v>24</v>
          </cell>
          <cell r="L12">
            <v>24</v>
          </cell>
          <cell r="M12">
            <v>23.999999999999993</v>
          </cell>
          <cell r="N12">
            <v>39.085426114901182</v>
          </cell>
          <cell r="O12">
            <v>24</v>
          </cell>
          <cell r="P12">
            <v>24</v>
          </cell>
          <cell r="Q12">
            <v>24</v>
          </cell>
          <cell r="R12">
            <v>28.234586457494427</v>
          </cell>
          <cell r="S12">
            <v>60.648499999999999</v>
          </cell>
          <cell r="T12">
            <v>58.652500000000003</v>
          </cell>
          <cell r="U12">
            <v>70.972499999999997</v>
          </cell>
          <cell r="V12">
            <v>43.781066666666668</v>
          </cell>
          <cell r="W12">
            <v>32.865333333333332</v>
          </cell>
          <cell r="X12">
            <v>36.99466666666666</v>
          </cell>
          <cell r="Y12">
            <v>29.050933333333333</v>
          </cell>
          <cell r="Z12">
            <v>36.342133333333337</v>
          </cell>
          <cell r="AA12">
            <v>25.214933333333335</v>
          </cell>
          <cell r="AB12">
            <v>30.600533333333331</v>
          </cell>
          <cell r="AC12">
            <v>31.309333333333335</v>
          </cell>
          <cell r="AD12">
            <v>33.223999999999997</v>
          </cell>
          <cell r="AE12">
            <v>190.27350000000001</v>
          </cell>
          <cell r="AF12">
            <v>113.64106666666666</v>
          </cell>
          <cell r="AG12">
            <v>90.608000000000004</v>
          </cell>
          <cell r="AH12">
            <v>95.133866666666663</v>
          </cell>
          <cell r="AI12">
            <v>489.65643333333327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123.245</v>
          </cell>
          <cell r="AO12">
            <v>138.73000000000002</v>
          </cell>
          <cell r="AP12">
            <v>108.941</v>
          </cell>
          <cell r="AQ12">
            <v>136.28300000000002</v>
          </cell>
          <cell r="AR12">
            <v>94.555999999999997</v>
          </cell>
          <cell r="AS12">
            <v>114.752</v>
          </cell>
          <cell r="AT12">
            <v>117.41</v>
          </cell>
          <cell r="AU12">
            <v>124.59</v>
          </cell>
          <cell r="AV12">
            <v>438.13300000000004</v>
          </cell>
          <cell r="AW12">
            <v>426.154</v>
          </cell>
          <cell r="AX12">
            <v>339.78000000000003</v>
          </cell>
          <cell r="AY12">
            <v>356.75199999999995</v>
          </cell>
          <cell r="AZ12">
            <v>1560.819</v>
          </cell>
        </row>
        <row r="13">
          <cell r="A13" t="str">
            <v>Czech Republic</v>
          </cell>
          <cell r="B13">
            <v>37.68580263703209</v>
          </cell>
          <cell r="C13">
            <v>28.245404073596131</v>
          </cell>
          <cell r="D13">
            <v>24.308456793544543</v>
          </cell>
          <cell r="E13">
            <v>26.149179373421305</v>
          </cell>
          <cell r="F13">
            <v>25.104892157514737</v>
          </cell>
          <cell r="G13">
            <v>25.664873044096467</v>
          </cell>
          <cell r="H13">
            <v>22.307814628613468</v>
          </cell>
          <cell r="I13">
            <v>22.712768871656273</v>
          </cell>
          <cell r="J13">
            <v>22.003967835786412</v>
          </cell>
          <cell r="K13">
            <v>18.800623267656178</v>
          </cell>
          <cell r="L13">
            <v>47.069270253217667</v>
          </cell>
          <cell r="M13">
            <v>57.909454891152464</v>
          </cell>
          <cell r="N13">
            <v>29.887348531877002</v>
          </cell>
          <cell r="O13">
            <v>25.632421159244238</v>
          </cell>
          <cell r="P13">
            <v>22.341836968646088</v>
          </cell>
          <cell r="Q13">
            <v>40.600851913016911</v>
          </cell>
          <cell r="R13">
            <v>29.184370085713727</v>
          </cell>
          <cell r="S13">
            <v>932.75576000000012</v>
          </cell>
          <cell r="T13">
            <v>749.16181200000005</v>
          </cell>
          <cell r="U13">
            <v>651.26742400000001</v>
          </cell>
          <cell r="V13">
            <v>735.76387139651558</v>
          </cell>
          <cell r="W13">
            <v>737.39296176689925</v>
          </cell>
          <cell r="X13">
            <v>755.05103473446104</v>
          </cell>
          <cell r="Y13">
            <v>636.09845165885713</v>
          </cell>
          <cell r="Z13">
            <v>609.7077219940129</v>
          </cell>
          <cell r="AA13">
            <v>585.30190399768435</v>
          </cell>
          <cell r="AB13">
            <v>470.30937610666666</v>
          </cell>
          <cell r="AC13">
            <v>1115.1937182253334</v>
          </cell>
          <cell r="AD13">
            <v>1311.82592125222</v>
          </cell>
          <cell r="AE13">
            <v>2333.1849960000004</v>
          </cell>
          <cell r="AF13">
            <v>2228.207867897876</v>
          </cell>
          <cell r="AG13">
            <v>1831.1080776505544</v>
          </cell>
          <cell r="AH13">
            <v>2897.3290155842201</v>
          </cell>
          <cell r="AI13">
            <v>9289.8299571326497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2643.5232679999999</v>
          </cell>
          <cell r="AO13">
            <v>2647.76658</v>
          </cell>
          <cell r="AP13">
            <v>2566.3141639999999</v>
          </cell>
          <cell r="AQ13">
            <v>2415.984387</v>
          </cell>
          <cell r="AR13">
            <v>2393.9851100000001</v>
          </cell>
          <cell r="AS13">
            <v>2251.4064159999998</v>
          </cell>
          <cell r="AT13">
            <v>2132.3346229999997</v>
          </cell>
          <cell r="AU13">
            <v>2038.7747239999999</v>
          </cell>
          <cell r="AV13">
            <v>7025.9377279999999</v>
          </cell>
          <cell r="AW13">
            <v>7823.6350309999998</v>
          </cell>
          <cell r="AX13">
            <v>7376.2836609999995</v>
          </cell>
          <cell r="AY13">
            <v>6422.5157629999994</v>
          </cell>
          <cell r="AZ13">
            <v>28648.372182999999</v>
          </cell>
        </row>
        <row r="14">
          <cell r="A14" t="str">
            <v>Denmark</v>
          </cell>
          <cell r="B14">
            <v>45.263336574140553</v>
          </cell>
          <cell r="C14">
            <v>43.217645640856901</v>
          </cell>
          <cell r="D14">
            <v>48.738935797296833</v>
          </cell>
          <cell r="E14">
            <v>30.197914003795265</v>
          </cell>
          <cell r="F14">
            <v>38.372322392893551</v>
          </cell>
          <cell r="G14">
            <v>39.68479914583741</v>
          </cell>
          <cell r="H14">
            <v>38.729556605545717</v>
          </cell>
          <cell r="I14">
            <v>32.806407329397665</v>
          </cell>
          <cell r="J14">
            <v>29.805468484590669</v>
          </cell>
          <cell r="K14">
            <v>28.504918771656708</v>
          </cell>
          <cell r="L14">
            <v>31.771243159083394</v>
          </cell>
          <cell r="M14">
            <v>29.937048419786112</v>
          </cell>
          <cell r="N14">
            <v>45.774677700120918</v>
          </cell>
          <cell r="O14">
            <v>36.040053650495892</v>
          </cell>
          <cell r="P14">
            <v>33.759000252271072</v>
          </cell>
          <cell r="Q14">
            <v>30.062701998091168</v>
          </cell>
          <cell r="R14">
            <v>36.269947226662744</v>
          </cell>
          <cell r="S14">
            <v>132.27382700000001</v>
          </cell>
          <cell r="T14">
            <v>134.08196000000001</v>
          </cell>
          <cell r="U14">
            <v>155.00799600000002</v>
          </cell>
          <cell r="V14">
            <v>101.38725994444444</v>
          </cell>
          <cell r="W14">
            <v>128.07541087777747</v>
          </cell>
          <cell r="X14">
            <v>128.80909744444415</v>
          </cell>
          <cell r="Y14">
            <v>120.20855164444413</v>
          </cell>
          <cell r="Z14">
            <v>100.78908686666637</v>
          </cell>
          <cell r="AA14">
            <v>94.244301199999697</v>
          </cell>
          <cell r="AB14">
            <v>95.826490811110816</v>
          </cell>
          <cell r="AC14">
            <v>105.05011166666637</v>
          </cell>
          <cell r="AD14">
            <v>98.237499999999699</v>
          </cell>
          <cell r="AE14">
            <v>421.36378300000001</v>
          </cell>
          <cell r="AF14">
            <v>358.27176826666607</v>
          </cell>
          <cell r="AG14">
            <v>315.24193971111021</v>
          </cell>
          <cell r="AH14">
            <v>299.1141024777769</v>
          </cell>
          <cell r="AI14">
            <v>1393.9915934555531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300.393259</v>
          </cell>
          <cell r="AO14">
            <v>292.12239999999997</v>
          </cell>
          <cell r="AP14">
            <v>279.34142799999995</v>
          </cell>
          <cell r="AQ14">
            <v>276.50140799999997</v>
          </cell>
          <cell r="AR14">
            <v>284.57821799999999</v>
          </cell>
          <cell r="AS14">
            <v>302.55775299999999</v>
          </cell>
          <cell r="AT14">
            <v>297.58073999999999</v>
          </cell>
          <cell r="AU14">
            <v>295.332221</v>
          </cell>
          <cell r="AV14">
            <v>828.46548299999995</v>
          </cell>
          <cell r="AW14">
            <v>894.68399399999998</v>
          </cell>
          <cell r="AX14">
            <v>840.42105399999991</v>
          </cell>
          <cell r="AY14">
            <v>895.47071399999993</v>
          </cell>
          <cell r="AZ14">
            <v>3459.0412449999999</v>
          </cell>
        </row>
        <row r="15">
          <cell r="A15" t="str">
            <v>Estonia</v>
          </cell>
          <cell r="B15">
            <v>31.695060341836154</v>
          </cell>
          <cell r="C15">
            <v>40.176184960500947</v>
          </cell>
          <cell r="D15">
            <v>33.244305304073727</v>
          </cell>
          <cell r="E15">
            <v>39.999956126323113</v>
          </cell>
          <cell r="F15">
            <v>39.999883767126875</v>
          </cell>
          <cell r="G15">
            <v>39.99986184517644</v>
          </cell>
          <cell r="H15">
            <v>39.999655057178224</v>
          </cell>
          <cell r="I15">
            <v>39.999621798547764</v>
          </cell>
          <cell r="J15">
            <v>39.999571686186428</v>
          </cell>
          <cell r="K15">
            <v>39.999770914498967</v>
          </cell>
          <cell r="L15">
            <v>39.999893483982554</v>
          </cell>
          <cell r="M15">
            <v>80.755121182759538</v>
          </cell>
          <cell r="N15">
            <v>35.042519456300028</v>
          </cell>
          <cell r="O15">
            <v>39.999900621751252</v>
          </cell>
          <cell r="P15">
            <v>39.999617368801125</v>
          </cell>
          <cell r="Q15">
            <v>53.301649586912845</v>
          </cell>
          <cell r="R15">
            <v>41.691656333084886</v>
          </cell>
          <cell r="S15">
            <v>87.100459999999998</v>
          </cell>
          <cell r="T15">
            <v>120.38226</v>
          </cell>
          <cell r="U15">
            <v>114.31182000000001</v>
          </cell>
          <cell r="V15">
            <v>139.79513555555553</v>
          </cell>
          <cell r="W15">
            <v>143.96344388888889</v>
          </cell>
          <cell r="X15">
            <v>137.52639166666668</v>
          </cell>
          <cell r="Y15">
            <v>126.39666999999997</v>
          </cell>
          <cell r="Z15">
            <v>115.6339288888889</v>
          </cell>
          <cell r="AA15">
            <v>115.49040777777776</v>
          </cell>
          <cell r="AB15">
            <v>111.63162555555556</v>
          </cell>
          <cell r="AC15">
            <v>106.5251661111111</v>
          </cell>
          <cell r="AD15">
            <v>213.4</v>
          </cell>
          <cell r="AE15">
            <v>321.79453999999998</v>
          </cell>
          <cell r="AF15">
            <v>421.28497111111108</v>
          </cell>
          <cell r="AG15">
            <v>357.52100666666661</v>
          </cell>
          <cell r="AH15">
            <v>431.55679166666664</v>
          </cell>
          <cell r="AI15">
            <v>1532.1573094444443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323.91868999999997</v>
          </cell>
          <cell r="AO15">
            <v>309.43545</v>
          </cell>
          <cell r="AP15">
            <v>284.39495999999997</v>
          </cell>
          <cell r="AQ15">
            <v>260.17880000000002</v>
          </cell>
          <cell r="AR15">
            <v>259.8562</v>
          </cell>
          <cell r="AS15">
            <v>251.172596</v>
          </cell>
          <cell r="AT15">
            <v>239.68226199999998</v>
          </cell>
          <cell r="AU15">
            <v>237.830118</v>
          </cell>
          <cell r="AV15">
            <v>826.46764699999994</v>
          </cell>
          <cell r="AW15">
            <v>947.89354000000003</v>
          </cell>
          <cell r="AX15">
            <v>804.42995999999994</v>
          </cell>
          <cell r="AY15">
            <v>728.68497600000001</v>
          </cell>
          <cell r="AZ15">
            <v>3307.4761229999999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2.5</v>
          </cell>
          <cell r="T16">
            <v>1.78</v>
          </cell>
          <cell r="U16">
            <v>0.46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4.74</v>
          </cell>
          <cell r="AF16">
            <v>0</v>
          </cell>
          <cell r="AG16">
            <v>0</v>
          </cell>
          <cell r="AH16">
            <v>0</v>
          </cell>
          <cell r="AI16">
            <v>4.74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51.546022605344255</v>
          </cell>
          <cell r="C17">
            <v>42.95167431605644</v>
          </cell>
          <cell r="D17">
            <v>40.465417349073419</v>
          </cell>
          <cell r="E17">
            <v>37.167484681778468</v>
          </cell>
          <cell r="F17">
            <v>35.790116580867497</v>
          </cell>
          <cell r="G17">
            <v>36.128854945684182</v>
          </cell>
          <cell r="H17">
            <v>38.66936290654975</v>
          </cell>
          <cell r="I17">
            <v>37.254666382649383</v>
          </cell>
          <cell r="J17">
            <v>35.185905044981197</v>
          </cell>
          <cell r="K17">
            <v>37.25318934852401</v>
          </cell>
          <cell r="L17">
            <v>37.973797411269615</v>
          </cell>
          <cell r="M17">
            <v>36.016286922313746</v>
          </cell>
          <cell r="N17">
            <v>44.733821628246297</v>
          </cell>
          <cell r="O17">
            <v>36.360718131698846</v>
          </cell>
          <cell r="P17">
            <v>37.09993857858602</v>
          </cell>
          <cell r="Q17">
            <v>37.082145210158217</v>
          </cell>
          <cell r="R17">
            <v>38.812003623952357</v>
          </cell>
          <cell r="S17">
            <v>399.35789199999999</v>
          </cell>
          <cell r="T17">
            <v>354.56643800000006</v>
          </cell>
          <cell r="U17">
            <v>360.87939</v>
          </cell>
          <cell r="V17">
            <v>347.18570283333332</v>
          </cell>
          <cell r="W17">
            <v>337.18789233333337</v>
          </cell>
          <cell r="X17">
            <v>336.61953366666671</v>
          </cell>
          <cell r="Y17">
            <v>331.92345583333338</v>
          </cell>
          <cell r="Z17">
            <v>295.18202994444442</v>
          </cell>
          <cell r="AA17">
            <v>270.18256383333335</v>
          </cell>
          <cell r="AB17">
            <v>277.51985144444444</v>
          </cell>
          <cell r="AC17">
            <v>267.54360866666667</v>
          </cell>
          <cell r="AD17">
            <v>255.33470888888888</v>
          </cell>
          <cell r="AE17">
            <v>1114.8037200000001</v>
          </cell>
          <cell r="AF17">
            <v>1020.9931288333335</v>
          </cell>
          <cell r="AG17">
            <v>897.28804961111121</v>
          </cell>
          <cell r="AH17">
            <v>800.39816900000005</v>
          </cell>
          <cell r="AI17">
            <v>3833.4830674444452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847.91314499999999</v>
          </cell>
          <cell r="AO17">
            <v>838.54741800000011</v>
          </cell>
          <cell r="AP17">
            <v>772.52658900000006</v>
          </cell>
          <cell r="AQ17">
            <v>713.10214999999994</v>
          </cell>
          <cell r="AR17">
            <v>691.08441900000003</v>
          </cell>
          <cell r="AS17">
            <v>670.46035699999993</v>
          </cell>
          <cell r="AT17">
            <v>634.09314900000004</v>
          </cell>
          <cell r="AU17">
            <v>638.04810999999995</v>
          </cell>
          <cell r="AV17">
            <v>2242.8742090000001</v>
          </cell>
          <cell r="AW17">
            <v>2527.1608020000003</v>
          </cell>
          <cell r="AX17">
            <v>2176.713158</v>
          </cell>
          <cell r="AY17">
            <v>1942.6016159999999</v>
          </cell>
          <cell r="AZ17">
            <v>8889.3497849999985</v>
          </cell>
        </row>
        <row r="18">
          <cell r="A18" t="str">
            <v>France</v>
          </cell>
          <cell r="B18">
            <v>20.70387279177076</v>
          </cell>
          <cell r="C18">
            <v>24.749734950218574</v>
          </cell>
          <cell r="D18">
            <v>25.738055547252571</v>
          </cell>
          <cell r="E18">
            <v>20.168965332018736</v>
          </cell>
          <cell r="F18">
            <v>19.577571897957473</v>
          </cell>
          <cell r="G18">
            <v>19.58367151641567</v>
          </cell>
          <cell r="H18">
            <v>19.585592237640189</v>
          </cell>
          <cell r="I18">
            <v>19.595870955826612</v>
          </cell>
          <cell r="J18">
            <v>19.597633675454993</v>
          </cell>
          <cell r="K18">
            <v>19.597700282717692</v>
          </cell>
          <cell r="L18">
            <v>19.593480523374197</v>
          </cell>
          <cell r="M18">
            <v>19.637131037849688</v>
          </cell>
          <cell r="N18">
            <v>23.815044322225702</v>
          </cell>
          <cell r="O18">
            <v>19.785481400623897</v>
          </cell>
          <cell r="P18">
            <v>19.592883561395539</v>
          </cell>
          <cell r="Q18">
            <v>19.609813582415242</v>
          </cell>
          <cell r="R18">
            <v>20.777590510740495</v>
          </cell>
          <cell r="S18">
            <v>1241.9784</v>
          </cell>
          <cell r="T18">
            <v>1629.4406000000001</v>
          </cell>
          <cell r="U18">
            <v>1674.30484</v>
          </cell>
          <cell r="V18">
            <v>1294.6234747008027</v>
          </cell>
          <cell r="W18">
            <v>1195.7545858119136</v>
          </cell>
          <cell r="X18">
            <v>1156.404488034136</v>
          </cell>
          <cell r="Y18">
            <v>1144.5489324785804</v>
          </cell>
          <cell r="Z18">
            <v>1085.055599145247</v>
          </cell>
          <cell r="AA18">
            <v>1075.4745858119136</v>
          </cell>
          <cell r="AB18">
            <v>1075.1159013674694</v>
          </cell>
          <cell r="AC18">
            <v>1098.3273547008027</v>
          </cell>
          <cell r="AD18">
            <v>1135.8456969230249</v>
          </cell>
          <cell r="AE18">
            <v>4545.7238399999997</v>
          </cell>
          <cell r="AF18">
            <v>3646.782548546852</v>
          </cell>
          <cell r="AG18">
            <v>3305.079117435741</v>
          </cell>
          <cell r="AH18">
            <v>3309.2889529912973</v>
          </cell>
          <cell r="AI18">
            <v>14806.874458973891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5497</v>
          </cell>
          <cell r="AO18">
            <v>5314.4480000000003</v>
          </cell>
          <cell r="AP18">
            <v>5259.4480000000003</v>
          </cell>
          <cell r="AQ18">
            <v>4983.4480000000003</v>
          </cell>
          <cell r="AR18">
            <v>4939</v>
          </cell>
          <cell r="AS18">
            <v>4937.3360000000002</v>
          </cell>
          <cell r="AT18">
            <v>5045.018</v>
          </cell>
          <cell r="AU18">
            <v>5205.7560000000003</v>
          </cell>
          <cell r="AV18">
            <v>17178.852999999999</v>
          </cell>
          <cell r="AW18">
            <v>16588.448</v>
          </cell>
          <cell r="AX18">
            <v>15181.896000000001</v>
          </cell>
          <cell r="AY18">
            <v>15188.11</v>
          </cell>
          <cell r="AZ18">
            <v>64137.307000000008</v>
          </cell>
        </row>
        <row r="19">
          <cell r="A19" t="str">
            <v>Germany</v>
          </cell>
          <cell r="B19">
            <v>26.005395978508513</v>
          </cell>
          <cell r="C19">
            <v>31.808486761114978</v>
          </cell>
          <cell r="D19">
            <v>35.349828948916517</v>
          </cell>
          <cell r="E19">
            <v>38.239999999999995</v>
          </cell>
          <cell r="F19">
            <v>28.579999999999995</v>
          </cell>
          <cell r="G19">
            <v>21.809999999999995</v>
          </cell>
          <cell r="H19">
            <v>24.480000000000008</v>
          </cell>
          <cell r="I19">
            <v>26.470000000000002</v>
          </cell>
          <cell r="J19">
            <v>28.870000000000005</v>
          </cell>
          <cell r="K19">
            <v>34.820000000000007</v>
          </cell>
          <cell r="L19">
            <v>39.819999999999986</v>
          </cell>
          <cell r="M19">
            <v>39.969122152663466</v>
          </cell>
          <cell r="N19">
            <v>31.145919343181159</v>
          </cell>
          <cell r="O19">
            <v>29.572954615611966</v>
          </cell>
          <cell r="P19">
            <v>26.599364227357249</v>
          </cell>
          <cell r="Q19">
            <v>38.139761100106853</v>
          </cell>
          <cell r="R19">
            <v>31.228280772667581</v>
          </cell>
          <cell r="S19">
            <v>2099.9309159999998</v>
          </cell>
          <cell r="T19">
            <v>2706.6656579999999</v>
          </cell>
          <cell r="U19">
            <v>3016.3768950000003</v>
          </cell>
          <cell r="V19">
            <v>3264.9245938275553</v>
          </cell>
          <cell r="W19">
            <v>2454.1504652846666</v>
          </cell>
          <cell r="X19">
            <v>1839.451813951333</v>
          </cell>
          <cell r="Y19">
            <v>2013.4090885120008</v>
          </cell>
          <cell r="Z19">
            <v>2121.2195775043338</v>
          </cell>
          <cell r="AA19">
            <v>2348.0935893140004</v>
          </cell>
          <cell r="AB19">
            <v>2737.2442782511116</v>
          </cell>
          <cell r="AC19">
            <v>3012.8544497748881</v>
          </cell>
          <cell r="AD19">
            <v>2924.2415225684449</v>
          </cell>
          <cell r="AE19">
            <v>7822.9734689999996</v>
          </cell>
          <cell r="AF19">
            <v>7558.5268730635544</v>
          </cell>
          <cell r="AG19">
            <v>6482.7222553303354</v>
          </cell>
          <cell r="AH19">
            <v>8674.340250594445</v>
          </cell>
          <cell r="AI19">
            <v>30538.562847988338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7728.255489000001</v>
          </cell>
          <cell r="AO19">
            <v>7590.5852020000002</v>
          </cell>
          <cell r="AP19">
            <v>7402.2392960000006</v>
          </cell>
          <cell r="AQ19">
            <v>7212.3068370000001</v>
          </cell>
          <cell r="AR19">
            <v>7320.000798</v>
          </cell>
          <cell r="AS19">
            <v>7075.0139300000001</v>
          </cell>
          <cell r="AT19">
            <v>6809.5655569999999</v>
          </cell>
          <cell r="AU19">
            <v>6584.6264030000002</v>
          </cell>
          <cell r="AV19">
            <v>22605.452882999998</v>
          </cell>
          <cell r="AW19">
            <v>23003.025142999999</v>
          </cell>
          <cell r="AX19">
            <v>21934.546931000001</v>
          </cell>
          <cell r="AY19">
            <v>20469.205889999997</v>
          </cell>
          <cell r="AZ19">
            <v>88012.230846999999</v>
          </cell>
        </row>
        <row r="20">
          <cell r="A20" t="str">
            <v>Greece</v>
          </cell>
          <cell r="B20">
            <v>54.705604768352757</v>
          </cell>
          <cell r="C20">
            <v>46.266859513942642</v>
          </cell>
          <cell r="D20">
            <v>44.012866960042281</v>
          </cell>
          <cell r="E20">
            <v>41.859931730429409</v>
          </cell>
          <cell r="F20">
            <v>39.225967643688463</v>
          </cell>
          <cell r="G20">
            <v>39.487630409226675</v>
          </cell>
          <cell r="H20">
            <v>39.603907786430334</v>
          </cell>
          <cell r="I20">
            <v>36.72083635572973</v>
          </cell>
          <cell r="J20">
            <v>37.254585898198322</v>
          </cell>
          <cell r="K20">
            <v>37.716226006073931</v>
          </cell>
          <cell r="L20">
            <v>36.714174955624756</v>
          </cell>
          <cell r="M20">
            <v>38.317258432021418</v>
          </cell>
          <cell r="N20">
            <v>48.027731915145118</v>
          </cell>
          <cell r="O20">
            <v>40.16897013029331</v>
          </cell>
          <cell r="P20">
            <v>37.91877044207974</v>
          </cell>
          <cell r="Q20">
            <v>37.571787586264868</v>
          </cell>
          <cell r="R20">
            <v>40.989196199804617</v>
          </cell>
          <cell r="S20">
            <v>1337.7100750000002</v>
          </cell>
          <cell r="T20">
            <v>1253.0194550000001</v>
          </cell>
          <cell r="U20">
            <v>1267.31241</v>
          </cell>
          <cell r="V20">
            <v>1268.1774416133333</v>
          </cell>
          <cell r="W20">
            <v>1249.1063174599999</v>
          </cell>
          <cell r="X20">
            <v>1228.66917558</v>
          </cell>
          <cell r="Y20">
            <v>1137.2290428866668</v>
          </cell>
          <cell r="Z20">
            <v>955.61425639333333</v>
          </cell>
          <cell r="AA20">
            <v>965.55057808000004</v>
          </cell>
          <cell r="AB20">
            <v>934.87220171333331</v>
          </cell>
          <cell r="AC20">
            <v>864.12187875333336</v>
          </cell>
          <cell r="AD20">
            <v>853.49692144942935</v>
          </cell>
          <cell r="AE20">
            <v>3858.0419400000005</v>
          </cell>
          <cell r="AF20">
            <v>3745.9529346533336</v>
          </cell>
          <cell r="AG20">
            <v>3058.3938773599998</v>
          </cell>
          <cell r="AH20">
            <v>2652.4910019160961</v>
          </cell>
          <cell r="AI20">
            <v>13314.879753929428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2865.947619</v>
          </cell>
          <cell r="AO20">
            <v>2800.3763369999997</v>
          </cell>
          <cell r="AP20">
            <v>2584.3564329999999</v>
          </cell>
          <cell r="AQ20">
            <v>2342.1384589999998</v>
          </cell>
          <cell r="AR20">
            <v>2332.5867120000003</v>
          </cell>
          <cell r="AS20">
            <v>2230.8302570000001</v>
          </cell>
          <cell r="AT20">
            <v>2118.2818130000001</v>
          </cell>
          <cell r="AU20">
            <v>2004.703</v>
          </cell>
          <cell r="AV20">
            <v>7229.6517190000004</v>
          </cell>
          <cell r="AW20">
            <v>8392.9401980000002</v>
          </cell>
          <cell r="AX20">
            <v>7259.081604</v>
          </cell>
          <cell r="AY20">
            <v>6353.8150700000006</v>
          </cell>
          <cell r="AZ20">
            <v>29235.488591000005</v>
          </cell>
        </row>
        <row r="21">
          <cell r="A21" t="str">
            <v>Cyprus</v>
          </cell>
          <cell r="B21">
            <v>24.632507150727193</v>
          </cell>
          <cell r="C21">
            <v>24.104374612498233</v>
          </cell>
          <cell r="D21">
            <v>20.725506253415258</v>
          </cell>
          <cell r="E21">
            <v>12.007682778971869</v>
          </cell>
          <cell r="F21">
            <v>11.064654725863903</v>
          </cell>
          <cell r="G21">
            <v>10.477986181152332</v>
          </cell>
          <cell r="H21">
            <v>9.2624880419255575</v>
          </cell>
          <cell r="I21">
            <v>9.3364982256506668</v>
          </cell>
          <cell r="J21">
            <v>9.7488972916372454</v>
          </cell>
          <cell r="K21">
            <v>12.820570659135155</v>
          </cell>
          <cell r="L21">
            <v>13.049118777409628</v>
          </cell>
          <cell r="M21">
            <v>13.592517932008539</v>
          </cell>
          <cell r="N21">
            <v>23.081963014457521</v>
          </cell>
          <cell r="O21">
            <v>11.146817655877832</v>
          </cell>
          <cell r="P21">
            <v>9.4442548701055546</v>
          </cell>
          <cell r="Q21">
            <v>13.140525323615265</v>
          </cell>
          <cell r="R21">
            <v>13.671322122753015</v>
          </cell>
          <cell r="S21">
            <v>29.267600000000002</v>
          </cell>
          <cell r="T21">
            <v>30.617599999999999</v>
          </cell>
          <cell r="U21">
            <v>27.625599999999999</v>
          </cell>
          <cell r="V21">
            <v>16.519899661028273</v>
          </cell>
          <cell r="W21">
            <v>16.581302366583831</v>
          </cell>
          <cell r="X21">
            <v>16.625357922139386</v>
          </cell>
          <cell r="Y21">
            <v>16.735407922139384</v>
          </cell>
          <cell r="Z21">
            <v>16.727841511028274</v>
          </cell>
          <cell r="AA21">
            <v>16.687897322139385</v>
          </cell>
          <cell r="AB21">
            <v>16.474514066583829</v>
          </cell>
          <cell r="AC21">
            <v>16.462812616583829</v>
          </cell>
          <cell r="AD21">
            <v>15.83201091658383</v>
          </cell>
          <cell r="AE21">
            <v>87.510799999999989</v>
          </cell>
          <cell r="AF21">
            <v>49.72655994975149</v>
          </cell>
          <cell r="AG21">
            <v>50.151146755307046</v>
          </cell>
          <cell r="AH21">
            <v>48.769337599751481</v>
          </cell>
          <cell r="AI21">
            <v>236.15784430481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134.87246099999999</v>
          </cell>
          <cell r="AO21">
            <v>142.80246099999999</v>
          </cell>
          <cell r="AP21">
            <v>162.61146100000002</v>
          </cell>
          <cell r="AQ21">
            <v>161.24950699999999</v>
          </cell>
          <cell r="AR21">
            <v>154.05955299999999</v>
          </cell>
          <cell r="AS21">
            <v>115.65056700000001</v>
          </cell>
          <cell r="AT21">
            <v>113.54430599999999</v>
          </cell>
          <cell r="AU21">
            <v>104.828332</v>
          </cell>
          <cell r="AV21">
            <v>341.21759900000001</v>
          </cell>
          <cell r="AW21">
            <v>401.49489599999998</v>
          </cell>
          <cell r="AX21">
            <v>477.92052100000001</v>
          </cell>
          <cell r="AY21">
            <v>334.02320500000002</v>
          </cell>
          <cell r="AZ21">
            <v>1554.656221</v>
          </cell>
        </row>
        <row r="22">
          <cell r="A22" t="str">
            <v>Hungary</v>
          </cell>
          <cell r="B22">
            <v>36.020687161799387</v>
          </cell>
          <cell r="C22">
            <v>26.470187217194571</v>
          </cell>
          <cell r="D22">
            <v>21.186272828073342</v>
          </cell>
          <cell r="E22">
            <v>22.390846979777347</v>
          </cell>
          <cell r="F22">
            <v>19.611081169142302</v>
          </cell>
          <cell r="G22">
            <v>19.974204126533039</v>
          </cell>
          <cell r="H22">
            <v>24.136590860815527</v>
          </cell>
          <cell r="I22">
            <v>26.405154185022024</v>
          </cell>
          <cell r="J22">
            <v>24.844230478309232</v>
          </cell>
          <cell r="K22">
            <v>24.790465349544391</v>
          </cell>
          <cell r="L22">
            <v>24.767138151426458</v>
          </cell>
          <cell r="M22">
            <v>24.798646734731271</v>
          </cell>
          <cell r="N22">
            <v>27.506357221144111</v>
          </cell>
          <cell r="O22">
            <v>20.646647551046073</v>
          </cell>
          <cell r="P22">
            <v>25.094988254818421</v>
          </cell>
          <cell r="Q22">
            <v>24.785398382477322</v>
          </cell>
          <cell r="R22">
            <v>24.39545365714363</v>
          </cell>
          <cell r="S22">
            <v>503.803361</v>
          </cell>
          <cell r="T22">
            <v>421.19361900000001</v>
          </cell>
          <cell r="U22">
            <v>343.93089099999997</v>
          </cell>
          <cell r="V22">
            <v>377.68383111111103</v>
          </cell>
          <cell r="W22">
            <v>341.0693866666665</v>
          </cell>
          <cell r="X22">
            <v>338.93783111111105</v>
          </cell>
          <cell r="Y22">
            <v>391.39627555555558</v>
          </cell>
          <cell r="Z22">
            <v>388.94205333333326</v>
          </cell>
          <cell r="AA22">
            <v>372.24938666666662</v>
          </cell>
          <cell r="AB22">
            <v>360.45904044444438</v>
          </cell>
          <cell r="AC22">
            <v>344.54886658888876</v>
          </cell>
          <cell r="AD22">
            <v>337.58984012444432</v>
          </cell>
          <cell r="AE22">
            <v>1268.9278709999999</v>
          </cell>
          <cell r="AF22">
            <v>1057.6910488888886</v>
          </cell>
          <cell r="AG22">
            <v>1152.5877155555554</v>
          </cell>
          <cell r="AH22">
            <v>1042.5977471577776</v>
          </cell>
          <cell r="AI22">
            <v>4521.8043826022204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1565.25</v>
          </cell>
          <cell r="AO22">
            <v>1527.19</v>
          </cell>
          <cell r="AP22">
            <v>1459.43</v>
          </cell>
          <cell r="AQ22">
            <v>1325.68</v>
          </cell>
          <cell r="AR22">
            <v>1348.5</v>
          </cell>
          <cell r="AS22">
            <v>1308.6206</v>
          </cell>
          <cell r="AT22">
            <v>1252.0379949999999</v>
          </cell>
          <cell r="AU22">
            <v>1225.1912749999999</v>
          </cell>
          <cell r="AV22">
            <v>4151.8950500000001</v>
          </cell>
          <cell r="AW22">
            <v>4610.5400000000009</v>
          </cell>
          <cell r="AX22">
            <v>4133.6100000000006</v>
          </cell>
          <cell r="AY22">
            <v>3785.84987</v>
          </cell>
          <cell r="AZ22">
            <v>16681.894920000002</v>
          </cell>
        </row>
        <row r="23">
          <cell r="A23" t="str">
            <v>Iceland</v>
          </cell>
          <cell r="B23">
            <v>48.355108705554777</v>
          </cell>
          <cell r="C23">
            <v>63.207483141009085</v>
          </cell>
          <cell r="D23">
            <v>33.639825897714907</v>
          </cell>
          <cell r="E23">
            <v>53.8</v>
          </cell>
          <cell r="F23">
            <v>53.8</v>
          </cell>
          <cell r="G23">
            <v>53.8</v>
          </cell>
          <cell r="H23">
            <v>53.8</v>
          </cell>
          <cell r="I23">
            <v>53.8</v>
          </cell>
          <cell r="J23">
            <v>53.8</v>
          </cell>
          <cell r="K23">
            <v>53.8</v>
          </cell>
          <cell r="L23">
            <v>53.8</v>
          </cell>
          <cell r="M23">
            <v>53.8</v>
          </cell>
          <cell r="N23">
            <v>49.906713126576555</v>
          </cell>
          <cell r="O23">
            <v>53.79999999999999</v>
          </cell>
          <cell r="P23">
            <v>53.800000000000004</v>
          </cell>
          <cell r="Q23">
            <v>53.79999999999999</v>
          </cell>
          <cell r="R23">
            <v>52.686705986766917</v>
          </cell>
          <cell r="S23">
            <v>9.66</v>
          </cell>
          <cell r="T23">
            <v>17.260000000000002</v>
          </cell>
          <cell r="U23">
            <v>6.87</v>
          </cell>
          <cell r="V23">
            <v>10.975199999999999</v>
          </cell>
          <cell r="W23">
            <v>13.344178388888887</v>
          </cell>
          <cell r="X23">
            <v>13.344178388888887</v>
          </cell>
          <cell r="Y23">
            <v>9.6857783888888882</v>
          </cell>
          <cell r="Z23">
            <v>7.3280065399999996</v>
          </cell>
          <cell r="AA23">
            <v>7.1513548377777774</v>
          </cell>
          <cell r="AB23">
            <v>9.9684352199999982</v>
          </cell>
          <cell r="AC23">
            <v>9.516834433333333</v>
          </cell>
          <cell r="AD23">
            <v>9.6449561444444445</v>
          </cell>
          <cell r="AE23">
            <v>33.79</v>
          </cell>
          <cell r="AF23">
            <v>37.663556777777771</v>
          </cell>
          <cell r="AG23">
            <v>24.165139766666666</v>
          </cell>
          <cell r="AH23">
            <v>29.130225797777776</v>
          </cell>
          <cell r="AI23">
            <v>124.74892234222223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22.322975</v>
          </cell>
          <cell r="AO23">
            <v>22.322975</v>
          </cell>
          <cell r="AP23">
            <v>16.202974999999999</v>
          </cell>
          <cell r="AQ23">
            <v>12.258747</v>
          </cell>
          <cell r="AR23">
            <v>11.963233000000001</v>
          </cell>
          <cell r="AS23">
            <v>16.675820999999999</v>
          </cell>
          <cell r="AT23">
            <v>15.920355000000001</v>
          </cell>
          <cell r="AU23">
            <v>16.134685000000001</v>
          </cell>
          <cell r="AV23">
            <v>60.935690000000001</v>
          </cell>
          <cell r="AW23">
            <v>63.005949999999999</v>
          </cell>
          <cell r="AX23">
            <v>40.424954999999997</v>
          </cell>
          <cell r="AY23">
            <v>48.730861000000004</v>
          </cell>
          <cell r="AZ23">
            <v>213.09745599999999</v>
          </cell>
        </row>
        <row r="24">
          <cell r="A24" t="str">
            <v>Ireland</v>
          </cell>
          <cell r="B24">
            <v>2.4865523655923831</v>
          </cell>
          <cell r="C24">
            <v>1.3157023229408147</v>
          </cell>
          <cell r="D24">
            <v>0.43608834986854977</v>
          </cell>
          <cell r="E24">
            <v>4.7867056025525226E-2</v>
          </cell>
          <cell r="F24">
            <v>4.8967273025906609E-2</v>
          </cell>
          <cell r="G24">
            <v>4.727874636984087E-2</v>
          </cell>
          <cell r="H24">
            <v>4.4050829300724161E-2</v>
          </cell>
          <cell r="I24">
            <v>4.4723641648301664E-2</v>
          </cell>
          <cell r="J24">
            <v>0.41564513370203182</v>
          </cell>
          <cell r="K24">
            <v>0.44598066805334247</v>
          </cell>
          <cell r="L24">
            <v>0.40507501389145784</v>
          </cell>
          <cell r="M24">
            <v>0.42027384098005877</v>
          </cell>
          <cell r="N24">
            <v>1.4288445745594514</v>
          </cell>
          <cell r="O24">
            <v>4.8027547876513976E-2</v>
          </cell>
          <cell r="P24">
            <v>0.16641003457505427</v>
          </cell>
          <cell r="Q24">
            <v>0.42311152383992195</v>
          </cell>
          <cell r="R24">
            <v>0.52486506768262475</v>
          </cell>
          <cell r="S24">
            <v>3.0150000000000001</v>
          </cell>
          <cell r="T24">
            <v>1.5449999999999999</v>
          </cell>
          <cell r="U24">
            <v>0.505</v>
          </cell>
          <cell r="V24">
            <v>5.2999999999995717E-2</v>
          </cell>
          <cell r="W24">
            <v>5.2999999999995717E-2</v>
          </cell>
          <cell r="X24">
            <v>5.2999999999995717E-2</v>
          </cell>
          <cell r="Y24">
            <v>5.2999999999995717E-2</v>
          </cell>
          <cell r="Z24">
            <v>5.2999999999995717E-2</v>
          </cell>
          <cell r="AA24">
            <v>0.48599999999999571</v>
          </cell>
          <cell r="AB24">
            <v>0.48599999999999571</v>
          </cell>
          <cell r="AC24">
            <v>0.48599999999999571</v>
          </cell>
          <cell r="AD24">
            <v>0.48599999999999571</v>
          </cell>
          <cell r="AE24">
            <v>5.0650000000000004</v>
          </cell>
          <cell r="AF24">
            <v>0.15899999999998715</v>
          </cell>
          <cell r="AG24">
            <v>0.5919999999999872</v>
          </cell>
          <cell r="AH24">
            <v>1.4579999999999871</v>
          </cell>
          <cell r="AI24">
            <v>7.2739999999999592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97.412000000000006</v>
          </cell>
          <cell r="AO24">
            <v>100.89099999999999</v>
          </cell>
          <cell r="AP24">
            <v>108.28399999999999</v>
          </cell>
          <cell r="AQ24">
            <v>106.655</v>
          </cell>
          <cell r="AR24">
            <v>105.23399999999999</v>
          </cell>
          <cell r="AS24">
            <v>98.075999999999993</v>
          </cell>
          <cell r="AT24">
            <v>107.98</v>
          </cell>
          <cell r="AU24">
            <v>104.075</v>
          </cell>
          <cell r="AV24">
            <v>319.03399999999999</v>
          </cell>
          <cell r="AW24">
            <v>297.95399999999995</v>
          </cell>
          <cell r="AX24">
            <v>320.173</v>
          </cell>
          <cell r="AY24">
            <v>310.13099999999997</v>
          </cell>
          <cell r="AZ24">
            <v>1247.2919999999999</v>
          </cell>
        </row>
        <row r="25">
          <cell r="A25" t="str">
            <v>Italy</v>
          </cell>
          <cell r="B25">
            <v>21.429624283861045</v>
          </cell>
          <cell r="C25">
            <v>25.014986253654197</v>
          </cell>
          <cell r="D25">
            <v>24.35308789196997</v>
          </cell>
          <cell r="E25">
            <v>22.306287228195369</v>
          </cell>
          <cell r="F25">
            <v>19.940483475026156</v>
          </cell>
          <cell r="G25">
            <v>18.64091235984419</v>
          </cell>
          <cell r="H25">
            <v>18.839131859335318</v>
          </cell>
          <cell r="I25">
            <v>16.921114128106652</v>
          </cell>
          <cell r="J25">
            <v>16.600443111885888</v>
          </cell>
          <cell r="K25">
            <v>16.800873529268117</v>
          </cell>
          <cell r="L25">
            <v>16.725678812920172</v>
          </cell>
          <cell r="M25">
            <v>16.567750115642802</v>
          </cell>
          <cell r="N25">
            <v>23.641326497903158</v>
          </cell>
          <cell r="O25">
            <v>20.34193658764536</v>
          </cell>
          <cell r="P25">
            <v>17.466954070883926</v>
          </cell>
          <cell r="Q25">
            <v>16.698985988512117</v>
          </cell>
          <cell r="R25">
            <v>19.672860772179064</v>
          </cell>
          <cell r="S25">
            <v>2611.1040000000003</v>
          </cell>
          <cell r="T25">
            <v>3192.5439999999999</v>
          </cell>
          <cell r="U25">
            <v>3222.13</v>
          </cell>
          <cell r="V25">
            <v>3036.3392529310299</v>
          </cell>
          <cell r="W25">
            <v>2633.6792359310298</v>
          </cell>
          <cell r="X25">
            <v>2349.1526301373779</v>
          </cell>
          <cell r="Y25">
            <v>2318.6794714707112</v>
          </cell>
          <cell r="Z25">
            <v>2049.9750618605685</v>
          </cell>
          <cell r="AA25">
            <v>1968.5928877061879</v>
          </cell>
          <cell r="AB25">
            <v>1886.7399993823692</v>
          </cell>
          <cell r="AC25">
            <v>1800.5602997080168</v>
          </cell>
          <cell r="AD25">
            <v>1807.2507435960638</v>
          </cell>
          <cell r="AE25">
            <v>9025.7780000000002</v>
          </cell>
          <cell r="AF25">
            <v>8019.1711189994376</v>
          </cell>
          <cell r="AG25">
            <v>6337.2474210374676</v>
          </cell>
          <cell r="AH25">
            <v>5494.5510426864494</v>
          </cell>
          <cell r="AI25">
            <v>28876.747582723354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11886.93</v>
          </cell>
          <cell r="AO25">
            <v>11341.92</v>
          </cell>
          <cell r="AP25">
            <v>11077.004714999999</v>
          </cell>
          <cell r="AQ25">
            <v>10903.404714999999</v>
          </cell>
          <cell r="AR25">
            <v>10672.809074999999</v>
          </cell>
          <cell r="AS25">
            <v>10107.010189000001</v>
          </cell>
          <cell r="AT25">
            <v>9688.7204870000005</v>
          </cell>
          <cell r="AU25">
            <v>9817.4203369999996</v>
          </cell>
          <cell r="AV25">
            <v>34360.170952</v>
          </cell>
          <cell r="AW25">
            <v>35479.68</v>
          </cell>
          <cell r="AX25">
            <v>32653.218504999997</v>
          </cell>
          <cell r="AY25">
            <v>29613.151012999999</v>
          </cell>
          <cell r="AZ25">
            <v>132106.22047</v>
          </cell>
        </row>
        <row r="26">
          <cell r="A26" t="str">
            <v>Latvia</v>
          </cell>
          <cell r="B26">
            <v>28.829241181718892</v>
          </cell>
          <cell r="C26">
            <v>38.027972982192807</v>
          </cell>
          <cell r="D26">
            <v>33.689969236762479</v>
          </cell>
          <cell r="E26">
            <v>40.000002827648601</v>
          </cell>
          <cell r="F26">
            <v>40.000001367490071</v>
          </cell>
          <cell r="G26">
            <v>39.99999859612921</v>
          </cell>
          <cell r="H26">
            <v>39.999999264131503</v>
          </cell>
          <cell r="I26">
            <v>39.999997712912247</v>
          </cell>
          <cell r="J26">
            <v>40.00000601109889</v>
          </cell>
          <cell r="K26">
            <v>39.999999999999993</v>
          </cell>
          <cell r="L26">
            <v>40</v>
          </cell>
          <cell r="M26">
            <v>39.994115701564098</v>
          </cell>
          <cell r="N26">
            <v>33.466355624629266</v>
          </cell>
          <cell r="O26">
            <v>40.000000929850046</v>
          </cell>
          <cell r="P26">
            <v>40.000000999619708</v>
          </cell>
          <cell r="Q26">
            <v>39.99809636211517</v>
          </cell>
          <cell r="R26">
            <v>38.48560854705417</v>
          </cell>
          <cell r="S26">
            <v>58.389039999999994</v>
          </cell>
          <cell r="T26">
            <v>74.316800000000001</v>
          </cell>
          <cell r="U26">
            <v>71.883718000000002</v>
          </cell>
          <cell r="V26">
            <v>94.306868888888886</v>
          </cell>
          <cell r="W26">
            <v>97.50223444444444</v>
          </cell>
          <cell r="X26">
            <v>94.975498888888893</v>
          </cell>
          <cell r="Y26">
            <v>90.595896111111117</v>
          </cell>
          <cell r="Z26">
            <v>87.447448333333341</v>
          </cell>
          <cell r="AA26">
            <v>88.724777777777774</v>
          </cell>
          <cell r="AB26">
            <v>88.32544799999998</v>
          </cell>
          <cell r="AC26">
            <v>85.693430222222233</v>
          </cell>
          <cell r="AD26">
            <v>83.207345333333308</v>
          </cell>
          <cell r="AE26">
            <v>204.58955800000001</v>
          </cell>
          <cell r="AF26">
            <v>286.78460222222225</v>
          </cell>
          <cell r="AG26">
            <v>266.76812222222225</v>
          </cell>
          <cell r="AH26">
            <v>257.22622355555552</v>
          </cell>
          <cell r="AI26">
            <v>1015.3685059999998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219.38002</v>
          </cell>
          <cell r="AO26">
            <v>213.69488000000001</v>
          </cell>
          <cell r="AP26">
            <v>203.84077000000002</v>
          </cell>
          <cell r="AQ26">
            <v>196.75677000000002</v>
          </cell>
          <cell r="AR26">
            <v>199.63072</v>
          </cell>
          <cell r="AS26">
            <v>198.732258</v>
          </cell>
          <cell r="AT26">
            <v>192.81021800000002</v>
          </cell>
          <cell r="AU26">
            <v>187.24407199999999</v>
          </cell>
          <cell r="AV26">
            <v>550.19615599999997</v>
          </cell>
          <cell r="AW26">
            <v>645.26533999999992</v>
          </cell>
          <cell r="AX26">
            <v>600.22826000000009</v>
          </cell>
          <cell r="AY26">
            <v>578.78654800000004</v>
          </cell>
          <cell r="AZ26">
            <v>2374.4763039999998</v>
          </cell>
        </row>
        <row r="27">
          <cell r="A27" t="str">
            <v>Lithuania</v>
          </cell>
          <cell r="B27">
            <v>27.555846772221575</v>
          </cell>
          <cell r="C27">
            <v>37.882953038948898</v>
          </cell>
          <cell r="D27">
            <v>39.027507390733447</v>
          </cell>
          <cell r="E27">
            <v>39.999999633754214</v>
          </cell>
          <cell r="F27">
            <v>39.999999659363894</v>
          </cell>
          <cell r="G27">
            <v>40.000000673952215</v>
          </cell>
          <cell r="H27">
            <v>40.000002381805672</v>
          </cell>
          <cell r="I27">
            <v>40.000001456934754</v>
          </cell>
          <cell r="J27">
            <v>40.000000369362375</v>
          </cell>
          <cell r="K27">
            <v>39.999999109372659</v>
          </cell>
          <cell r="L27">
            <v>40.000000194625571</v>
          </cell>
          <cell r="M27">
            <v>39.995525801029352</v>
          </cell>
          <cell r="N27">
            <v>34.427717178030797</v>
          </cell>
          <cell r="O27">
            <v>40</v>
          </cell>
          <cell r="P27">
            <v>40.000001429966467</v>
          </cell>
          <cell r="Q27">
            <v>39.998520492696443</v>
          </cell>
          <cell r="R27">
            <v>38.652633839935532</v>
          </cell>
          <cell r="S27">
            <v>134.38453999999999</v>
          </cell>
          <cell r="T27">
            <v>148.10563999999999</v>
          </cell>
          <cell r="U27">
            <v>169.72933999999998</v>
          </cell>
          <cell r="V27">
            <v>182.02712277777778</v>
          </cell>
          <cell r="W27">
            <v>195.71226944444447</v>
          </cell>
          <cell r="X27">
            <v>197.83796777777781</v>
          </cell>
          <cell r="Y27">
            <v>195.9297938888889</v>
          </cell>
          <cell r="Z27">
            <v>183.03268222222223</v>
          </cell>
          <cell r="AA27">
            <v>180.49122388888887</v>
          </cell>
          <cell r="AB27">
            <v>172.16328638888888</v>
          </cell>
          <cell r="AC27">
            <v>171.26903861111111</v>
          </cell>
          <cell r="AD27">
            <v>169.61139</v>
          </cell>
          <cell r="AE27">
            <v>452.21951999999999</v>
          </cell>
          <cell r="AF27">
            <v>575.57736</v>
          </cell>
          <cell r="AG27">
            <v>559.45370000000003</v>
          </cell>
          <cell r="AH27">
            <v>513.04371500000002</v>
          </cell>
          <cell r="AI27">
            <v>2100.2942950000006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440.35261000000003</v>
          </cell>
          <cell r="AO27">
            <v>445.13542000000007</v>
          </cell>
          <cell r="AP27">
            <v>440.84201000000002</v>
          </cell>
          <cell r="AQ27">
            <v>411.82352000000003</v>
          </cell>
          <cell r="AR27">
            <v>406.10524999999996</v>
          </cell>
          <cell r="AS27">
            <v>387.36740299999997</v>
          </cell>
          <cell r="AT27">
            <v>385.35533499999997</v>
          </cell>
          <cell r="AU27">
            <v>381.668319</v>
          </cell>
          <cell r="AV27">
            <v>1182.1799449999999</v>
          </cell>
          <cell r="AW27">
            <v>1295.0490600000001</v>
          </cell>
          <cell r="AX27">
            <v>1258.7707799999998</v>
          </cell>
          <cell r="AY27">
            <v>1154.3910569999998</v>
          </cell>
          <cell r="AZ27">
            <v>4890.3908420000007</v>
          </cell>
        </row>
        <row r="28">
          <cell r="A28" t="str">
            <v>Luxembourg</v>
          </cell>
          <cell r="B28">
            <v>52.211807027597096</v>
          </cell>
          <cell r="C28">
            <v>63.827702623780695</v>
          </cell>
          <cell r="D28">
            <v>59.077120338064198</v>
          </cell>
          <cell r="E28">
            <v>37.709367558167912</v>
          </cell>
          <cell r="F28">
            <v>37.789474877041577</v>
          </cell>
          <cell r="G28">
            <v>37.789421796868282</v>
          </cell>
          <cell r="H28">
            <v>37.792565288627024</v>
          </cell>
          <cell r="I28">
            <v>37.80817248215638</v>
          </cell>
          <cell r="J28">
            <v>37.811899596907402</v>
          </cell>
          <cell r="K28">
            <v>37.793664173014072</v>
          </cell>
          <cell r="L28">
            <v>37.823624867167766</v>
          </cell>
          <cell r="M28">
            <v>37.790256182978162</v>
          </cell>
          <cell r="N28">
            <v>58.6294530879306</v>
          </cell>
          <cell r="O28">
            <v>37.761098801511721</v>
          </cell>
          <cell r="P28">
            <v>37.803868132825912</v>
          </cell>
          <cell r="Q28">
            <v>37.802219154605226</v>
          </cell>
          <cell r="R28">
            <v>43.208741012903246</v>
          </cell>
          <cell r="S28">
            <v>156.75453999999999</v>
          </cell>
          <cell r="T28">
            <v>217.88124500000001</v>
          </cell>
          <cell r="U28">
            <v>200.97411499999998</v>
          </cell>
          <cell r="V28">
            <v>142.92556601000001</v>
          </cell>
          <cell r="W28">
            <v>136.94865386666666</v>
          </cell>
          <cell r="X28">
            <v>124.39904841888888</v>
          </cell>
          <cell r="Y28">
            <v>118.90292356</v>
          </cell>
          <cell r="Z28">
            <v>109.30856015555557</v>
          </cell>
          <cell r="AA28">
            <v>108.83198237777776</v>
          </cell>
          <cell r="AB28">
            <v>105.88145967999999</v>
          </cell>
          <cell r="AC28">
            <v>101.75723040777777</v>
          </cell>
          <cell r="AD28">
            <v>106.20539544444445</v>
          </cell>
          <cell r="AE28">
            <v>575.60989999999993</v>
          </cell>
          <cell r="AF28">
            <v>404.27326829555551</v>
          </cell>
          <cell r="AG28">
            <v>337.04346609333334</v>
          </cell>
          <cell r="AH28">
            <v>313.84408553222221</v>
          </cell>
          <cell r="AI28">
            <v>1630.7707199211113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326.15904</v>
          </cell>
          <cell r="AO28">
            <v>296.27112099999999</v>
          </cell>
          <cell r="AP28">
            <v>283.157892</v>
          </cell>
          <cell r="AQ28">
            <v>260.20222000000001</v>
          </cell>
          <cell r="AR28">
            <v>259.04221999999999</v>
          </cell>
          <cell r="AS28">
            <v>252.14097599999997</v>
          </cell>
          <cell r="AT28">
            <v>242.127791</v>
          </cell>
          <cell r="AU28">
            <v>252.93518899999998</v>
          </cell>
          <cell r="AV28">
            <v>883.59840100000008</v>
          </cell>
          <cell r="AW28">
            <v>963.54701799999998</v>
          </cell>
          <cell r="AX28">
            <v>802.40233200000011</v>
          </cell>
          <cell r="AY28">
            <v>747.20395599999995</v>
          </cell>
          <cell r="AZ28">
            <v>3396.7517069999999</v>
          </cell>
        </row>
        <row r="29">
          <cell r="A29" t="str">
            <v>Madeira</v>
          </cell>
          <cell r="B29">
            <v>20.347997914825456</v>
          </cell>
          <cell r="C29">
            <v>33.71663004393195</v>
          </cell>
          <cell r="D29">
            <v>22.075749713718409</v>
          </cell>
          <cell r="E29">
            <v>30.000000005914444</v>
          </cell>
          <cell r="F29">
            <v>30.000000661360364</v>
          </cell>
          <cell r="G29">
            <v>30.000001044835777</v>
          </cell>
          <cell r="H29">
            <v>30.000000300301938</v>
          </cell>
          <cell r="I29">
            <v>30.000000343246629</v>
          </cell>
          <cell r="J29">
            <v>30.231751865567798</v>
          </cell>
          <cell r="K29">
            <v>32.150666012818768</v>
          </cell>
          <cell r="L29">
            <v>32.318936997949415</v>
          </cell>
          <cell r="M29">
            <v>28.429209231221812</v>
          </cell>
          <cell r="N29">
            <v>24.985037822803346</v>
          </cell>
          <cell r="O29">
            <v>30.000000585908424</v>
          </cell>
          <cell r="P29">
            <v>30.07864619752921</v>
          </cell>
          <cell r="Q29">
            <v>30.934039653757996</v>
          </cell>
          <cell r="R29">
            <v>29.060311507163593</v>
          </cell>
          <cell r="S29">
            <v>12.663820000000001</v>
          </cell>
          <cell r="T29">
            <v>16.868819999999999</v>
          </cell>
          <cell r="U29">
            <v>11.25</v>
          </cell>
          <cell r="V29">
            <v>16.128252336512986</v>
          </cell>
          <cell r="W29">
            <v>17.486686385500036</v>
          </cell>
          <cell r="X29">
            <v>17.507967943098354</v>
          </cell>
          <cell r="Y29">
            <v>16.904271169212844</v>
          </cell>
          <cell r="Z29">
            <v>16.109158184313806</v>
          </cell>
          <cell r="AA29">
            <v>17.08902881311997</v>
          </cell>
          <cell r="AB29">
            <v>18.822671718536775</v>
          </cell>
          <cell r="AC29">
            <v>19.15600779936598</v>
          </cell>
          <cell r="AD29">
            <v>17.400643666666653</v>
          </cell>
          <cell r="AE29">
            <v>40.782640000000001</v>
          </cell>
          <cell r="AF29">
            <v>51.122906665111373</v>
          </cell>
          <cell r="AG29">
            <v>50.102458166646613</v>
          </cell>
          <cell r="AH29">
            <v>55.379323184569408</v>
          </cell>
          <cell r="AI29">
            <v>197.38732801632744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52.460058000000004</v>
          </cell>
          <cell r="AO29">
            <v>52.523902</v>
          </cell>
          <cell r="AP29">
            <v>50.712812999999997</v>
          </cell>
          <cell r="AQ29">
            <v>48.327474000000002</v>
          </cell>
          <cell r="AR29">
            <v>50.874081000000004</v>
          </cell>
          <cell r="AS29">
            <v>52.69068</v>
          </cell>
          <cell r="AT29">
            <v>53.344598000000005</v>
          </cell>
          <cell r="AU29">
            <v>55.086229000000003</v>
          </cell>
          <cell r="AV29">
            <v>146.90542499999998</v>
          </cell>
          <cell r="AW29">
            <v>153.368717</v>
          </cell>
          <cell r="AX29">
            <v>149.91436800000002</v>
          </cell>
          <cell r="AY29">
            <v>161.12150700000001</v>
          </cell>
          <cell r="AZ29">
            <v>611.3100169999999</v>
          </cell>
        </row>
        <row r="30">
          <cell r="A30" t="str">
            <v>Malta</v>
          </cell>
          <cell r="B30">
            <v>0</v>
          </cell>
          <cell r="C30">
            <v>20.168227690896327</v>
          </cell>
          <cell r="D30">
            <v>43.247487437185939</v>
          </cell>
          <cell r="E30">
            <v>8.1527551026827396</v>
          </cell>
          <cell r="F30">
            <v>13.354779204122583</v>
          </cell>
          <cell r="G30">
            <v>8.916635312193149</v>
          </cell>
          <cell r="H30">
            <v>8.6390872226481292</v>
          </cell>
          <cell r="I30">
            <v>9.4076636738235013</v>
          </cell>
          <cell r="J30">
            <v>11.024106132170916</v>
          </cell>
          <cell r="K30">
            <v>12.044965513858468</v>
          </cell>
          <cell r="L30">
            <v>10.36406386747942</v>
          </cell>
          <cell r="M30">
            <v>10.793402310107213</v>
          </cell>
          <cell r="N30">
            <v>22.9762333233042</v>
          </cell>
          <cell r="O30">
            <v>9.6832089667490848</v>
          </cell>
          <cell r="P30">
            <v>9.5910412323431427</v>
          </cell>
          <cell r="Q30">
            <v>11.023313244515467</v>
          </cell>
          <cell r="R30">
            <v>13.720452681779888</v>
          </cell>
          <cell r="S30">
            <v>0</v>
          </cell>
          <cell r="T30">
            <v>6.14</v>
          </cell>
          <cell r="U30">
            <v>9.9450000000000003</v>
          </cell>
          <cell r="V30">
            <v>1.9833841441470952</v>
          </cell>
          <cell r="W30">
            <v>1.9738363663693175</v>
          </cell>
          <cell r="X30">
            <v>1.9812763663693174</v>
          </cell>
          <cell r="Y30">
            <v>1.9819985885915397</v>
          </cell>
          <cell r="Z30">
            <v>1.9801041441470952</v>
          </cell>
          <cell r="AA30">
            <v>1.9769896997026508</v>
          </cell>
          <cell r="AB30">
            <v>1.9754570530359841</v>
          </cell>
          <cell r="AC30">
            <v>1.9781429230359842</v>
          </cell>
          <cell r="AD30">
            <v>1.9590563663693175</v>
          </cell>
          <cell r="AE30">
            <v>16.085000000000001</v>
          </cell>
          <cell r="AF30">
            <v>5.93849687688573</v>
          </cell>
          <cell r="AG30">
            <v>5.9390924324412859</v>
          </cell>
          <cell r="AH30">
            <v>5.9126563424412861</v>
          </cell>
          <cell r="AI30">
            <v>33.87524565176831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13.302</v>
          </cell>
          <cell r="AO30">
            <v>19.997999999999998</v>
          </cell>
          <cell r="AP30">
            <v>20.648</v>
          </cell>
          <cell r="AQ30">
            <v>18.943000000000001</v>
          </cell>
          <cell r="AR30">
            <v>16.14</v>
          </cell>
          <cell r="AS30">
            <v>14.760618000000001</v>
          </cell>
          <cell r="AT30">
            <v>17.177900999999999</v>
          </cell>
          <cell r="AU30">
            <v>16.335449000000001</v>
          </cell>
          <cell r="AV30">
            <v>63.006411</v>
          </cell>
          <cell r="AW30">
            <v>55.195</v>
          </cell>
          <cell r="AX30">
            <v>55.731000000000002</v>
          </cell>
          <cell r="AY30">
            <v>48.273967999999996</v>
          </cell>
          <cell r="AZ30">
            <v>222.206379</v>
          </cell>
        </row>
        <row r="31">
          <cell r="A31" t="str">
            <v>Netherlands</v>
          </cell>
          <cell r="B31">
            <v>25.474886997446326</v>
          </cell>
          <cell r="C31">
            <v>35.491814238973355</v>
          </cell>
          <cell r="D31">
            <v>22.796549102994131</v>
          </cell>
          <cell r="E31">
            <v>22.596593340790211</v>
          </cell>
          <cell r="F31">
            <v>22.60232442776099</v>
          </cell>
          <cell r="G31">
            <v>22.601897645551546</v>
          </cell>
          <cell r="H31">
            <v>22.600510372549572</v>
          </cell>
          <cell r="I31">
            <v>22.598093561930522</v>
          </cell>
          <cell r="J31">
            <v>22.5994819254364</v>
          </cell>
          <cell r="K31">
            <v>22.570966706624603</v>
          </cell>
          <cell r="L31">
            <v>22.545033036680994</v>
          </cell>
          <cell r="M31">
            <v>22.530228397305265</v>
          </cell>
          <cell r="N31">
            <v>27.977640577442415</v>
          </cell>
          <cell r="O31">
            <v>22.600265342952376</v>
          </cell>
          <cell r="P31">
            <v>22.599370309896411</v>
          </cell>
          <cell r="Q31">
            <v>22.549396541254808</v>
          </cell>
          <cell r="R31">
            <v>23.938795748235908</v>
          </cell>
          <cell r="S31">
            <v>407.21732399999991</v>
          </cell>
          <cell r="T31">
            <v>619.19899199999998</v>
          </cell>
          <cell r="U31">
            <v>400.78053499999993</v>
          </cell>
          <cell r="V31">
            <v>406.07042681111113</v>
          </cell>
          <cell r="W31">
            <v>409.72767886666668</v>
          </cell>
          <cell r="X31">
            <v>396.85864258888893</v>
          </cell>
          <cell r="Y31">
            <v>383.88570976666665</v>
          </cell>
          <cell r="Z31">
            <v>377.08665796666662</v>
          </cell>
          <cell r="AA31">
            <v>392.78004648888884</v>
          </cell>
          <cell r="AB31">
            <v>375.01492527777776</v>
          </cell>
          <cell r="AC31">
            <v>352.22309045555556</v>
          </cell>
          <cell r="AD31">
            <v>341.11889451111108</v>
          </cell>
          <cell r="AE31">
            <v>1427.1968509999997</v>
          </cell>
          <cell r="AF31">
            <v>1212.6567482666667</v>
          </cell>
          <cell r="AG31">
            <v>1153.7524142222221</v>
          </cell>
          <cell r="AH31">
            <v>1068.3569102444444</v>
          </cell>
          <cell r="AI31">
            <v>4861.9629237333329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1631.491098</v>
          </cell>
          <cell r="AO31">
            <v>1580.2778330000001</v>
          </cell>
          <cell r="AP31">
            <v>1528.7138790000001</v>
          </cell>
          <cell r="AQ31">
            <v>1501.799217</v>
          </cell>
          <cell r="AR31">
            <v>1564.2041839999999</v>
          </cell>
          <cell r="AS31">
            <v>1495.3432749999999</v>
          </cell>
          <cell r="AT31">
            <v>1406.078141</v>
          </cell>
          <cell r="AU31">
            <v>1362.644886</v>
          </cell>
          <cell r="AV31">
            <v>4591.084664</v>
          </cell>
          <cell r="AW31">
            <v>4829.107344</v>
          </cell>
          <cell r="AX31">
            <v>4594.7172799999998</v>
          </cell>
          <cell r="AY31">
            <v>4264.0663020000002</v>
          </cell>
          <cell r="AZ31">
            <v>18278.975590000002</v>
          </cell>
        </row>
        <row r="32">
          <cell r="A32" t="str">
            <v>Norway</v>
          </cell>
          <cell r="B32">
            <v>99.252030541349484</v>
          </cell>
          <cell r="C32">
            <v>64.165667071316889</v>
          </cell>
          <cell r="D32">
            <v>43.691532327569256</v>
          </cell>
          <cell r="E32">
            <v>39.296808757598455</v>
          </cell>
          <cell r="F32">
            <v>39.684838542523664</v>
          </cell>
          <cell r="G32">
            <v>38.839567311335259</v>
          </cell>
          <cell r="H32">
            <v>39.288827856789062</v>
          </cell>
          <cell r="I32">
            <v>36.063897129535079</v>
          </cell>
          <cell r="J32">
            <v>37.860781523924942</v>
          </cell>
          <cell r="K32">
            <v>39.051411195077016</v>
          </cell>
          <cell r="L32">
            <v>38.776902262568399</v>
          </cell>
          <cell r="M32">
            <v>115.80792358912385</v>
          </cell>
          <cell r="N32">
            <v>67.28272005173099</v>
          </cell>
          <cell r="O32">
            <v>39.282967443551627</v>
          </cell>
          <cell r="P32">
            <v>37.7278219746782</v>
          </cell>
          <cell r="Q32">
            <v>63.223343960961678</v>
          </cell>
          <cell r="R32">
            <v>51.668250727854598</v>
          </cell>
          <cell r="S32">
            <v>186.45948200000004</v>
          </cell>
          <cell r="T32">
            <v>135.21909999999997</v>
          </cell>
          <cell r="U32">
            <v>99.065576000000007</v>
          </cell>
          <cell r="V32">
            <v>84.924536002926729</v>
          </cell>
          <cell r="W32">
            <v>85.439890712816336</v>
          </cell>
          <cell r="X32">
            <v>78.408351382897578</v>
          </cell>
          <cell r="Y32">
            <v>75.757433366670199</v>
          </cell>
          <cell r="Z32">
            <v>71.397413788843963</v>
          </cell>
          <cell r="AA32">
            <v>80.924633533194054</v>
          </cell>
          <cell r="AB32">
            <v>78.183999860318963</v>
          </cell>
          <cell r="AC32">
            <v>71.69777749592393</v>
          </cell>
          <cell r="AD32">
            <v>206.12616933873721</v>
          </cell>
          <cell r="AE32">
            <v>420.74415800000003</v>
          </cell>
          <cell r="AF32">
            <v>248.77277809864063</v>
          </cell>
          <cell r="AG32">
            <v>228.07948068870823</v>
          </cell>
          <cell r="AH32">
            <v>356.00794669498009</v>
          </cell>
          <cell r="AI32">
            <v>1253.6043634823291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193.76644700000003</v>
          </cell>
          <cell r="AO32">
            <v>181.68975900000001</v>
          </cell>
          <cell r="AP32">
            <v>173.53963900000002</v>
          </cell>
          <cell r="AQ32">
            <v>178.17728400000001</v>
          </cell>
          <cell r="AR32">
            <v>192.36837500000001</v>
          </cell>
          <cell r="AS32">
            <v>180.18708600000002</v>
          </cell>
          <cell r="AT32">
            <v>166.40834100000001</v>
          </cell>
          <cell r="AU32">
            <v>160.19072499999999</v>
          </cell>
          <cell r="AV32">
            <v>562.803855</v>
          </cell>
          <cell r="AW32">
            <v>569.95567000000005</v>
          </cell>
          <cell r="AX32">
            <v>544.08529800000008</v>
          </cell>
          <cell r="AY32">
            <v>506.78615200000002</v>
          </cell>
          <cell r="AZ32">
            <v>2183.6309750000005</v>
          </cell>
        </row>
        <row r="33">
          <cell r="A33" t="str">
            <v>Poland</v>
          </cell>
          <cell r="B33">
            <v>23.344231335891912</v>
          </cell>
          <cell r="C33">
            <v>27.66217114205288</v>
          </cell>
          <cell r="D33">
            <v>34.798904667180416</v>
          </cell>
          <cell r="E33">
            <v>27.952500869642837</v>
          </cell>
          <cell r="F33">
            <v>27.928209040749074</v>
          </cell>
          <cell r="G33">
            <v>26.946214936259736</v>
          </cell>
          <cell r="H33">
            <v>26.76820463389862</v>
          </cell>
          <cell r="I33">
            <v>26.813592759064615</v>
          </cell>
          <cell r="J33">
            <v>26.340586589210243</v>
          </cell>
          <cell r="K33">
            <v>26.386168179558371</v>
          </cell>
          <cell r="L33">
            <v>26.420261682220893</v>
          </cell>
          <cell r="M33">
            <v>26.462258435715459</v>
          </cell>
          <cell r="N33">
            <v>28.645258798619199</v>
          </cell>
          <cell r="O33">
            <v>27.611347745596422</v>
          </cell>
          <cell r="P33">
            <v>26.648309467505193</v>
          </cell>
          <cell r="Q33">
            <v>26.422660251734289</v>
          </cell>
          <cell r="R33">
            <v>27.383992626325707</v>
          </cell>
          <cell r="S33">
            <v>1344.0246479999998</v>
          </cell>
          <cell r="T33">
            <v>1617.10232</v>
          </cell>
          <cell r="U33">
            <v>2050.9153919999999</v>
          </cell>
          <cell r="V33">
            <v>1720.9572497432255</v>
          </cell>
          <cell r="W33">
            <v>1797.4806004210034</v>
          </cell>
          <cell r="X33">
            <v>1677.1084747232255</v>
          </cell>
          <cell r="Y33">
            <v>1601.55341604767</v>
          </cell>
          <cell r="Z33">
            <v>1485.5994804343368</v>
          </cell>
          <cell r="AA33">
            <v>1397.8950128232257</v>
          </cell>
          <cell r="AB33">
            <v>1307.292313635448</v>
          </cell>
          <cell r="AC33">
            <v>1247.0209780376701</v>
          </cell>
          <cell r="AD33">
            <v>1283.876971610448</v>
          </cell>
          <cell r="AE33">
            <v>5012.0423599999995</v>
          </cell>
          <cell r="AF33">
            <v>5195.5463248874539</v>
          </cell>
          <cell r="AG33">
            <v>4485.0479093052327</v>
          </cell>
          <cell r="AH33">
            <v>3838.1902632835663</v>
          </cell>
          <cell r="AI33">
            <v>18530.826857476255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5792.4678880000001</v>
          </cell>
          <cell r="AO33">
            <v>5601.520031</v>
          </cell>
          <cell r="AP33">
            <v>5384.7394480000003</v>
          </cell>
          <cell r="AQ33">
            <v>4986.4244020000006</v>
          </cell>
          <cell r="AR33">
            <v>4776.3002820000002</v>
          </cell>
          <cell r="AS33">
            <v>4459.0145649999995</v>
          </cell>
          <cell r="AT33">
            <v>4247.947631</v>
          </cell>
          <cell r="AU33">
            <v>4366.5557769999996</v>
          </cell>
          <cell r="AV33">
            <v>15747.241649</v>
          </cell>
          <cell r="AW33">
            <v>16935.036042</v>
          </cell>
          <cell r="AX33">
            <v>15147.464132000001</v>
          </cell>
          <cell r="AY33">
            <v>13073.517973</v>
          </cell>
          <cell r="AZ33">
            <v>60903.259796000006</v>
          </cell>
        </row>
        <row r="34">
          <cell r="A34" t="str">
            <v>Portugal</v>
          </cell>
          <cell r="B34">
            <v>34.315297888810626</v>
          </cell>
          <cell r="C34">
            <v>29.079352970148623</v>
          </cell>
          <cell r="D34">
            <v>29.779027674474971</v>
          </cell>
          <cell r="E34">
            <v>26.62533263181621</v>
          </cell>
          <cell r="F34">
            <v>26.733451250230537</v>
          </cell>
          <cell r="G34">
            <v>25.993712124728997</v>
          </cell>
          <cell r="H34">
            <v>25.845267843384754</v>
          </cell>
          <cell r="I34">
            <v>25.817549866501849</v>
          </cell>
          <cell r="J34">
            <v>25.914288159244453</v>
          </cell>
          <cell r="K34">
            <v>31.246171948479024</v>
          </cell>
          <cell r="L34">
            <v>36.347559588622126</v>
          </cell>
          <cell r="M34">
            <v>41.456213531199808</v>
          </cell>
          <cell r="N34">
            <v>30.989218705811385</v>
          </cell>
          <cell r="O34">
            <v>26.448844396521984</v>
          </cell>
          <cell r="P34">
            <v>25.858687966116765</v>
          </cell>
          <cell r="Q34">
            <v>36.205502487314611</v>
          </cell>
          <cell r="R34">
            <v>29.574341457733002</v>
          </cell>
          <cell r="S34">
            <v>811.98650000000009</v>
          </cell>
          <cell r="T34">
            <v>723.5102599999999</v>
          </cell>
          <cell r="U34">
            <v>767.36351999999999</v>
          </cell>
          <cell r="V34">
            <v>723.53360875127134</v>
          </cell>
          <cell r="W34">
            <v>767.35810244191794</v>
          </cell>
          <cell r="X34">
            <v>740.48383675395155</v>
          </cell>
          <cell r="Y34">
            <v>703.73506677579428</v>
          </cell>
          <cell r="Z34">
            <v>660.20237715499923</v>
          </cell>
          <cell r="AA34">
            <v>660.6212583961667</v>
          </cell>
          <cell r="AB34">
            <v>739.79136619470569</v>
          </cell>
          <cell r="AC34">
            <v>812.18360077188572</v>
          </cell>
          <cell r="AD34">
            <v>901.99635238320661</v>
          </cell>
          <cell r="AE34">
            <v>2302.8602799999999</v>
          </cell>
          <cell r="AF34">
            <v>2231.3755479471406</v>
          </cell>
          <cell r="AG34">
            <v>2024.5587023269602</v>
          </cell>
          <cell r="AH34">
            <v>2453.9713193497983</v>
          </cell>
          <cell r="AI34">
            <v>9012.7658496239001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2583.3637630000003</v>
          </cell>
          <cell r="AO34">
            <v>2563.8333220000004</v>
          </cell>
          <cell r="AP34">
            <v>2450.5900419999998</v>
          </cell>
          <cell r="AQ34">
            <v>2301.4660279999998</v>
          </cell>
          <cell r="AR34">
            <v>2294.3294019999998</v>
          </cell>
          <cell r="AS34">
            <v>2130.8601599999997</v>
          </cell>
          <cell r="AT34">
            <v>2011.0435170000001</v>
          </cell>
          <cell r="AU34">
            <v>1958.202759</v>
          </cell>
          <cell r="AV34">
            <v>6688.0493880000004</v>
          </cell>
          <cell r="AW34">
            <v>7592.9139400000004</v>
          </cell>
          <cell r="AX34">
            <v>7046.3854719999999</v>
          </cell>
          <cell r="AY34">
            <v>6100.106436</v>
          </cell>
          <cell r="AZ34">
            <v>27427.455236000002</v>
          </cell>
        </row>
        <row r="35">
          <cell r="A35" t="str">
            <v>San Marino</v>
          </cell>
          <cell r="B35">
            <v>93.725672699057426</v>
          </cell>
          <cell r="C35">
            <v>137.87150846068963</v>
          </cell>
          <cell r="D35">
            <v>91.635279574128148</v>
          </cell>
          <cell r="E35">
            <v>72.429425785482124</v>
          </cell>
          <cell r="F35">
            <v>122.36780420860021</v>
          </cell>
          <cell r="G35">
            <v>69.514005897219903</v>
          </cell>
          <cell r="H35">
            <v>163.75713222525428</v>
          </cell>
          <cell r="I35">
            <v>163.75713222525428</v>
          </cell>
          <cell r="J35">
            <v>0</v>
          </cell>
          <cell r="K35">
            <v>0</v>
          </cell>
          <cell r="L35">
            <v>93.601882629998713</v>
          </cell>
          <cell r="M35">
            <v>65.978830622004693</v>
          </cell>
          <cell r="N35">
            <v>104.23953335823316</v>
          </cell>
          <cell r="O35">
            <v>82.566601215328021</v>
          </cell>
          <cell r="P35">
            <v>245.63569833788145</v>
          </cell>
          <cell r="Q35">
            <v>126.59129794100106</v>
          </cell>
          <cell r="R35">
            <v>116.72377335517051</v>
          </cell>
          <cell r="S35">
            <v>29.376800000000003</v>
          </cell>
          <cell r="T35">
            <v>21.6068</v>
          </cell>
          <cell r="U35">
            <v>14.360800000000001</v>
          </cell>
          <cell r="V35">
            <v>14.85608</v>
          </cell>
          <cell r="W35">
            <v>14.860890000000001</v>
          </cell>
          <cell r="X35">
            <v>14.669</v>
          </cell>
          <cell r="Y35">
            <v>14.669</v>
          </cell>
          <cell r="Z35">
            <v>14.669</v>
          </cell>
          <cell r="AA35">
            <v>14.669</v>
          </cell>
          <cell r="AB35">
            <v>14.669</v>
          </cell>
          <cell r="AC35">
            <v>14.669</v>
          </cell>
          <cell r="AD35">
            <v>10.34</v>
          </cell>
          <cell r="AE35">
            <v>65.344400000000007</v>
          </cell>
          <cell r="AF35">
            <v>44.38597</v>
          </cell>
          <cell r="AG35">
            <v>44.007000000000005</v>
          </cell>
          <cell r="AH35">
            <v>39.677999999999997</v>
          </cell>
          <cell r="AI35">
            <v>193.41537000000005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8.0619999999999994</v>
          </cell>
          <cell r="AQ35">
            <v>8.0619999999999994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48.381999999999998</v>
          </cell>
          <cell r="AX35">
            <v>16.123999999999999</v>
          </cell>
          <cell r="AY35">
            <v>28.209047999999999</v>
          </cell>
          <cell r="AZ35">
            <v>149.13314399999999</v>
          </cell>
        </row>
        <row r="36">
          <cell r="A36" t="str">
            <v>Slovak Republic</v>
          </cell>
          <cell r="B36">
            <v>34.255096086681263</v>
          </cell>
          <cell r="C36">
            <v>30.738099974696105</v>
          </cell>
          <cell r="D36">
            <v>31.194660076779545</v>
          </cell>
          <cell r="E36">
            <v>35.145518645582257</v>
          </cell>
          <cell r="F36">
            <v>41.352684320111251</v>
          </cell>
          <cell r="G36">
            <v>36.239155031172942</v>
          </cell>
          <cell r="H36">
            <v>41.627570859809254</v>
          </cell>
          <cell r="I36">
            <v>40.773935237081957</v>
          </cell>
          <cell r="J36">
            <v>48.922995424124615</v>
          </cell>
          <cell r="K36">
            <v>50.440011372361468</v>
          </cell>
          <cell r="L36">
            <v>47.904573515179187</v>
          </cell>
          <cell r="M36">
            <v>38.410270309206119</v>
          </cell>
          <cell r="N36">
            <v>31.96329479410511</v>
          </cell>
          <cell r="O36">
            <v>37.622385401181148</v>
          </cell>
          <cell r="P36">
            <v>43.762238416345788</v>
          </cell>
          <cell r="Q36">
            <v>45.714424044138987</v>
          </cell>
          <cell r="R36">
            <v>39.50768640459723</v>
          </cell>
          <cell r="S36">
            <v>338.07451099999997</v>
          </cell>
          <cell r="T36">
            <v>335.00850100000002</v>
          </cell>
          <cell r="U36">
            <v>376.03020100000003</v>
          </cell>
          <cell r="V36">
            <v>409.06373802190365</v>
          </cell>
          <cell r="W36">
            <v>498.42559451614102</v>
          </cell>
          <cell r="X36">
            <v>422.66307426512151</v>
          </cell>
          <cell r="Y36">
            <v>463.54027049048295</v>
          </cell>
          <cell r="Z36">
            <v>417.72586859091405</v>
          </cell>
          <cell r="AA36">
            <v>515.56275924622537</v>
          </cell>
          <cell r="AB36">
            <v>499.21970990540251</v>
          </cell>
          <cell r="AC36">
            <v>459.03453264046323</v>
          </cell>
          <cell r="AD36">
            <v>356.3136910888889</v>
          </cell>
          <cell r="AE36">
            <v>1049.1132130000001</v>
          </cell>
          <cell r="AF36">
            <v>1330.1524068031663</v>
          </cell>
          <cell r="AG36">
            <v>1396.8288983276225</v>
          </cell>
          <cell r="AH36">
            <v>1314.5679336347546</v>
          </cell>
          <cell r="AI36">
            <v>5090.6624517655437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1084.7736789999999</v>
          </cell>
          <cell r="AO36">
            <v>1049.6844269999999</v>
          </cell>
          <cell r="AP36">
            <v>1002.187336</v>
          </cell>
          <cell r="AQ36">
            <v>922.04316199999994</v>
          </cell>
          <cell r="AR36">
            <v>948.44250499999998</v>
          </cell>
          <cell r="AS36">
            <v>890.75661700000001</v>
          </cell>
          <cell r="AT36">
            <v>862.40425299999993</v>
          </cell>
          <cell r="AU36">
            <v>834.88691799999992</v>
          </cell>
          <cell r="AV36">
            <v>2954.0192830000001</v>
          </cell>
          <cell r="AW36">
            <v>3181.9810289999996</v>
          </cell>
          <cell r="AX36">
            <v>2872.6730029999999</v>
          </cell>
          <cell r="AY36">
            <v>2588.0477879999999</v>
          </cell>
          <cell r="AZ36">
            <v>11596.721103</v>
          </cell>
        </row>
        <row r="37">
          <cell r="A37" t="str">
            <v>Spain Mainland</v>
          </cell>
          <cell r="B37">
            <v>14.674980855666398</v>
          </cell>
          <cell r="C37">
            <v>20.703264639205919</v>
          </cell>
          <cell r="D37">
            <v>31.365800206454896</v>
          </cell>
          <cell r="E37">
            <v>25.059277377658287</v>
          </cell>
          <cell r="F37">
            <v>20.058316424221708</v>
          </cell>
          <cell r="G37">
            <v>16.062271994858886</v>
          </cell>
          <cell r="H37">
            <v>15.067782288471175</v>
          </cell>
          <cell r="I37">
            <v>13.564783111315956</v>
          </cell>
          <cell r="J37">
            <v>13.564571863107338</v>
          </cell>
          <cell r="K37">
            <v>13.566809578530224</v>
          </cell>
          <cell r="L37">
            <v>13.566604277841313</v>
          </cell>
          <cell r="M37">
            <v>13.566993258938924</v>
          </cell>
          <cell r="N37">
            <v>22.326079570766101</v>
          </cell>
          <cell r="O37">
            <v>20.461593608373644</v>
          </cell>
          <cell r="P37">
            <v>14.078678043917501</v>
          </cell>
          <cell r="Q37">
            <v>13.56680202387866</v>
          </cell>
          <cell r="R37">
            <v>17.795277102391999</v>
          </cell>
          <cell r="S37">
            <v>819.17380000000003</v>
          </cell>
          <cell r="T37">
            <v>1075.12742</v>
          </cell>
          <cell r="U37">
            <v>1774.3257999999998</v>
          </cell>
          <cell r="V37">
            <v>1561.0166329244762</v>
          </cell>
          <cell r="W37">
            <v>1270.081416813365</v>
          </cell>
          <cell r="X37">
            <v>952.44995939114278</v>
          </cell>
          <cell r="Y37">
            <v>820.84485281336492</v>
          </cell>
          <cell r="Z37">
            <v>709.93944840617678</v>
          </cell>
          <cell r="AA37">
            <v>712.06040781934666</v>
          </cell>
          <cell r="AB37">
            <v>690.22074142573422</v>
          </cell>
          <cell r="AC37">
            <v>692.16816879648957</v>
          </cell>
          <cell r="AD37">
            <v>688.48771247168725</v>
          </cell>
          <cell r="AE37">
            <v>3668.6270199999999</v>
          </cell>
          <cell r="AF37">
            <v>3783.5480091289842</v>
          </cell>
          <cell r="AG37">
            <v>2242.8447090388881</v>
          </cell>
          <cell r="AH37">
            <v>2070.876622693911</v>
          </cell>
          <cell r="AI37">
            <v>11765.896360861785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5698.7498400000004</v>
          </cell>
          <cell r="AO37">
            <v>5336.7603520000002</v>
          </cell>
          <cell r="AP37">
            <v>4902.9137360000004</v>
          </cell>
          <cell r="AQ37">
            <v>4710.3259840000001</v>
          </cell>
          <cell r="AR37">
            <v>4724.4717600000004</v>
          </cell>
          <cell r="AS37">
            <v>4578.8117220000004</v>
          </cell>
          <cell r="AT37">
            <v>4591.800123</v>
          </cell>
          <cell r="AU37">
            <v>4567.2532549999996</v>
          </cell>
          <cell r="AV37">
            <v>14788.822674999999</v>
          </cell>
          <cell r="AW37">
            <v>16641.876842000001</v>
          </cell>
          <cell r="AX37">
            <v>14337.711480000002</v>
          </cell>
          <cell r="AY37">
            <v>13737.865099999999</v>
          </cell>
          <cell r="AZ37">
            <v>59506.276097000009</v>
          </cell>
        </row>
        <row r="38">
          <cell r="A38" t="str">
            <v>Sweden</v>
          </cell>
          <cell r="B38">
            <v>9.5246140249682458</v>
          </cell>
          <cell r="C38">
            <v>12.1940263015274</v>
          </cell>
          <cell r="D38">
            <v>7.609735275346317</v>
          </cell>
          <cell r="E38">
            <v>22.855581686737736</v>
          </cell>
          <cell r="F38">
            <v>22.349963646433956</v>
          </cell>
          <cell r="G38">
            <v>21.64116938701353</v>
          </cell>
          <cell r="H38">
            <v>21.213720155771803</v>
          </cell>
          <cell r="I38">
            <v>21.024195289377257</v>
          </cell>
          <cell r="J38">
            <v>21.384372818080845</v>
          </cell>
          <cell r="K38">
            <v>21.690685406688836</v>
          </cell>
          <cell r="L38">
            <v>22.42055088430774</v>
          </cell>
          <cell r="M38">
            <v>21.646771091669709</v>
          </cell>
          <cell r="N38">
            <v>9.7390157023310167</v>
          </cell>
          <cell r="O38">
            <v>22.301305114690116</v>
          </cell>
          <cell r="P38">
            <v>21.208470378894649</v>
          </cell>
          <cell r="Q38">
            <v>21.913990511979517</v>
          </cell>
          <cell r="R38">
            <v>18.797088858006234</v>
          </cell>
          <cell r="S38">
            <v>47.081000000000003</v>
          </cell>
          <cell r="T38">
            <v>67.906499999999994</v>
          </cell>
          <cell r="U38">
            <v>45.072499999999998</v>
          </cell>
          <cell r="V38">
            <v>146.42062540535909</v>
          </cell>
          <cell r="W38">
            <v>139.86001168590866</v>
          </cell>
          <cell r="X38">
            <v>126.39044089655729</v>
          </cell>
          <cell r="Y38">
            <v>112.7452804854897</v>
          </cell>
          <cell r="Z38">
            <v>114.72227394814183</v>
          </cell>
          <cell r="AA38">
            <v>118.84984485085241</v>
          </cell>
          <cell r="AB38">
            <v>112.03014465759303</v>
          </cell>
          <cell r="AC38">
            <v>104.34327479296611</v>
          </cell>
          <cell r="AD38">
            <v>97.544321999999994</v>
          </cell>
          <cell r="AE38">
            <v>160.06</v>
          </cell>
          <cell r="AF38">
            <v>412.67107798782502</v>
          </cell>
          <cell r="AG38">
            <v>346.31739928448394</v>
          </cell>
          <cell r="AH38">
            <v>313.91774145055911</v>
          </cell>
          <cell r="AI38">
            <v>1232.9662187228682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563.19559400000003</v>
          </cell>
          <cell r="AO38">
            <v>525.625001</v>
          </cell>
          <cell r="AP38">
            <v>478.32606299999998</v>
          </cell>
          <cell r="AQ38">
            <v>491.10106300000007</v>
          </cell>
          <cell r="AR38">
            <v>500.20106399999997</v>
          </cell>
          <cell r="AS38">
            <v>464.84068300000001</v>
          </cell>
          <cell r="AT38">
            <v>418.85209599999996</v>
          </cell>
          <cell r="AU38">
            <v>405.556512</v>
          </cell>
          <cell r="AV38">
            <v>1479.1433180000001</v>
          </cell>
          <cell r="AW38">
            <v>1665.3911880000001</v>
          </cell>
          <cell r="AX38">
            <v>1469.6281899999999</v>
          </cell>
          <cell r="AY38">
            <v>1289.2492910000001</v>
          </cell>
          <cell r="AZ38">
            <v>5903.4119870000004</v>
          </cell>
        </row>
        <row r="39">
          <cell r="A39" t="str">
            <v>Switzerland</v>
          </cell>
          <cell r="B39">
            <v>43.386649246395635</v>
          </cell>
          <cell r="C39">
            <v>34.141184259852452</v>
          </cell>
          <cell r="D39">
            <v>26.101610176529388</v>
          </cell>
          <cell r="E39">
            <v>24.43056471691327</v>
          </cell>
          <cell r="F39">
            <v>24.447224331351944</v>
          </cell>
          <cell r="G39">
            <v>24.456879177826991</v>
          </cell>
          <cell r="H39">
            <v>24.45948205920774</v>
          </cell>
          <cell r="I39">
            <v>24.461498278945047</v>
          </cell>
          <cell r="J39">
            <v>24.446257407618425</v>
          </cell>
          <cell r="K39">
            <v>24.453591899836759</v>
          </cell>
          <cell r="L39">
            <v>24.459514679891011</v>
          </cell>
          <cell r="M39">
            <v>24.36336191418722</v>
          </cell>
          <cell r="N39">
            <v>34.354956951723246</v>
          </cell>
          <cell r="O39">
            <v>24.44454333708569</v>
          </cell>
          <cell r="P39">
            <v>24.455615836476376</v>
          </cell>
          <cell r="Q39">
            <v>24.425864901559013</v>
          </cell>
          <cell r="R39">
            <v>26.961214874072748</v>
          </cell>
          <cell r="S39">
            <v>572.18345999999997</v>
          </cell>
          <cell r="T39">
            <v>481.05781999999999</v>
          </cell>
          <cell r="U39">
            <v>367.16529999999995</v>
          </cell>
          <cell r="V39">
            <v>351.6322241811111</v>
          </cell>
          <cell r="W39">
            <v>334.98940095666666</v>
          </cell>
          <cell r="X39">
            <v>326.05546749333331</v>
          </cell>
          <cell r="Y39">
            <v>323.7290661088889</v>
          </cell>
          <cell r="Z39">
            <v>321.95003677777777</v>
          </cell>
          <cell r="AA39">
            <v>335.91157246111118</v>
          </cell>
          <cell r="AB39">
            <v>329.04251146666667</v>
          </cell>
          <cell r="AC39">
            <v>323.70012415111114</v>
          </cell>
          <cell r="AD39">
            <v>319.01380026666669</v>
          </cell>
          <cell r="AE39">
            <v>1420.4065799999998</v>
          </cell>
          <cell r="AF39">
            <v>1012.677092631111</v>
          </cell>
          <cell r="AG39">
            <v>981.59067534777785</v>
          </cell>
          <cell r="AH39">
            <v>971.7564358844445</v>
          </cell>
          <cell r="AI39">
            <v>4386.4307838633331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1233.2298209999999</v>
          </cell>
          <cell r="AO39">
            <v>1199.8665839999999</v>
          </cell>
          <cell r="AP39">
            <v>1191.178778</v>
          </cell>
          <cell r="AQ39">
            <v>1184.5351000000001</v>
          </cell>
          <cell r="AR39">
            <v>1236.6736150000002</v>
          </cell>
          <cell r="AS39">
            <v>1211.02152</v>
          </cell>
          <cell r="AT39">
            <v>1191.070696</v>
          </cell>
          <cell r="AU39">
            <v>1178.4597760000001</v>
          </cell>
          <cell r="AV39">
            <v>3721.052318</v>
          </cell>
          <cell r="AW39">
            <v>3728.477848</v>
          </cell>
          <cell r="AX39">
            <v>3612.3874930000002</v>
          </cell>
          <cell r="AY39">
            <v>3580.5519920000002</v>
          </cell>
          <cell r="AZ39">
            <v>14642.469650999999</v>
          </cell>
        </row>
        <row r="40">
          <cell r="A40" t="str">
            <v>United Kingdom</v>
          </cell>
          <cell r="B40">
            <v>41.391829681129636</v>
          </cell>
          <cell r="C40">
            <v>31.648248698832468</v>
          </cell>
          <cell r="D40">
            <v>36.840393853109305</v>
          </cell>
          <cell r="E40">
            <v>14.262360494062436</v>
          </cell>
          <cell r="F40">
            <v>13.68373398707865</v>
          </cell>
          <cell r="G40">
            <v>11.318896724877808</v>
          </cell>
          <cell r="H40">
            <v>16.212430072638636</v>
          </cell>
          <cell r="I40">
            <v>20.436514458197347</v>
          </cell>
          <cell r="J40">
            <v>19.735745461275481</v>
          </cell>
          <cell r="K40">
            <v>21.241639040283527</v>
          </cell>
          <cell r="L40">
            <v>17.786877495640326</v>
          </cell>
          <cell r="M40">
            <v>17.022227630288914</v>
          </cell>
          <cell r="N40">
            <v>36.764785365060021</v>
          </cell>
          <cell r="O40">
            <v>13.099453967647134</v>
          </cell>
          <cell r="P40">
            <v>18.787766751412963</v>
          </cell>
          <cell r="Q40">
            <v>18.669602905891256</v>
          </cell>
          <cell r="R40">
            <v>21.364481635000928</v>
          </cell>
          <cell r="S40">
            <v>356.351</v>
          </cell>
          <cell r="T40">
            <v>249.98599999999999</v>
          </cell>
          <cell r="U40">
            <v>282.48599999999999</v>
          </cell>
          <cell r="V40">
            <v>133.04722222222222</v>
          </cell>
          <cell r="W40">
            <v>127.38628888888877</v>
          </cell>
          <cell r="X40">
            <v>103.53860166666644</v>
          </cell>
          <cell r="Y40">
            <v>140.68588388888861</v>
          </cell>
          <cell r="Z40">
            <v>171.89606455555526</v>
          </cell>
          <cell r="AA40">
            <v>176.54106744444417</v>
          </cell>
          <cell r="AB40">
            <v>192.83466744444416</v>
          </cell>
          <cell r="AC40">
            <v>183.82184522222192</v>
          </cell>
          <cell r="AD40">
            <v>147.00282299999972</v>
          </cell>
          <cell r="AE40">
            <v>888.82299999999998</v>
          </cell>
          <cell r="AF40">
            <v>363.9721127777774</v>
          </cell>
          <cell r="AG40">
            <v>489.12301588888806</v>
          </cell>
          <cell r="AH40">
            <v>523.65933566666581</v>
          </cell>
          <cell r="AI40">
            <v>2265.5774643333316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837.83899999999994</v>
          </cell>
          <cell r="AO40">
            <v>823.26700000000005</v>
          </cell>
          <cell r="AP40">
            <v>780.98900000000003</v>
          </cell>
          <cell r="AQ40">
            <v>757.01</v>
          </cell>
          <cell r="AR40">
            <v>805.072</v>
          </cell>
          <cell r="AS40">
            <v>817.03300000000013</v>
          </cell>
          <cell r="AT40">
            <v>930.12200000000007</v>
          </cell>
          <cell r="AU40">
            <v>777.23400000000004</v>
          </cell>
          <cell r="AV40">
            <v>2175.8339999999998</v>
          </cell>
          <cell r="AW40">
            <v>2500.6759999999999</v>
          </cell>
          <cell r="AX40">
            <v>2343.0709999999999</v>
          </cell>
          <cell r="AY40">
            <v>2524.3890000000001</v>
          </cell>
          <cell r="AZ40">
            <v>9543.9700000000012</v>
          </cell>
        </row>
        <row r="41">
          <cell r="A41" t="str">
            <v>European Union</v>
          </cell>
          <cell r="B41">
            <v>27.461026687787861</v>
          </cell>
          <cell r="C41">
            <v>28.726720135726591</v>
          </cell>
          <cell r="D41">
            <v>29.87845118880384</v>
          </cell>
          <cell r="E41">
            <v>27.272846892124925</v>
          </cell>
          <cell r="F41">
            <v>24.951552375017332</v>
          </cell>
          <cell r="G41">
            <v>23.14389452217722</v>
          </cell>
          <cell r="H41">
            <v>23.75177349468958</v>
          </cell>
          <cell r="I41">
            <v>23.014233397351795</v>
          </cell>
          <cell r="J41">
            <v>23.353149372382617</v>
          </cell>
          <cell r="K41">
            <v>24.415009375798977</v>
          </cell>
          <cell r="L41">
            <v>26.406609264825956</v>
          </cell>
          <cell r="M41">
            <v>27.319942093812543</v>
          </cell>
          <cell r="N41">
            <v>28.718444152285745</v>
          </cell>
          <cell r="O41">
            <v>25.141677671638327</v>
          </cell>
          <cell r="P41">
            <v>23.378837725922189</v>
          </cell>
          <cell r="Q41">
            <v>26.030085595308119</v>
          </cell>
          <cell r="R41">
            <v>25.822181196234201</v>
          </cell>
          <cell r="S41">
            <v>15888.034418000001</v>
          </cell>
          <cell r="T41">
            <v>17428.092042</v>
          </cell>
          <cell r="U41">
            <v>18608.982368000001</v>
          </cell>
          <cell r="V41">
            <v>17495.29455147195</v>
          </cell>
          <cell r="W41">
            <v>16053.997773325706</v>
          </cell>
          <cell r="X41">
            <v>14420.728661797584</v>
          </cell>
          <cell r="Y41">
            <v>14293.12287169796</v>
          </cell>
          <cell r="Z41">
            <v>13237.278483672848</v>
          </cell>
          <cell r="AA41">
            <v>13372.320870066729</v>
          </cell>
          <cell r="AB41">
            <v>13430.275351682672</v>
          </cell>
          <cell r="AC41">
            <v>14161.083827640825</v>
          </cell>
          <cell r="AD41">
            <v>14540.6351663605</v>
          </cell>
          <cell r="AE41">
            <v>51925.108827999997</v>
          </cell>
          <cell r="AF41">
            <v>47970.020986595242</v>
          </cell>
          <cell r="AG41">
            <v>40902.722225437537</v>
          </cell>
          <cell r="AH41">
            <v>42131.994345683997</v>
          </cell>
          <cell r="AI41">
            <v>182929.84638571681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57906.609491999989</v>
          </cell>
          <cell r="AO41">
            <v>56078.097759999997</v>
          </cell>
          <cell r="AP41">
            <v>54159.36872000002</v>
          </cell>
          <cell r="AQ41">
            <v>51766.011188000004</v>
          </cell>
          <cell r="AR41">
            <v>51535.185217000006</v>
          </cell>
          <cell r="AS41">
            <v>49507.446958</v>
          </cell>
          <cell r="AT41">
            <v>48264.33911700001</v>
          </cell>
          <cell r="AU41">
            <v>47901.169061000001</v>
          </cell>
          <cell r="AV41">
            <v>162726.77481199999</v>
          </cell>
          <cell r="AW41">
            <v>171718.92604699996</v>
          </cell>
          <cell r="AX41">
            <v>157460.56512500002</v>
          </cell>
          <cell r="AY41">
            <v>145672.955136</v>
          </cell>
          <cell r="AZ41">
            <v>637579.22112</v>
          </cell>
        </row>
        <row r="43">
          <cell r="A43" t="str">
            <v>Albania</v>
          </cell>
          <cell r="B43">
            <v>60.577453516030651</v>
          </cell>
          <cell r="C43">
            <v>51.737467067356242</v>
          </cell>
          <cell r="D43">
            <v>39.283700824651291</v>
          </cell>
          <cell r="E43">
            <v>27.192209378968645</v>
          </cell>
          <cell r="F43">
            <v>28.76324676975921</v>
          </cell>
          <cell r="G43">
            <v>29.482167890292086</v>
          </cell>
          <cell r="H43">
            <v>31.727210470618914</v>
          </cell>
          <cell r="I43">
            <v>33.392650483515737</v>
          </cell>
          <cell r="J43">
            <v>31.99392124242938</v>
          </cell>
          <cell r="K43">
            <v>29.998603000633331</v>
          </cell>
          <cell r="L43">
            <v>34.699235541706813</v>
          </cell>
          <cell r="M43">
            <v>28.479337929768288</v>
          </cell>
          <cell r="N43">
            <v>49.484327542222594</v>
          </cell>
          <cell r="O43">
            <v>28.512852550407622</v>
          </cell>
          <cell r="P43">
            <v>32.35626533501069</v>
          </cell>
          <cell r="Q43">
            <v>31.097392823865263</v>
          </cell>
          <cell r="R43">
            <v>35.011066064657555</v>
          </cell>
          <cell r="S43">
            <v>209.69329500000001</v>
          </cell>
          <cell r="T43">
            <v>210.43769500000002</v>
          </cell>
          <cell r="U43">
            <v>183.17449500000004</v>
          </cell>
          <cell r="V43">
            <v>126.95196277057453</v>
          </cell>
          <cell r="W43">
            <v>143.76470577057452</v>
          </cell>
          <cell r="X43">
            <v>149.46609477057453</v>
          </cell>
          <cell r="Y43">
            <v>156.60874177057454</v>
          </cell>
          <cell r="Z43">
            <v>150.19999977057452</v>
          </cell>
          <cell r="AA43">
            <v>137.44119677057452</v>
          </cell>
          <cell r="AB43">
            <v>117.17919377057451</v>
          </cell>
          <cell r="AC43">
            <v>132.00719277057453</v>
          </cell>
          <cell r="AD43">
            <v>102.36833877057452</v>
          </cell>
          <cell r="AE43">
            <v>603.30548500000009</v>
          </cell>
          <cell r="AF43">
            <v>420.18276331172353</v>
          </cell>
          <cell r="AG43">
            <v>444.24993831172355</v>
          </cell>
          <cell r="AH43">
            <v>351.55472531172359</v>
          </cell>
          <cell r="AI43">
            <v>1819.2929119351711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449.83876899999996</v>
          </cell>
          <cell r="AO43">
            <v>456.27406299999996</v>
          </cell>
          <cell r="AP43">
            <v>444.24916499999995</v>
          </cell>
          <cell r="AQ43">
            <v>404.81961699999999</v>
          </cell>
          <cell r="AR43">
            <v>386.62680999999998</v>
          </cell>
          <cell r="AS43">
            <v>351.55395199999998</v>
          </cell>
          <cell r="AT43">
            <v>342.38931100000002</v>
          </cell>
          <cell r="AU43">
            <v>323.502973</v>
          </cell>
          <cell r="AV43">
            <v>1097.2664750000001</v>
          </cell>
          <cell r="AW43">
            <v>1326.2948219999998</v>
          </cell>
          <cell r="AX43">
            <v>1235.695592</v>
          </cell>
          <cell r="AY43">
            <v>1017.446236</v>
          </cell>
          <cell r="AZ43">
            <v>4676.7031249999991</v>
          </cell>
        </row>
        <row r="44">
          <cell r="A44" t="str">
            <v>Angola</v>
          </cell>
          <cell r="B44">
            <v>35.535326086956523</v>
          </cell>
          <cell r="C44">
            <v>2.910326086956522</v>
          </cell>
          <cell r="D44">
            <v>8.6509695290858737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15.743846855059253</v>
          </cell>
          <cell r="O44">
            <v>0</v>
          </cell>
          <cell r="P44">
            <v>0</v>
          </cell>
          <cell r="Q44">
            <v>0</v>
          </cell>
          <cell r="R44">
            <v>4.2011675991243003</v>
          </cell>
          <cell r="S44">
            <v>14.53</v>
          </cell>
          <cell r="T44">
            <v>1.19</v>
          </cell>
          <cell r="U44">
            <v>3.47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19.189999999999998</v>
          </cell>
          <cell r="AF44">
            <v>0</v>
          </cell>
          <cell r="AG44">
            <v>0</v>
          </cell>
          <cell r="AH44">
            <v>0</v>
          </cell>
          <cell r="AI44">
            <v>19.189999999999998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109.69999999999999</v>
          </cell>
          <cell r="AW44">
            <v>109.69999999999999</v>
          </cell>
          <cell r="AX44">
            <v>103.39999999999999</v>
          </cell>
          <cell r="AY44">
            <v>88.300000000000011</v>
          </cell>
          <cell r="AZ44">
            <v>411.1</v>
          </cell>
        </row>
        <row r="45">
          <cell r="A45" t="str">
            <v>Armenia</v>
          </cell>
          <cell r="B45">
            <v>48.938992042440312</v>
          </cell>
          <cell r="C45">
            <v>34.568041942101658</v>
          </cell>
          <cell r="D45">
            <v>33.572557053147499</v>
          </cell>
          <cell r="E45">
            <v>46.211466719026113</v>
          </cell>
          <cell r="F45">
            <v>43.350287940963483</v>
          </cell>
          <cell r="G45">
            <v>45.109336977899268</v>
          </cell>
          <cell r="H45">
            <v>47.665983256449685</v>
          </cell>
          <cell r="I45">
            <v>49.940285665117869</v>
          </cell>
          <cell r="J45">
            <v>47.898666748776058</v>
          </cell>
          <cell r="K45">
            <v>47.242948428322471</v>
          </cell>
          <cell r="L45">
            <v>58.555208648067932</v>
          </cell>
          <cell r="M45">
            <v>60.675621890547262</v>
          </cell>
          <cell r="N45">
            <v>38.522096066059952</v>
          </cell>
          <cell r="O45">
            <v>44.837680404437442</v>
          </cell>
          <cell r="P45">
            <v>48.476987125125284</v>
          </cell>
          <cell r="Q45">
            <v>55.094751915062048</v>
          </cell>
          <cell r="R45">
            <v>47.192856666585854</v>
          </cell>
          <cell r="S45">
            <v>112.75</v>
          </cell>
          <cell r="T45">
            <v>84.25</v>
          </cell>
          <cell r="U45">
            <v>97.420099999999991</v>
          </cell>
          <cell r="V45">
            <v>130.75277777777779</v>
          </cell>
          <cell r="W45">
            <v>139.67944444444444</v>
          </cell>
          <cell r="X45">
            <v>150.35944444444448</v>
          </cell>
          <cell r="Y45">
            <v>154.99388888888888</v>
          </cell>
          <cell r="Z45">
            <v>161.22388888888887</v>
          </cell>
          <cell r="AA45">
            <v>172.845</v>
          </cell>
          <cell r="AB45">
            <v>162.65222222222224</v>
          </cell>
          <cell r="AC45">
            <v>193.79822222222219</v>
          </cell>
          <cell r="AD45">
            <v>169.38611111111109</v>
          </cell>
          <cell r="AE45">
            <v>294.42009999999999</v>
          </cell>
          <cell r="AF45">
            <v>420.79166666666669</v>
          </cell>
          <cell r="AG45">
            <v>489.0627777777778</v>
          </cell>
          <cell r="AH45">
            <v>525.83655555555549</v>
          </cell>
          <cell r="AI45">
            <v>1730.1111000000003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289.99</v>
          </cell>
          <cell r="AO45">
            <v>299.99</v>
          </cell>
          <cell r="AP45">
            <v>292.64999999999998</v>
          </cell>
          <cell r="AQ45">
            <v>290.55</v>
          </cell>
          <cell r="AR45">
            <v>324.77</v>
          </cell>
          <cell r="AS45">
            <v>309.86</v>
          </cell>
          <cell r="AT45">
            <v>297.87</v>
          </cell>
          <cell r="AU45">
            <v>251.25</v>
          </cell>
          <cell r="AV45">
            <v>687.86</v>
          </cell>
          <cell r="AW45">
            <v>844.63000000000011</v>
          </cell>
          <cell r="AX45">
            <v>907.97</v>
          </cell>
          <cell r="AY45">
            <v>858.98</v>
          </cell>
          <cell r="AZ45">
            <v>3299.44</v>
          </cell>
        </row>
        <row r="46">
          <cell r="A46" t="str">
            <v>Bahrain</v>
          </cell>
          <cell r="B46">
            <v>23.095188502395334</v>
          </cell>
          <cell r="C46">
            <v>25.720094883090475</v>
          </cell>
          <cell r="D46">
            <v>28.917226460207218</v>
          </cell>
          <cell r="E46">
            <v>21.703126288629207</v>
          </cell>
          <cell r="F46">
            <v>21.64330245970919</v>
          </cell>
          <cell r="G46">
            <v>21.648711338891747</v>
          </cell>
          <cell r="H46">
            <v>21.542171281523359</v>
          </cell>
          <cell r="I46">
            <v>21.47478949110614</v>
          </cell>
          <cell r="J46">
            <v>21.384964056330006</v>
          </cell>
          <cell r="K46">
            <v>21.289378428242397</v>
          </cell>
          <cell r="L46">
            <v>21.350580032746727</v>
          </cell>
          <cell r="M46">
            <v>21.430935322610239</v>
          </cell>
          <cell r="N46">
            <v>25.825684705191275</v>
          </cell>
          <cell r="O46">
            <v>21.664220868204989</v>
          </cell>
          <cell r="P46">
            <v>21.466449959216352</v>
          </cell>
          <cell r="Q46">
            <v>21.357749105117737</v>
          </cell>
          <cell r="R46">
            <v>22.526361298281035</v>
          </cell>
          <cell r="S46">
            <v>24.64</v>
          </cell>
          <cell r="T46">
            <v>25.3</v>
          </cell>
          <cell r="U46">
            <v>28.22</v>
          </cell>
          <cell r="V46">
            <v>20.212844950143339</v>
          </cell>
          <cell r="W46">
            <v>21.239294147127953</v>
          </cell>
          <cell r="X46">
            <v>21.922928349184374</v>
          </cell>
          <cell r="Y46">
            <v>23.265544984045228</v>
          </cell>
          <cell r="Z46">
            <v>23.445697948845435</v>
          </cell>
          <cell r="AA46">
            <v>23.851363244160066</v>
          </cell>
          <cell r="AB46">
            <v>23.718733055554061</v>
          </cell>
          <cell r="AC46">
            <v>24.3088215106173</v>
          </cell>
          <cell r="AD46">
            <v>24.695581136754534</v>
          </cell>
          <cell r="AE46">
            <v>78.16</v>
          </cell>
          <cell r="AF46">
            <v>63.375067446455667</v>
          </cell>
          <cell r="AG46">
            <v>70.562606177050725</v>
          </cell>
          <cell r="AH46">
            <v>72.723135702925902</v>
          </cell>
          <cell r="AI46">
            <v>284.82080932643225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97.2</v>
          </cell>
          <cell r="AQ46">
            <v>98.259999999999991</v>
          </cell>
          <cell r="AR46">
            <v>100.38000000000001</v>
          </cell>
          <cell r="AS46">
            <v>100.27000000000001</v>
          </cell>
          <cell r="AT46">
            <v>102.47</v>
          </cell>
          <cell r="AU46">
            <v>103.71000000000001</v>
          </cell>
          <cell r="AV46">
            <v>272.38</v>
          </cell>
          <cell r="AW46">
            <v>263.28000000000003</v>
          </cell>
          <cell r="AX46">
            <v>295.83999999999997</v>
          </cell>
          <cell r="AY46">
            <v>306.45000000000005</v>
          </cell>
          <cell r="AZ46">
            <v>1137.95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175.25844930417497</v>
          </cell>
          <cell r="C48">
            <v>152.04914004914005</v>
          </cell>
          <cell r="D48">
            <v>143.22948131526712</v>
          </cell>
          <cell r="E48">
            <v>0</v>
          </cell>
          <cell r="F48">
            <v>103.41509433962266</v>
          </cell>
          <cell r="G48">
            <v>72.169811320754718</v>
          </cell>
          <cell r="H48">
            <v>49.675324675324674</v>
          </cell>
          <cell r="I48">
            <v>159.375</v>
          </cell>
          <cell r="J48">
            <v>49.038461538461533</v>
          </cell>
          <cell r="K48">
            <v>42.975113757654086</v>
          </cell>
          <cell r="L48">
            <v>20.710536939846595</v>
          </cell>
          <cell r="M48">
            <v>24.499737332250838</v>
          </cell>
          <cell r="N48">
            <v>156.17497328891963</v>
          </cell>
          <cell r="O48">
            <v>139.5</v>
          </cell>
          <cell r="P48">
            <v>64.106145251396654</v>
          </cell>
          <cell r="Q48">
            <v>28.200283419933879</v>
          </cell>
          <cell r="R48">
            <v>92.221727467228519</v>
          </cell>
          <cell r="S48">
            <v>39.18</v>
          </cell>
          <cell r="T48">
            <v>34.380000000000003</v>
          </cell>
          <cell r="U48">
            <v>36.880000000000003</v>
          </cell>
          <cell r="V48">
            <v>12.18</v>
          </cell>
          <cell r="W48">
            <v>12.18</v>
          </cell>
          <cell r="X48">
            <v>8.5</v>
          </cell>
          <cell r="Y48">
            <v>8.5</v>
          </cell>
          <cell r="Z48">
            <v>8.5</v>
          </cell>
          <cell r="AA48">
            <v>8.5</v>
          </cell>
          <cell r="AB48">
            <v>8.5</v>
          </cell>
          <cell r="AC48">
            <v>5.7</v>
          </cell>
          <cell r="AD48">
            <v>5.7</v>
          </cell>
          <cell r="AE48">
            <v>110.44</v>
          </cell>
          <cell r="AF48">
            <v>32.86</v>
          </cell>
          <cell r="AG48">
            <v>25.5</v>
          </cell>
          <cell r="AH48">
            <v>19.899999999999999</v>
          </cell>
          <cell r="AI48">
            <v>188.7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10.6</v>
          </cell>
          <cell r="AO48">
            <v>10.6</v>
          </cell>
          <cell r="AP48">
            <v>15.399999999999999</v>
          </cell>
          <cell r="AQ48">
            <v>4.8</v>
          </cell>
          <cell r="AR48">
            <v>15.600000000000001</v>
          </cell>
          <cell r="AS48">
            <v>17.800999999999991</v>
          </cell>
          <cell r="AT48">
            <v>24.769999999999992</v>
          </cell>
          <cell r="AU48">
            <v>20.938999999999989</v>
          </cell>
          <cell r="AV48">
            <v>63.643999999999998</v>
          </cell>
          <cell r="AW48">
            <v>21.2</v>
          </cell>
          <cell r="AX48">
            <v>35.799999999999997</v>
          </cell>
          <cell r="AY48">
            <v>63.509999999999977</v>
          </cell>
          <cell r="AZ48">
            <v>184.15399999999997</v>
          </cell>
        </row>
        <row r="49">
          <cell r="A49" t="str">
            <v>Bosnia &amp; Herz.</v>
          </cell>
          <cell r="B49">
            <v>41.663806778912317</v>
          </cell>
          <cell r="C49">
            <v>26.481398521348009</v>
          </cell>
          <cell r="D49">
            <v>29.358508018449097</v>
          </cell>
          <cell r="E49">
            <v>28.828325909076547</v>
          </cell>
          <cell r="F49">
            <v>25.773163640353282</v>
          </cell>
          <cell r="G49">
            <v>30.419028029349462</v>
          </cell>
          <cell r="H49">
            <v>38.816989281714925</v>
          </cell>
          <cell r="I49">
            <v>30.944714585737806</v>
          </cell>
          <cell r="J49">
            <v>30.879789899219954</v>
          </cell>
          <cell r="K49">
            <v>29.239528191598012</v>
          </cell>
          <cell r="L49">
            <v>39.084172870168587</v>
          </cell>
          <cell r="M49">
            <v>30.874325583654592</v>
          </cell>
          <cell r="N49">
            <v>32.143006197997607</v>
          </cell>
          <cell r="O49">
            <v>28.312387281100289</v>
          </cell>
          <cell r="P49">
            <v>33.791729762433505</v>
          </cell>
          <cell r="Q49">
            <v>33.044592403054779</v>
          </cell>
          <cell r="R49">
            <v>31.679627613333661</v>
          </cell>
          <cell r="S49">
            <v>104.61953999999999</v>
          </cell>
          <cell r="T49">
            <v>72.97214000000001</v>
          </cell>
          <cell r="U49">
            <v>87.574740000000006</v>
          </cell>
          <cell r="V49">
            <v>91.250299999999996</v>
          </cell>
          <cell r="W49">
            <v>93.963799999999992</v>
          </cell>
          <cell r="X49">
            <v>110.09322222222222</v>
          </cell>
          <cell r="Y49">
            <v>134.80277777777778</v>
          </cell>
          <cell r="Z49">
            <v>90.862277777777777</v>
          </cell>
          <cell r="AA49">
            <v>96.416311111111114</v>
          </cell>
          <cell r="AB49">
            <v>85.985736099999997</v>
          </cell>
          <cell r="AC49">
            <v>107.41735954444444</v>
          </cell>
          <cell r="AD49">
            <v>76.952248999999995</v>
          </cell>
          <cell r="AE49">
            <v>265.16642000000002</v>
          </cell>
          <cell r="AF49">
            <v>295.30732222222218</v>
          </cell>
          <cell r="AG49">
            <v>322.08136666666667</v>
          </cell>
          <cell r="AH49">
            <v>270.35534464444441</v>
          </cell>
          <cell r="AI49">
            <v>1152.9104535333333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328.12200000000001</v>
          </cell>
          <cell r="AO49">
            <v>325.73</v>
          </cell>
          <cell r="AP49">
            <v>312.55</v>
          </cell>
          <cell r="AQ49">
            <v>264.26499999999999</v>
          </cell>
          <cell r="AR49">
            <v>281.00799999999998</v>
          </cell>
          <cell r="AS49">
            <v>264.66624899999999</v>
          </cell>
          <cell r="AT49">
            <v>247.35235899999998</v>
          </cell>
          <cell r="AU49">
            <v>224.31914799999998</v>
          </cell>
          <cell r="AV49">
            <v>742.46253300000001</v>
          </cell>
          <cell r="AW49">
            <v>938.72900000000004</v>
          </cell>
          <cell r="AX49">
            <v>857.82300000000009</v>
          </cell>
          <cell r="AY49">
            <v>736.3377559999999</v>
          </cell>
          <cell r="AZ49">
            <v>3275.3522889999999</v>
          </cell>
        </row>
        <row r="50">
          <cell r="A50" t="str">
            <v>Bulgaria</v>
          </cell>
          <cell r="B50">
            <v>44.065957643964047</v>
          </cell>
          <cell r="C50">
            <v>36.686193550487609</v>
          </cell>
          <cell r="D50">
            <v>33.906285305460976</v>
          </cell>
          <cell r="E50">
            <v>26.40722108309027</v>
          </cell>
          <cell r="F50">
            <v>27.939619450324596</v>
          </cell>
          <cell r="G50">
            <v>31.324279962685903</v>
          </cell>
          <cell r="H50">
            <v>33.860975483137189</v>
          </cell>
          <cell r="I50">
            <v>32.208230977757978</v>
          </cell>
          <cell r="J50">
            <v>30.465377542320653</v>
          </cell>
          <cell r="K50">
            <v>29.696369787625912</v>
          </cell>
          <cell r="L50">
            <v>30.060146638797978</v>
          </cell>
          <cell r="M50">
            <v>29.712092761661086</v>
          </cell>
          <cell r="N50">
            <v>38.178795857190174</v>
          </cell>
          <cell r="O50">
            <v>28.638637738317289</v>
          </cell>
          <cell r="P50">
            <v>32.222077771503251</v>
          </cell>
          <cell r="Q50">
            <v>29.823430942087167</v>
          </cell>
          <cell r="R50">
            <v>31.884221259640924</v>
          </cell>
          <cell r="S50">
            <v>196.7774</v>
          </cell>
          <cell r="T50">
            <v>154.69659999999999</v>
          </cell>
          <cell r="U50">
            <v>158.68104</v>
          </cell>
          <cell r="V50">
            <v>140.6744244264363</v>
          </cell>
          <cell r="W50">
            <v>164.64696142643632</v>
          </cell>
          <cell r="X50">
            <v>186.69130942643631</v>
          </cell>
          <cell r="Y50">
            <v>191.5997454264363</v>
          </cell>
          <cell r="Z50">
            <v>170.6768584264363</v>
          </cell>
          <cell r="AA50">
            <v>159.55346042643632</v>
          </cell>
          <cell r="AB50">
            <v>159.26682242643631</v>
          </cell>
          <cell r="AC50">
            <v>165.1001974264363</v>
          </cell>
          <cell r="AD50">
            <v>165.1001974264363</v>
          </cell>
          <cell r="AE50">
            <v>510.15503999999999</v>
          </cell>
          <cell r="AF50">
            <v>492.0126952793089</v>
          </cell>
          <cell r="AG50">
            <v>521.83006427930889</v>
          </cell>
          <cell r="AH50">
            <v>489.4672172793089</v>
          </cell>
          <cell r="AI50">
            <v>2013.4650168379267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530.366083</v>
          </cell>
          <cell r="AO50">
            <v>536.39598000000001</v>
          </cell>
          <cell r="AP50">
            <v>509.25813099999999</v>
          </cell>
          <cell r="AQ50">
            <v>476.925208</v>
          </cell>
          <cell r="AR50">
            <v>471.34854699999994</v>
          </cell>
          <cell r="AS50">
            <v>482.68573300000003</v>
          </cell>
          <cell r="AT50">
            <v>494.30955700000004</v>
          </cell>
          <cell r="AU50">
            <v>500.10000600000001</v>
          </cell>
          <cell r="AV50">
            <v>1202.6035019999999</v>
          </cell>
          <cell r="AW50">
            <v>1546.2028250000001</v>
          </cell>
          <cell r="AX50">
            <v>1457.5318859999998</v>
          </cell>
          <cell r="AY50">
            <v>1477.095296</v>
          </cell>
          <cell r="AZ50">
            <v>5683.4335089999995</v>
          </cell>
        </row>
        <row r="51">
          <cell r="A51" t="str">
            <v>Burkina Faso</v>
          </cell>
          <cell r="B51">
            <v>96.281621456872898</v>
          </cell>
          <cell r="C51">
            <v>48.164383561643838</v>
          </cell>
          <cell r="D51">
            <v>69.709677419354833</v>
          </cell>
          <cell r="E51">
            <v>0</v>
          </cell>
          <cell r="F51">
            <v>0</v>
          </cell>
          <cell r="G51">
            <v>51.867768595041333</v>
          </cell>
          <cell r="H51">
            <v>26.950413223140497</v>
          </cell>
          <cell r="I51">
            <v>2.7777777777777772</v>
          </cell>
          <cell r="J51">
            <v>2.7777777777777772</v>
          </cell>
          <cell r="K51">
            <v>3.3554544776675859</v>
          </cell>
          <cell r="L51">
            <v>0</v>
          </cell>
          <cell r="M51">
            <v>0</v>
          </cell>
          <cell r="N51">
            <v>64.431709307689587</v>
          </cell>
          <cell r="O51">
            <v>15.01435406698565</v>
          </cell>
          <cell r="P51">
            <v>11.456973293768543</v>
          </cell>
          <cell r="Q51">
            <v>1.4142937959645481</v>
          </cell>
          <cell r="R51">
            <v>19.516995769095349</v>
          </cell>
          <cell r="S51">
            <v>7.02</v>
          </cell>
          <cell r="T51">
            <v>11.72</v>
          </cell>
          <cell r="U51">
            <v>21.61</v>
          </cell>
          <cell r="V51">
            <v>0</v>
          </cell>
          <cell r="W51">
            <v>0</v>
          </cell>
          <cell r="X51">
            <v>20.92</v>
          </cell>
          <cell r="Y51">
            <v>10.87</v>
          </cell>
          <cell r="Z51">
            <v>1</v>
          </cell>
          <cell r="AA51">
            <v>1</v>
          </cell>
          <cell r="AB51">
            <v>1</v>
          </cell>
          <cell r="AC51">
            <v>0</v>
          </cell>
          <cell r="AD51">
            <v>0</v>
          </cell>
          <cell r="AE51">
            <v>40.35</v>
          </cell>
          <cell r="AF51">
            <v>20.92</v>
          </cell>
          <cell r="AG51">
            <v>12.87</v>
          </cell>
          <cell r="AH51">
            <v>1</v>
          </cell>
          <cell r="AI51">
            <v>75.14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41.099999999999994</v>
          </cell>
          <cell r="AO51">
            <v>36.299999999999997</v>
          </cell>
          <cell r="AP51">
            <v>36.299999999999997</v>
          </cell>
          <cell r="AQ51">
            <v>32.400000000000006</v>
          </cell>
          <cell r="AR51">
            <v>32.400000000000006</v>
          </cell>
          <cell r="AS51">
            <v>26.822000000000003</v>
          </cell>
          <cell r="AT51">
            <v>21.212000000000003</v>
          </cell>
          <cell r="AU51">
            <v>15.602</v>
          </cell>
          <cell r="AV51">
            <v>56.362000000000002</v>
          </cell>
          <cell r="AW51">
            <v>125.39999999999999</v>
          </cell>
          <cell r="AX51">
            <v>101.10000000000001</v>
          </cell>
          <cell r="AY51">
            <v>63.63600000000001</v>
          </cell>
          <cell r="AZ51">
            <v>346.49799999999999</v>
          </cell>
        </row>
        <row r="52">
          <cell r="A52" t="str">
            <v>Cameroon</v>
          </cell>
          <cell r="B52">
            <v>1.4701878573373264</v>
          </cell>
          <cell r="C52">
            <v>1.2</v>
          </cell>
          <cell r="D52">
            <v>2.4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1.5542550129521251</v>
          </cell>
          <cell r="O52">
            <v>0</v>
          </cell>
          <cell r="P52">
            <v>0</v>
          </cell>
          <cell r="Q52">
            <v>0</v>
          </cell>
          <cell r="R52">
            <v>0.36686444132433538</v>
          </cell>
          <cell r="S52">
            <v>0.12</v>
          </cell>
          <cell r="T52">
            <v>0.12</v>
          </cell>
          <cell r="U52">
            <v>0.12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0.36</v>
          </cell>
          <cell r="AF52">
            <v>0</v>
          </cell>
          <cell r="AG52">
            <v>0</v>
          </cell>
          <cell r="AH52">
            <v>0</v>
          </cell>
          <cell r="AI52">
            <v>0.36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4.5</v>
          </cell>
          <cell r="AO52">
            <v>9</v>
          </cell>
          <cell r="AP52">
            <v>9</v>
          </cell>
          <cell r="AQ52">
            <v>9</v>
          </cell>
          <cell r="AR52">
            <v>8.5</v>
          </cell>
          <cell r="AS52">
            <v>5.7030000000000003</v>
          </cell>
          <cell r="AT52">
            <v>7.3900000000000006</v>
          </cell>
          <cell r="AU52">
            <v>5.077</v>
          </cell>
          <cell r="AV52">
            <v>20.846</v>
          </cell>
          <cell r="AW52">
            <v>22.8</v>
          </cell>
          <cell r="AX52">
            <v>26.5</v>
          </cell>
          <cell r="AY52">
            <v>18.170000000000002</v>
          </cell>
          <cell r="AZ52">
            <v>88.316000000000003</v>
          </cell>
        </row>
        <row r="53">
          <cell r="A53" t="str">
            <v>Cape Verde</v>
          </cell>
          <cell r="B53">
            <v>35.130599737341306</v>
          </cell>
          <cell r="C53">
            <v>87.082452431289653</v>
          </cell>
          <cell r="D53">
            <v>57.489270386266092</v>
          </cell>
          <cell r="E53">
            <v>61.372549019607845</v>
          </cell>
          <cell r="F53">
            <v>30.065502183406114</v>
          </cell>
          <cell r="G53">
            <v>30.109329446064141</v>
          </cell>
          <cell r="H53">
            <v>27.749178532311063</v>
          </cell>
          <cell r="I53">
            <v>22.524644030668128</v>
          </cell>
          <cell r="J53">
            <v>56.041666666666657</v>
          </cell>
          <cell r="K53">
            <v>39.085158901573593</v>
          </cell>
          <cell r="L53">
            <v>31.739064628424401</v>
          </cell>
          <cell r="M53">
            <v>41.367950672024392</v>
          </cell>
          <cell r="N53">
            <v>60.199159423058546</v>
          </cell>
          <cell r="O53">
            <v>40.536017463012371</v>
          </cell>
          <cell r="P53">
            <v>35.063197026022308</v>
          </cell>
          <cell r="Q53">
            <v>37.50627893233527</v>
          </cell>
          <cell r="R53">
            <v>42.822727836050433</v>
          </cell>
          <cell r="S53">
            <v>5.35</v>
          </cell>
          <cell r="T53">
            <v>13.73</v>
          </cell>
          <cell r="U53">
            <v>8.93</v>
          </cell>
          <cell r="V53">
            <v>9.39</v>
          </cell>
          <cell r="W53">
            <v>4.59</v>
          </cell>
          <cell r="X53">
            <v>4.59</v>
          </cell>
          <cell r="Y53">
            <v>5.63</v>
          </cell>
          <cell r="Z53">
            <v>4.57</v>
          </cell>
          <cell r="AA53">
            <v>10.76</v>
          </cell>
          <cell r="AB53">
            <v>5.63</v>
          </cell>
          <cell r="AC53">
            <v>4.66</v>
          </cell>
          <cell r="AD53">
            <v>6.6345000000000001</v>
          </cell>
          <cell r="AE53">
            <v>28.009999999999998</v>
          </cell>
          <cell r="AF53">
            <v>18.57</v>
          </cell>
          <cell r="AG53">
            <v>20.96</v>
          </cell>
          <cell r="AH53">
            <v>16.924499999999998</v>
          </cell>
          <cell r="AI53">
            <v>84.464500000000001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13.739999999999998</v>
          </cell>
          <cell r="AO53">
            <v>13.719999999999999</v>
          </cell>
          <cell r="AP53">
            <v>18.259999999999998</v>
          </cell>
          <cell r="AQ53">
            <v>18.260000000000002</v>
          </cell>
          <cell r="AR53">
            <v>17.28</v>
          </cell>
          <cell r="AS53">
            <v>12.963999999999999</v>
          </cell>
          <cell r="AT53">
            <v>13.213999999999999</v>
          </cell>
          <cell r="AU53">
            <v>14.433999999999997</v>
          </cell>
          <cell r="AV53">
            <v>41.876000000000005</v>
          </cell>
          <cell r="AW53">
            <v>41.23</v>
          </cell>
          <cell r="AX53">
            <v>53.8</v>
          </cell>
          <cell r="AY53">
            <v>40.611999999999995</v>
          </cell>
          <cell r="AZ53">
            <v>177.518</v>
          </cell>
        </row>
        <row r="54">
          <cell r="A54" t="str">
            <v>Croatia</v>
          </cell>
          <cell r="B54">
            <v>41.512246844155392</v>
          </cell>
          <cell r="C54">
            <v>30.238349618135967</v>
          </cell>
          <cell r="D54">
            <v>25.56513005721224</v>
          </cell>
          <cell r="E54">
            <v>25.0821207576913</v>
          </cell>
          <cell r="F54">
            <v>26.436887218225134</v>
          </cell>
          <cell r="G54">
            <v>32.431409484383877</v>
          </cell>
          <cell r="H54">
            <v>40.541074698954375</v>
          </cell>
          <cell r="I54">
            <v>31.758036710272791</v>
          </cell>
          <cell r="J54">
            <v>28.036846465791651</v>
          </cell>
          <cell r="K54">
            <v>29.71877758757239</v>
          </cell>
          <cell r="L54">
            <v>36.412676061145987</v>
          </cell>
          <cell r="M54">
            <v>27.098944017286367</v>
          </cell>
          <cell r="N54">
            <v>32.025875935288354</v>
          </cell>
          <cell r="O54">
            <v>28.016184075939936</v>
          </cell>
          <cell r="P54">
            <v>33.885675712462664</v>
          </cell>
          <cell r="Q54">
            <v>31.130476375716764</v>
          </cell>
          <cell r="R54">
            <v>31.024210614637546</v>
          </cell>
          <cell r="S54">
            <v>198.00036</v>
          </cell>
          <cell r="T54">
            <v>151.59796</v>
          </cell>
          <cell r="U54">
            <v>143.58094</v>
          </cell>
          <cell r="V54">
            <v>163.35400000000001</v>
          </cell>
          <cell r="W54">
            <v>196.298</v>
          </cell>
          <cell r="X54">
            <v>226.49700000000001</v>
          </cell>
          <cell r="Y54">
            <v>245.46899999999999</v>
          </cell>
          <cell r="Z54">
            <v>156.583</v>
          </cell>
          <cell r="AA54">
            <v>142.88200000000001</v>
          </cell>
          <cell r="AB54">
            <v>144.28</v>
          </cell>
          <cell r="AC54">
            <v>171.49799999999999</v>
          </cell>
          <cell r="AD54">
            <v>121.157872</v>
          </cell>
          <cell r="AE54">
            <v>493.17926</v>
          </cell>
          <cell r="AF54">
            <v>586.14900000000011</v>
          </cell>
          <cell r="AG54">
            <v>544.93399999999997</v>
          </cell>
          <cell r="AH54">
            <v>436.93587200000002</v>
          </cell>
          <cell r="AI54">
            <v>2061.1981320000004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668.26400000000001</v>
          </cell>
          <cell r="AO54">
            <v>628.54899999999998</v>
          </cell>
          <cell r="AP54">
            <v>544.93399999999997</v>
          </cell>
          <cell r="AQ54">
            <v>443.745</v>
          </cell>
          <cell r="AR54">
            <v>458.66</v>
          </cell>
          <cell r="AS54">
            <v>436.93587200000002</v>
          </cell>
          <cell r="AT54">
            <v>423.88590099999999</v>
          </cell>
          <cell r="AU54">
            <v>402.384996</v>
          </cell>
          <cell r="AV54">
            <v>1385.9459610000001</v>
          </cell>
          <cell r="AW54">
            <v>1882.962</v>
          </cell>
          <cell r="AX54">
            <v>1447.3389999999999</v>
          </cell>
          <cell r="AY54">
            <v>1263.2067689999999</v>
          </cell>
          <cell r="AZ54">
            <v>5979.4537299999993</v>
          </cell>
        </row>
        <row r="55">
          <cell r="A55" t="str">
            <v>Djibouti</v>
          </cell>
          <cell r="B55">
            <v>13.9</v>
          </cell>
          <cell r="C55">
            <v>61.5</v>
          </cell>
          <cell r="D55">
            <v>11.100000000000001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28.833333333333332</v>
          </cell>
          <cell r="O55">
            <v>0</v>
          </cell>
          <cell r="P55">
            <v>0</v>
          </cell>
          <cell r="Q55">
            <v>0</v>
          </cell>
          <cell r="R55">
            <v>7.208333333333333</v>
          </cell>
          <cell r="S55">
            <v>1.39</v>
          </cell>
          <cell r="T55">
            <v>6.15</v>
          </cell>
          <cell r="U55">
            <v>1.1100000000000001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8.65</v>
          </cell>
          <cell r="AF55">
            <v>0</v>
          </cell>
          <cell r="AG55">
            <v>0</v>
          </cell>
          <cell r="AH55">
            <v>0</v>
          </cell>
          <cell r="AI55">
            <v>8.65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56.844999999999999</v>
          </cell>
          <cell r="T56">
            <v>65.504999999999995</v>
          </cell>
          <cell r="U56">
            <v>79.344999999999999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201.69499999999999</v>
          </cell>
          <cell r="AF56">
            <v>0</v>
          </cell>
          <cell r="AG56">
            <v>0</v>
          </cell>
          <cell r="AH56">
            <v>0</v>
          </cell>
          <cell r="AI56">
            <v>201.69499999999999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44.244</v>
          </cell>
          <cell r="AP57">
            <v>55.393999999999998</v>
          </cell>
          <cell r="AQ57">
            <v>40.393999999999998</v>
          </cell>
          <cell r="AR57">
            <v>25.637</v>
          </cell>
          <cell r="AS57">
            <v>42.846000000000004</v>
          </cell>
          <cell r="AT57">
            <v>68.177000000000007</v>
          </cell>
          <cell r="AU57">
            <v>85.021000000000001</v>
          </cell>
          <cell r="AV57">
            <v>1064.7760000000001</v>
          </cell>
          <cell r="AW57">
            <v>115.782</v>
          </cell>
          <cell r="AX57">
            <v>121.425</v>
          </cell>
          <cell r="AY57">
            <v>196.04400000000001</v>
          </cell>
          <cell r="AZ57">
            <v>1498.0269999999998</v>
          </cell>
        </row>
        <row r="58">
          <cell r="A58" t="str">
            <v>Equatorial Guinea</v>
          </cell>
          <cell r="B58">
            <v>23.269568744085433</v>
          </cell>
          <cell r="C58">
            <v>34.262788365095282</v>
          </cell>
          <cell r="D58">
            <v>50.703348399594134</v>
          </cell>
          <cell r="E58">
            <v>57.372116349047154</v>
          </cell>
          <cell r="F58">
            <v>51.592200799499636</v>
          </cell>
          <cell r="G58">
            <v>52.799862231279249</v>
          </cell>
          <cell r="H58">
            <v>38.869423032001876</v>
          </cell>
          <cell r="I58">
            <v>42.244617078541722</v>
          </cell>
          <cell r="J58">
            <v>54.196098302508226</v>
          </cell>
          <cell r="K58">
            <v>41.108748731173357</v>
          </cell>
          <cell r="L58">
            <v>48.066593886462883</v>
          </cell>
          <cell r="M58">
            <v>51.956639383075149</v>
          </cell>
          <cell r="N58">
            <v>35.959686602167231</v>
          </cell>
          <cell r="O58">
            <v>53.913269957025662</v>
          </cell>
          <cell r="P58">
            <v>44.650596784077976</v>
          </cell>
          <cell r="Q58">
            <v>47.401942304540249</v>
          </cell>
          <cell r="R58">
            <v>45.477529867506192</v>
          </cell>
          <cell r="S58">
            <v>22.95</v>
          </cell>
          <cell r="T58">
            <v>34.159999999999997</v>
          </cell>
          <cell r="U58">
            <v>48.86</v>
          </cell>
          <cell r="V58">
            <v>57.2</v>
          </cell>
          <cell r="W58">
            <v>52.7</v>
          </cell>
          <cell r="X58">
            <v>51.1</v>
          </cell>
          <cell r="Y58">
            <v>41.6</v>
          </cell>
          <cell r="Z58">
            <v>38.3675</v>
          </cell>
          <cell r="AA58">
            <v>47.535999999999994</v>
          </cell>
          <cell r="AB58">
            <v>33.298999999999999</v>
          </cell>
          <cell r="AC58">
            <v>44.028999999999996</v>
          </cell>
          <cell r="AD58">
            <v>51.204999999999998</v>
          </cell>
          <cell r="AE58">
            <v>105.97</v>
          </cell>
          <cell r="AF58">
            <v>161</v>
          </cell>
          <cell r="AG58">
            <v>127.5035</v>
          </cell>
          <cell r="AH58">
            <v>128.53300000000002</v>
          </cell>
          <cell r="AI58">
            <v>523.00650000000007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91.932500000000005</v>
          </cell>
          <cell r="AO58">
            <v>87.102499999999992</v>
          </cell>
          <cell r="AP58">
            <v>96.322499999999991</v>
          </cell>
          <cell r="AQ58">
            <v>81.739999999999995</v>
          </cell>
          <cell r="AR58">
            <v>78.94</v>
          </cell>
          <cell r="AS58">
            <v>72.902000000000001</v>
          </cell>
          <cell r="AT58">
            <v>82.44</v>
          </cell>
          <cell r="AU58">
            <v>88.698000000000008</v>
          </cell>
          <cell r="AV58">
            <v>265.22200000000004</v>
          </cell>
          <cell r="AW58">
            <v>268.76499999999999</v>
          </cell>
          <cell r="AX58">
            <v>257.0025</v>
          </cell>
          <cell r="AY58">
            <v>244.04</v>
          </cell>
          <cell r="AZ58">
            <v>1035.0295000000001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49.078171911486713</v>
          </cell>
          <cell r="C60">
            <v>41.516561220692225</v>
          </cell>
          <cell r="D60">
            <v>35.365496540868989</v>
          </cell>
          <cell r="E60">
            <v>47.225368063420163</v>
          </cell>
          <cell r="F60">
            <v>82.163765867578618</v>
          </cell>
          <cell r="G60">
            <v>85.945981194649065</v>
          </cell>
          <cell r="H60">
            <v>91.848928204703029</v>
          </cell>
          <cell r="I60">
            <v>82.616873963883322</v>
          </cell>
          <cell r="J60">
            <v>86.533380794398127</v>
          </cell>
          <cell r="K60">
            <v>88.561266632362504</v>
          </cell>
          <cell r="L60">
            <v>91.239252381838952</v>
          </cell>
          <cell r="M60">
            <v>87.423412005685606</v>
          </cell>
          <cell r="N60">
            <v>41.542163646204912</v>
          </cell>
          <cell r="O60">
            <v>71.558350872168859</v>
          </cell>
          <cell r="P60">
            <v>86.870994145803323</v>
          </cell>
          <cell r="Q60">
            <v>89.075209737881636</v>
          </cell>
          <cell r="R60">
            <v>72.777810374491153</v>
          </cell>
          <cell r="S60">
            <v>24.52</v>
          </cell>
          <cell r="T60">
            <v>24.79</v>
          </cell>
          <cell r="U60">
            <v>21.47</v>
          </cell>
          <cell r="V60">
            <v>27.8</v>
          </cell>
          <cell r="W60">
            <v>49.612307692307695</v>
          </cell>
          <cell r="X60">
            <v>47.312307692307698</v>
          </cell>
          <cell r="Y60">
            <v>49.2351076923077</v>
          </cell>
          <cell r="Z60">
            <v>47.791107692307705</v>
          </cell>
          <cell r="AA60">
            <v>53.191107692307703</v>
          </cell>
          <cell r="AB60">
            <v>56.193107692307706</v>
          </cell>
          <cell r="AC60">
            <v>57.803107692307705</v>
          </cell>
          <cell r="AD60">
            <v>55.3021076923077</v>
          </cell>
          <cell r="AE60">
            <v>70.78</v>
          </cell>
          <cell r="AF60">
            <v>124.72461538461539</v>
          </cell>
          <cell r="AG60">
            <v>150.21732307692309</v>
          </cell>
          <cell r="AH60">
            <v>169.29832307692311</v>
          </cell>
          <cell r="AI60">
            <v>515.02026153846157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54.344000000000001</v>
          </cell>
          <cell r="AO60">
            <v>49.543999999999997</v>
          </cell>
          <cell r="AP60">
            <v>48.244</v>
          </cell>
          <cell r="AQ60">
            <v>52.061999999999998</v>
          </cell>
          <cell r="AR60">
            <v>55.322000000000003</v>
          </cell>
          <cell r="AS60">
            <v>57.106000000000002</v>
          </cell>
          <cell r="AT60">
            <v>57.018000000000001</v>
          </cell>
          <cell r="AU60">
            <v>56.932000000000002</v>
          </cell>
          <cell r="AV60">
            <v>153.34299999999999</v>
          </cell>
          <cell r="AW60">
            <v>156.86799999999999</v>
          </cell>
          <cell r="AX60">
            <v>155.62799999999999</v>
          </cell>
          <cell r="AY60">
            <v>171.05599999999998</v>
          </cell>
          <cell r="AZ60">
            <v>636.89499999999998</v>
          </cell>
        </row>
        <row r="61">
          <cell r="A61" t="str">
            <v>Gambia</v>
          </cell>
          <cell r="B61">
            <v>3.7358349591133613E-2</v>
          </cell>
          <cell r="C61">
            <v>18.082706766917291</v>
          </cell>
          <cell r="D61">
            <v>50.392561983471083</v>
          </cell>
          <cell r="E61">
            <v>36.92307692307692</v>
          </cell>
          <cell r="F61">
            <v>36.92307692307692</v>
          </cell>
          <cell r="G61">
            <v>45.769230769230774</v>
          </cell>
          <cell r="H61">
            <v>45.51636209094773</v>
          </cell>
          <cell r="I61">
            <v>49.698375870069604</v>
          </cell>
          <cell r="J61">
            <v>70.135685210312076</v>
          </cell>
          <cell r="K61">
            <v>67.775349650349654</v>
          </cell>
          <cell r="L61">
            <v>61.658051689860841</v>
          </cell>
          <cell r="M61">
            <v>62.327170418006432</v>
          </cell>
          <cell r="N61">
            <v>22.889064252190888</v>
          </cell>
          <cell r="O61">
            <v>39.871794871794883</v>
          </cell>
          <cell r="P61">
            <v>54.959071290370595</v>
          </cell>
          <cell r="Q61">
            <v>63.806062268550264</v>
          </cell>
          <cell r="R61">
            <v>45.294498656784562</v>
          </cell>
          <cell r="S61">
            <v>0.01</v>
          </cell>
          <cell r="T61">
            <v>4.8099999999999996</v>
          </cell>
          <cell r="U61">
            <v>13.55</v>
          </cell>
          <cell r="V61">
            <v>9.6</v>
          </cell>
          <cell r="W61">
            <v>9.6</v>
          </cell>
          <cell r="X61">
            <v>11.9</v>
          </cell>
          <cell r="Y61">
            <v>11.9</v>
          </cell>
          <cell r="Z61">
            <v>11.9</v>
          </cell>
          <cell r="AA61">
            <v>17.23</v>
          </cell>
          <cell r="AB61">
            <v>17.23</v>
          </cell>
          <cell r="AC61">
            <v>17.23</v>
          </cell>
          <cell r="AD61">
            <v>17.23</v>
          </cell>
          <cell r="AE61">
            <v>18.37</v>
          </cell>
          <cell r="AF61">
            <v>31.1</v>
          </cell>
          <cell r="AG61">
            <v>41.03</v>
          </cell>
          <cell r="AH61">
            <v>51.69</v>
          </cell>
          <cell r="AI61">
            <v>142.19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23.4</v>
          </cell>
          <cell r="AO61">
            <v>23.4</v>
          </cell>
          <cell r="AP61">
            <v>23.53</v>
          </cell>
          <cell r="AQ61">
            <v>21.55</v>
          </cell>
          <cell r="AR61">
            <v>22.11</v>
          </cell>
          <cell r="AS61">
            <v>22.880000000000003</v>
          </cell>
          <cell r="AT61">
            <v>25.15</v>
          </cell>
          <cell r="AU61">
            <v>24.88</v>
          </cell>
          <cell r="AV61">
            <v>72.231000000000009</v>
          </cell>
          <cell r="AW61">
            <v>70.199999999999989</v>
          </cell>
          <cell r="AX61">
            <v>67.19</v>
          </cell>
          <cell r="AY61">
            <v>72.91</v>
          </cell>
          <cell r="AZ61">
            <v>282.53100000000001</v>
          </cell>
        </row>
        <row r="62">
          <cell r="A62" t="str">
            <v>Georgia</v>
          </cell>
          <cell r="B62">
            <v>56.200434461610342</v>
          </cell>
          <cell r="C62">
            <v>72.494796505675367</v>
          </cell>
          <cell r="D62">
            <v>76.09866729398459</v>
          </cell>
          <cell r="E62">
            <v>74.328033093846315</v>
          </cell>
          <cell r="F62">
            <v>60.323729393989453</v>
          </cell>
          <cell r="G62">
            <v>56.280118882076081</v>
          </cell>
          <cell r="H62">
            <v>52.86347522689605</v>
          </cell>
          <cell r="I62">
            <v>54.880653395046153</v>
          </cell>
          <cell r="J62">
            <v>50.854423099844503</v>
          </cell>
          <cell r="K62">
            <v>49.874610137367533</v>
          </cell>
          <cell r="L62">
            <v>63.448733780339651</v>
          </cell>
          <cell r="M62">
            <v>65.57025337945997</v>
          </cell>
          <cell r="N62">
            <v>68.624158722852059</v>
          </cell>
          <cell r="O62">
            <v>63.265800903117011</v>
          </cell>
          <cell r="P62">
            <v>52.851450156854838</v>
          </cell>
          <cell r="Q62">
            <v>60.79633277259007</v>
          </cell>
          <cell r="R62">
            <v>61.047633853723383</v>
          </cell>
          <cell r="S62">
            <v>120.37139999999998</v>
          </cell>
          <cell r="T62">
            <v>159.96040000000002</v>
          </cell>
          <cell r="U62">
            <v>183.96040000000002</v>
          </cell>
          <cell r="V62">
            <v>185.76888888888891</v>
          </cell>
          <cell r="W62">
            <v>165.73111111111109</v>
          </cell>
          <cell r="X62">
            <v>157.62555555555554</v>
          </cell>
          <cell r="Y62">
            <v>143.7848863882333</v>
          </cell>
          <cell r="Z62">
            <v>143.13717250307181</v>
          </cell>
          <cell r="AA62">
            <v>135.60607889576227</v>
          </cell>
          <cell r="AB62">
            <v>184.87246119947412</v>
          </cell>
          <cell r="AC62">
            <v>297.1721364258193</v>
          </cell>
          <cell r="AD62">
            <v>385.42191512222223</v>
          </cell>
          <cell r="AE62">
            <v>464.29219999999998</v>
          </cell>
          <cell r="AF62">
            <v>509.12555555555554</v>
          </cell>
          <cell r="AG62">
            <v>422.52813778706741</v>
          </cell>
          <cell r="AH62">
            <v>867.46651274751571</v>
          </cell>
          <cell r="AI62">
            <v>2263.4124060901386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247.262564</v>
          </cell>
          <cell r="AO62">
            <v>252.065921</v>
          </cell>
          <cell r="AP62">
            <v>244.793588</v>
          </cell>
          <cell r="AQ62">
            <v>234.73382200000003</v>
          </cell>
          <cell r="AR62">
            <v>239.98988400000002</v>
          </cell>
          <cell r="AS62">
            <v>333.60704900000002</v>
          </cell>
          <cell r="AT62">
            <v>421.52917300000001</v>
          </cell>
          <cell r="AU62">
            <v>529.01995299999999</v>
          </cell>
          <cell r="AV62">
            <v>608.91526799999997</v>
          </cell>
          <cell r="AW62">
            <v>724.26649700000007</v>
          </cell>
          <cell r="AX62">
            <v>719.51729399999999</v>
          </cell>
          <cell r="AY62">
            <v>1284.1561750000001</v>
          </cell>
          <cell r="AZ62">
            <v>3336.8552340000001</v>
          </cell>
        </row>
        <row r="63">
          <cell r="A63" t="str">
            <v>Guinea</v>
          </cell>
          <cell r="B63">
            <v>19.439985732120565</v>
          </cell>
          <cell r="C63">
            <v>20.165975103734439</v>
          </cell>
          <cell r="D63">
            <v>18.837209302325586</v>
          </cell>
          <cell r="E63">
            <v>31.572580645161288</v>
          </cell>
          <cell r="F63">
            <v>29.681576952236536</v>
          </cell>
          <cell r="G63">
            <v>28.33876221498371</v>
          </cell>
          <cell r="H63">
            <v>20.296867311792685</v>
          </cell>
          <cell r="I63">
            <v>18.406961178045517</v>
          </cell>
          <cell r="J63">
            <v>28.357105876261972</v>
          </cell>
          <cell r="K63">
            <v>30.832878522391059</v>
          </cell>
          <cell r="L63">
            <v>33.83756105246573</v>
          </cell>
          <cell r="M63">
            <v>28.585578446909668</v>
          </cell>
          <cell r="N63">
            <v>19.465869841544496</v>
          </cell>
          <cell r="O63">
            <v>29.805862200228393</v>
          </cell>
          <cell r="P63">
            <v>22.709383821668453</v>
          </cell>
          <cell r="Q63">
            <v>31.217571198280488</v>
          </cell>
          <cell r="R63">
            <v>25.875532387914383</v>
          </cell>
          <cell r="S63">
            <v>10.9</v>
          </cell>
          <cell r="T63">
            <v>10.8</v>
          </cell>
          <cell r="U63">
            <v>10.8</v>
          </cell>
          <cell r="V63">
            <v>17.399999999999999</v>
          </cell>
          <cell r="W63">
            <v>17.399999999999999</v>
          </cell>
          <cell r="X63">
            <v>17.399999999999999</v>
          </cell>
          <cell r="Y63">
            <v>13.75</v>
          </cell>
          <cell r="Z63">
            <v>13.75</v>
          </cell>
          <cell r="AA63">
            <v>24.342999999999996</v>
          </cell>
          <cell r="AB63">
            <v>23.852999999999998</v>
          </cell>
          <cell r="AC63">
            <v>23.863</v>
          </cell>
          <cell r="AD63">
            <v>16.835000000000001</v>
          </cell>
          <cell r="AE63">
            <v>32.5</v>
          </cell>
          <cell r="AF63">
            <v>52.199999999999996</v>
          </cell>
          <cell r="AG63">
            <v>51.842999999999996</v>
          </cell>
          <cell r="AH63">
            <v>64.550999999999988</v>
          </cell>
          <cell r="AI63">
            <v>201.09399999999999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52.760000000000005</v>
          </cell>
          <cell r="AO63">
            <v>55.26</v>
          </cell>
          <cell r="AP63">
            <v>60.97</v>
          </cell>
          <cell r="AQ63">
            <v>67.22999999999999</v>
          </cell>
          <cell r="AR63">
            <v>77.259999999999991</v>
          </cell>
          <cell r="AS63">
            <v>69.626000000000005</v>
          </cell>
          <cell r="AT63">
            <v>63.47</v>
          </cell>
          <cell r="AU63">
            <v>53.004000000000005</v>
          </cell>
          <cell r="AV63">
            <v>150.26299999999998</v>
          </cell>
          <cell r="AW63">
            <v>157.62</v>
          </cell>
          <cell r="AX63">
            <v>205.45999999999998</v>
          </cell>
          <cell r="AY63">
            <v>186.10000000000002</v>
          </cell>
          <cell r="AZ63">
            <v>699.44299999999998</v>
          </cell>
        </row>
        <row r="64">
          <cell r="A64" t="str">
            <v>Iraq</v>
          </cell>
          <cell r="B64">
            <v>66.513698630136986</v>
          </cell>
          <cell r="C64">
            <v>57.342112879884226</v>
          </cell>
          <cell r="D64">
            <v>35.535994970135178</v>
          </cell>
          <cell r="E64">
            <v>40</v>
          </cell>
          <cell r="F64">
            <v>39.999999999999993</v>
          </cell>
          <cell r="G64">
            <v>39.999999999999993</v>
          </cell>
          <cell r="H64">
            <v>40.000000000000007</v>
          </cell>
          <cell r="I64">
            <v>40</v>
          </cell>
          <cell r="J64">
            <v>40</v>
          </cell>
          <cell r="K64">
            <v>39.999999999999993</v>
          </cell>
          <cell r="L64">
            <v>40</v>
          </cell>
          <cell r="M64">
            <v>40</v>
          </cell>
          <cell r="N64">
            <v>52.786068740729888</v>
          </cell>
          <cell r="O64">
            <v>39.999999999999993</v>
          </cell>
          <cell r="P64">
            <v>40</v>
          </cell>
          <cell r="Q64">
            <v>40</v>
          </cell>
          <cell r="R64">
            <v>43.075005724955531</v>
          </cell>
          <cell r="S64">
            <v>269.75</v>
          </cell>
          <cell r="T64">
            <v>220.13</v>
          </cell>
          <cell r="U64">
            <v>150.72</v>
          </cell>
          <cell r="V64">
            <v>181.12</v>
          </cell>
          <cell r="W64">
            <v>175.48444444444442</v>
          </cell>
          <cell r="X64">
            <v>190.3822222222222</v>
          </cell>
          <cell r="Y64">
            <v>182.4977777777778</v>
          </cell>
          <cell r="Z64">
            <v>172.87555555555556</v>
          </cell>
          <cell r="AA64">
            <v>143.54222222222225</v>
          </cell>
          <cell r="AB64">
            <v>150.24888888888887</v>
          </cell>
          <cell r="AC64">
            <v>162.78222222222223</v>
          </cell>
          <cell r="AD64">
            <v>174.0888888888889</v>
          </cell>
          <cell r="AE64">
            <v>640.6</v>
          </cell>
          <cell r="AF64">
            <v>546.98666666666668</v>
          </cell>
          <cell r="AG64">
            <v>498.91555555555556</v>
          </cell>
          <cell r="AH64">
            <v>487.12</v>
          </cell>
          <cell r="AI64">
            <v>2173.6222222222223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394.84000000000003</v>
          </cell>
          <cell r="AO64">
            <v>428.36</v>
          </cell>
          <cell r="AP64">
            <v>410.61999999999995</v>
          </cell>
          <cell r="AQ64">
            <v>388.96999999999997</v>
          </cell>
          <cell r="AR64">
            <v>322.97000000000003</v>
          </cell>
          <cell r="AS64">
            <v>338.06</v>
          </cell>
          <cell r="AT64">
            <v>366.26</v>
          </cell>
          <cell r="AU64">
            <v>391.7</v>
          </cell>
          <cell r="AV64">
            <v>1092.22</v>
          </cell>
          <cell r="AW64">
            <v>1230.7200000000003</v>
          </cell>
          <cell r="AX64">
            <v>1122.56</v>
          </cell>
          <cell r="AY64">
            <v>1096.02</v>
          </cell>
          <cell r="AZ64">
            <v>4541.5199999999995</v>
          </cell>
        </row>
        <row r="65">
          <cell r="A65" t="str">
            <v>Israel</v>
          </cell>
          <cell r="B65">
            <v>102.86691915135134</v>
          </cell>
          <cell r="C65">
            <v>102.83288063480978</v>
          </cell>
          <cell r="D65">
            <v>97.792104139691531</v>
          </cell>
          <cell r="E65">
            <v>87.22541772936728</v>
          </cell>
          <cell r="F65">
            <v>87.611319225457493</v>
          </cell>
          <cell r="G65">
            <v>87.406529124164763</v>
          </cell>
          <cell r="H65">
            <v>86.745293361110399</v>
          </cell>
          <cell r="I65">
            <v>86.690495771041213</v>
          </cell>
          <cell r="J65">
            <v>86.227797094028261</v>
          </cell>
          <cell r="K65">
            <v>86.088711215818932</v>
          </cell>
          <cell r="L65">
            <v>87.36929607897082</v>
          </cell>
          <cell r="M65">
            <v>87.931682926023612</v>
          </cell>
          <cell r="N65">
            <v>101.09901796520788</v>
          </cell>
          <cell r="O65">
            <v>87.415760871805816</v>
          </cell>
          <cell r="P65">
            <v>86.557255076229751</v>
          </cell>
          <cell r="Q65">
            <v>87.104739155125955</v>
          </cell>
          <cell r="R65">
            <v>90.464159162017353</v>
          </cell>
          <cell r="S65">
            <v>1188.15292</v>
          </cell>
          <cell r="T65">
            <v>1269.71414</v>
          </cell>
          <cell r="U65">
            <v>1236.9549400000001</v>
          </cell>
          <cell r="V65">
            <v>1144.8549294667237</v>
          </cell>
          <cell r="W65">
            <v>1174.0607932174082</v>
          </cell>
          <cell r="X65">
            <v>1158.2812172600663</v>
          </cell>
          <cell r="Y65">
            <v>1110.0457848613783</v>
          </cell>
          <cell r="Z65">
            <v>1106.1996228704095</v>
          </cell>
          <cell r="AA65">
            <v>1074.7652989725589</v>
          </cell>
          <cell r="AB65">
            <v>1067.9103752662836</v>
          </cell>
          <cell r="AC65">
            <v>993.89175525533051</v>
          </cell>
          <cell r="AD65">
            <v>1020.1677530085392</v>
          </cell>
          <cell r="AE65">
            <v>3694.8220000000001</v>
          </cell>
          <cell r="AF65">
            <v>3477.1969399441978</v>
          </cell>
          <cell r="AG65">
            <v>3291.0107067043468</v>
          </cell>
          <cell r="AH65">
            <v>3081.9698835301533</v>
          </cell>
          <cell r="AI65">
            <v>13544.999530178698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1206.0709999999999</v>
          </cell>
          <cell r="AO65">
            <v>1192.6489999999999</v>
          </cell>
          <cell r="AP65">
            <v>1151.6949999999999</v>
          </cell>
          <cell r="AQ65">
            <v>1148.4299999999998</v>
          </cell>
          <cell r="AR65">
            <v>1121.7829999999999</v>
          </cell>
          <cell r="AS65">
            <v>1116.4290000000001</v>
          </cell>
          <cell r="AT65">
            <v>1023.818</v>
          </cell>
          <cell r="AU65">
            <v>1044.164</v>
          </cell>
          <cell r="AV65">
            <v>3289.1909999999998</v>
          </cell>
          <cell r="AW65">
            <v>3579.9919999999997</v>
          </cell>
          <cell r="AX65">
            <v>3421.9079999999999</v>
          </cell>
          <cell r="AY65">
            <v>3184.4110000000001</v>
          </cell>
          <cell r="AZ65">
            <v>13475.501999999999</v>
          </cell>
        </row>
        <row r="66">
          <cell r="A66" t="str">
            <v>Ivory Coast</v>
          </cell>
          <cell r="B66">
            <v>80.728494558204105</v>
          </cell>
          <cell r="C66">
            <v>80.622286541244577</v>
          </cell>
          <cell r="D66">
            <v>83.282294856571468</v>
          </cell>
          <cell r="E66">
            <v>72.41997717515352</v>
          </cell>
          <cell r="F66">
            <v>84.693769463805268</v>
          </cell>
          <cell r="G66">
            <v>63.845589893976992</v>
          </cell>
          <cell r="H66">
            <v>33.656497060612203</v>
          </cell>
          <cell r="I66">
            <v>37.048120254336695</v>
          </cell>
          <cell r="J66">
            <v>48.851388888888877</v>
          </cell>
          <cell r="K66">
            <v>50.319466575906262</v>
          </cell>
          <cell r="L66">
            <v>50.52009309542288</v>
          </cell>
          <cell r="M66">
            <v>54.030671791599922</v>
          </cell>
          <cell r="N66">
            <v>81.633903810501494</v>
          </cell>
          <cell r="O66">
            <v>73.211976709810926</v>
          </cell>
          <cell r="P66">
            <v>40.03596550701301</v>
          </cell>
          <cell r="Q66">
            <v>51.619782777346849</v>
          </cell>
          <cell r="R66">
            <v>59.237450581943463</v>
          </cell>
          <cell r="S66">
            <v>36.840000000000003</v>
          </cell>
          <cell r="T66">
            <v>37.14</v>
          </cell>
          <cell r="U66">
            <v>44.42</v>
          </cell>
          <cell r="V66">
            <v>44.42</v>
          </cell>
          <cell r="W66">
            <v>44.42</v>
          </cell>
          <cell r="X66">
            <v>37.737000000000002</v>
          </cell>
          <cell r="Y66">
            <v>22.137</v>
          </cell>
          <cell r="Z66">
            <v>26.673000000000002</v>
          </cell>
          <cell r="AA66">
            <v>35.173000000000002</v>
          </cell>
          <cell r="AB66">
            <v>36.14</v>
          </cell>
          <cell r="AC66">
            <v>36.177999999999997</v>
          </cell>
          <cell r="AD66">
            <v>38.578499999999977</v>
          </cell>
          <cell r="AE66">
            <v>118.4</v>
          </cell>
          <cell r="AF66">
            <v>126.577</v>
          </cell>
          <cell r="AG66">
            <v>83.983000000000004</v>
          </cell>
          <cell r="AH66">
            <v>110.89649999999997</v>
          </cell>
          <cell r="AI66">
            <v>439.85649999999998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47.203000000000003</v>
          </cell>
          <cell r="AO66">
            <v>53.195999999999998</v>
          </cell>
          <cell r="AP66">
            <v>59.196000000000005</v>
          </cell>
          <cell r="AQ66">
            <v>64.795999999999992</v>
          </cell>
          <cell r="AR66">
            <v>64.800000000000011</v>
          </cell>
          <cell r="AS66">
            <v>64.638999999999896</v>
          </cell>
          <cell r="AT66">
            <v>64.449999999999903</v>
          </cell>
          <cell r="AU66">
            <v>64.26099999999991</v>
          </cell>
          <cell r="AV66">
            <v>130.53399999999999</v>
          </cell>
          <cell r="AW66">
            <v>155.602</v>
          </cell>
          <cell r="AX66">
            <v>188.792</v>
          </cell>
          <cell r="AY66">
            <v>193.34999999999971</v>
          </cell>
          <cell r="AZ66">
            <v>668.27799999999979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431.999938402</v>
          </cell>
          <cell r="AO67">
            <v>429</v>
          </cell>
          <cell r="AP67">
            <v>434.00227144999997</v>
          </cell>
          <cell r="AQ67">
            <v>461.99451013999999</v>
          </cell>
          <cell r="AR67">
            <v>476.94490686300003</v>
          </cell>
          <cell r="AS67">
            <v>492.05263540800001</v>
          </cell>
          <cell r="AT67">
            <v>498.08039671999995</v>
          </cell>
          <cell r="AU67">
            <v>501.22000000700007</v>
          </cell>
          <cell r="AV67">
            <v>1481.9899942940001</v>
          </cell>
          <cell r="AW67">
            <v>1318.9999124840001</v>
          </cell>
          <cell r="AX67">
            <v>1372.9416884530001</v>
          </cell>
          <cell r="AY67">
            <v>1491.3530321349999</v>
          </cell>
          <cell r="AZ67">
            <v>5665.2846273659998</v>
          </cell>
        </row>
        <row r="68">
          <cell r="A68" t="str">
            <v>Kazakhstan</v>
          </cell>
          <cell r="B68">
            <v>28.927708521407482</v>
          </cell>
          <cell r="C68">
            <v>29.514849294782657</v>
          </cell>
          <cell r="D68">
            <v>25.971726111832751</v>
          </cell>
          <cell r="E68">
            <v>27.33789338244646</v>
          </cell>
          <cell r="F68">
            <v>26.106124796701337</v>
          </cell>
          <cell r="G68">
            <v>29.615053443890098</v>
          </cell>
          <cell r="H68">
            <v>28.279173554965467</v>
          </cell>
          <cell r="I68">
            <v>27.285245207713047</v>
          </cell>
          <cell r="J68">
            <v>27.069076513784484</v>
          </cell>
          <cell r="K68">
            <v>28.300893087367783</v>
          </cell>
          <cell r="L68">
            <v>33.337223684370656</v>
          </cell>
          <cell r="M68">
            <v>30.893005154841717</v>
          </cell>
          <cell r="N68">
            <v>28.049080118033288</v>
          </cell>
          <cell r="O68">
            <v>27.680454606803004</v>
          </cell>
          <cell r="P68">
            <v>27.557833430271813</v>
          </cell>
          <cell r="Q68">
            <v>30.781359853980916</v>
          </cell>
          <cell r="R68">
            <v>28.434394797530832</v>
          </cell>
          <cell r="S68">
            <v>950.63199999999995</v>
          </cell>
          <cell r="T68">
            <v>1089.5505000000001</v>
          </cell>
          <cell r="U68">
            <v>1037.4809999999998</v>
          </cell>
          <cell r="V68">
            <v>1117.943661806929</v>
          </cell>
          <cell r="W68">
            <v>1092.622541796874</v>
          </cell>
          <cell r="X68">
            <v>1223.1049977941548</v>
          </cell>
          <cell r="Y68">
            <v>1119.1482934377586</v>
          </cell>
          <cell r="Z68">
            <v>1024.1819958106289</v>
          </cell>
          <cell r="AA68">
            <v>1014.3564965258779</v>
          </cell>
          <cell r="AB68">
            <v>1012.3292348224982</v>
          </cell>
          <cell r="AC68">
            <v>1111.3556176939346</v>
          </cell>
          <cell r="AD68">
            <v>974.72236842105258</v>
          </cell>
          <cell r="AE68">
            <v>3077.6634999999997</v>
          </cell>
          <cell r="AF68">
            <v>3433.6712013979577</v>
          </cell>
          <cell r="AG68">
            <v>3157.6867857742654</v>
          </cell>
          <cell r="AH68">
            <v>3098.4072209374854</v>
          </cell>
          <cell r="AI68">
            <v>12767.42870810971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3766.78</v>
          </cell>
          <cell r="AO68">
            <v>3717.01</v>
          </cell>
          <cell r="AP68">
            <v>3561.7500000000005</v>
          </cell>
          <cell r="AQ68">
            <v>3378.25</v>
          </cell>
          <cell r="AR68">
            <v>3372.5600000000004</v>
          </cell>
          <cell r="AS68">
            <v>3219.3199999999997</v>
          </cell>
          <cell r="AT68">
            <v>3000.31</v>
          </cell>
          <cell r="AU68">
            <v>2839.64</v>
          </cell>
          <cell r="AV68">
            <v>9875.18</v>
          </cell>
          <cell r="AW68">
            <v>11164.210000000001</v>
          </cell>
          <cell r="AX68">
            <v>10312.560000000001</v>
          </cell>
          <cell r="AY68">
            <v>9059.2699999999986</v>
          </cell>
          <cell r="AZ68">
            <v>40411.22</v>
          </cell>
        </row>
        <row r="69">
          <cell r="A69" t="str">
            <v>Kenya</v>
          </cell>
          <cell r="B69">
            <v>58.8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201.39999999999998</v>
          </cell>
          <cell r="O69">
            <v>0</v>
          </cell>
          <cell r="P69">
            <v>0</v>
          </cell>
          <cell r="Q69">
            <v>0</v>
          </cell>
          <cell r="R69">
            <v>54.927272727272729</v>
          </cell>
          <cell r="S69">
            <v>2.94</v>
          </cell>
          <cell r="T69">
            <v>3.57</v>
          </cell>
          <cell r="U69">
            <v>3.56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10.07</v>
          </cell>
          <cell r="AF69">
            <v>0</v>
          </cell>
          <cell r="AG69">
            <v>0</v>
          </cell>
          <cell r="AH69">
            <v>0</v>
          </cell>
          <cell r="AI69">
            <v>10.07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30.902846329791352</v>
          </cell>
          <cell r="C70">
            <v>49.949473136988587</v>
          </cell>
          <cell r="D70">
            <v>22.633741280642646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33.465859719158942</v>
          </cell>
          <cell r="O70">
            <v>0</v>
          </cell>
          <cell r="P70">
            <v>0</v>
          </cell>
          <cell r="Q70">
            <v>0</v>
          </cell>
          <cell r="R70">
            <v>7.4335745053611602</v>
          </cell>
          <cell r="S70">
            <v>33.979999999999997</v>
          </cell>
          <cell r="T70">
            <v>47.58</v>
          </cell>
          <cell r="U70">
            <v>26.92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108.48</v>
          </cell>
          <cell r="AF70">
            <v>0</v>
          </cell>
          <cell r="AG70">
            <v>0</v>
          </cell>
          <cell r="AH70">
            <v>0</v>
          </cell>
          <cell r="AI70">
            <v>108.48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150.39500000000001</v>
          </cell>
          <cell r="AO70">
            <v>139.62900000000002</v>
          </cell>
          <cell r="AP70">
            <v>115.60000000000001</v>
          </cell>
          <cell r="AQ70">
            <v>87.10499999999999</v>
          </cell>
          <cell r="AR70">
            <v>90.902999999999992</v>
          </cell>
          <cell r="AS70">
            <v>94.912631000000005</v>
          </cell>
          <cell r="AT70">
            <v>102.32678999999999</v>
          </cell>
          <cell r="AU70">
            <v>103.842826</v>
          </cell>
          <cell r="AV70">
            <v>291.73611799999998</v>
          </cell>
          <cell r="AW70">
            <v>426.96600000000001</v>
          </cell>
          <cell r="AX70">
            <v>293.60799999999995</v>
          </cell>
          <cell r="AY70">
            <v>301.082247</v>
          </cell>
          <cell r="AZ70">
            <v>1313.3923650000002</v>
          </cell>
        </row>
        <row r="71">
          <cell r="A71" t="str">
            <v>Kuwait</v>
          </cell>
          <cell r="B71">
            <v>15.352618757612669</v>
          </cell>
          <cell r="C71">
            <v>14.049143093124096</v>
          </cell>
          <cell r="D71">
            <v>18.027763496143962</v>
          </cell>
          <cell r="E71">
            <v>14.106117077700699</v>
          </cell>
          <cell r="F71">
            <v>14.104459065357423</v>
          </cell>
          <cell r="G71">
            <v>14.101149383787762</v>
          </cell>
          <cell r="H71">
            <v>14.10107605872475</v>
          </cell>
          <cell r="I71">
            <v>14.10433449033706</v>
          </cell>
          <cell r="J71">
            <v>14.108994948624085</v>
          </cell>
          <cell r="K71">
            <v>14.102634120038802</v>
          </cell>
          <cell r="L71">
            <v>14.104137510545476</v>
          </cell>
          <cell r="M71">
            <v>14.10744501383939</v>
          </cell>
          <cell r="N71">
            <v>15.81020401189215</v>
          </cell>
          <cell r="O71">
            <v>14.103843963344554</v>
          </cell>
          <cell r="P71">
            <v>14.104804833401843</v>
          </cell>
          <cell r="Q71">
            <v>14.104724709355025</v>
          </cell>
          <cell r="R71">
            <v>14.523584045347773</v>
          </cell>
          <cell r="S71">
            <v>84.03</v>
          </cell>
          <cell r="T71">
            <v>75.599999999999994</v>
          </cell>
          <cell r="U71">
            <v>97.4</v>
          </cell>
          <cell r="V71">
            <v>72.99758853075916</v>
          </cell>
          <cell r="W71">
            <v>75.378930731625189</v>
          </cell>
          <cell r="X71">
            <v>78.761186485958561</v>
          </cell>
          <cell r="Y71">
            <v>78.066690633557712</v>
          </cell>
          <cell r="Z71">
            <v>77.860627831490689</v>
          </cell>
          <cell r="AA71">
            <v>78.2531889833854</v>
          </cell>
          <cell r="AB71">
            <v>81.124619295849882</v>
          </cell>
          <cell r="AC71">
            <v>81.504676420662179</v>
          </cell>
          <cell r="AD71">
            <v>79.964133326222509</v>
          </cell>
          <cell r="AE71">
            <v>257.02999999999997</v>
          </cell>
          <cell r="AF71">
            <v>227.13770574834291</v>
          </cell>
          <cell r="AG71">
            <v>234.18050744843381</v>
          </cell>
          <cell r="AH71">
            <v>242.59342904273456</v>
          </cell>
          <cell r="AI71">
            <v>960.94164223951134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480.99</v>
          </cell>
          <cell r="AO71">
            <v>502.69</v>
          </cell>
          <cell r="AP71">
            <v>498.26</v>
          </cell>
          <cell r="AQ71">
            <v>496.83000000000004</v>
          </cell>
          <cell r="AR71">
            <v>499.17000000000007</v>
          </cell>
          <cell r="AS71">
            <v>517.72</v>
          </cell>
          <cell r="AT71">
            <v>520.09</v>
          </cell>
          <cell r="AU71">
            <v>510.14</v>
          </cell>
          <cell r="AV71">
            <v>1463.1499999999999</v>
          </cell>
          <cell r="AW71">
            <v>1449.42</v>
          </cell>
          <cell r="AX71">
            <v>1494.2600000000002</v>
          </cell>
          <cell r="AY71">
            <v>1547.9499999999998</v>
          </cell>
          <cell r="AZ71">
            <v>5954.7800000000007</v>
          </cell>
        </row>
        <row r="72">
          <cell r="A72" t="str">
            <v>Kyrgyzstan</v>
          </cell>
          <cell r="B72">
            <v>13.174255691768828</v>
          </cell>
          <cell r="C72">
            <v>2.6732673267326732E-2</v>
          </cell>
          <cell r="D72">
            <v>20.559537572254339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10.482774783220062</v>
          </cell>
          <cell r="O72">
            <v>0</v>
          </cell>
          <cell r="P72">
            <v>0</v>
          </cell>
          <cell r="Q72">
            <v>0</v>
          </cell>
          <cell r="R72">
            <v>2.5173998686802368</v>
          </cell>
          <cell r="S72">
            <v>10.029999999999999</v>
          </cell>
          <cell r="T72">
            <v>0.03</v>
          </cell>
          <cell r="U72">
            <v>19.760000000000002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29.82</v>
          </cell>
          <cell r="AF72">
            <v>0</v>
          </cell>
          <cell r="AG72">
            <v>0</v>
          </cell>
          <cell r="AH72">
            <v>0</v>
          </cell>
          <cell r="AI72">
            <v>29.82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94.5</v>
          </cell>
          <cell r="AO72">
            <v>102.5</v>
          </cell>
          <cell r="AP72">
            <v>102</v>
          </cell>
          <cell r="AQ72">
            <v>98.5</v>
          </cell>
          <cell r="AR72">
            <v>84.59</v>
          </cell>
          <cell r="AS72">
            <v>88.79</v>
          </cell>
          <cell r="AT72">
            <v>77.790000000000006</v>
          </cell>
          <cell r="AU72">
            <v>78.41</v>
          </cell>
          <cell r="AV72">
            <v>256.02</v>
          </cell>
          <cell r="AW72">
            <v>280</v>
          </cell>
          <cell r="AX72">
            <v>285.09000000000003</v>
          </cell>
          <cell r="AY72">
            <v>244.99</v>
          </cell>
          <cell r="AZ72">
            <v>1066.0999999999999</v>
          </cell>
        </row>
        <row r="73">
          <cell r="A73" t="str">
            <v>Lebanon</v>
          </cell>
          <cell r="B73">
            <v>27.306461932181701</v>
          </cell>
          <cell r="C73">
            <v>29.630386329866276</v>
          </cell>
          <cell r="D73">
            <v>36.613080276994104</v>
          </cell>
          <cell r="E73">
            <v>25.875952406225178</v>
          </cell>
          <cell r="F73">
            <v>25.871112395441386</v>
          </cell>
          <cell r="G73">
            <v>25.873833535355452</v>
          </cell>
          <cell r="H73">
            <v>25.87191005764544</v>
          </cell>
          <cell r="I73">
            <v>25.872820336261178</v>
          </cell>
          <cell r="J73">
            <v>26.257888811996263</v>
          </cell>
          <cell r="K73">
            <v>26.209298678885361</v>
          </cell>
          <cell r="L73">
            <v>26.244907718256581</v>
          </cell>
          <cell r="M73">
            <v>26.289666900632479</v>
          </cell>
          <cell r="N73">
            <v>31.173136285409893</v>
          </cell>
          <cell r="O73">
            <v>25.873662594430634</v>
          </cell>
          <cell r="P73">
            <v>25.99637260103664</v>
          </cell>
          <cell r="Q73">
            <v>26.248910024622806</v>
          </cell>
          <cell r="R73">
            <v>27.3569084375556</v>
          </cell>
          <cell r="S73">
            <v>298.76</v>
          </cell>
          <cell r="T73">
            <v>319.06</v>
          </cell>
          <cell r="U73">
            <v>396.54</v>
          </cell>
          <cell r="V73">
            <v>286.97293750250594</v>
          </cell>
          <cell r="W73">
            <v>276.14825370894135</v>
          </cell>
          <cell r="X73">
            <v>276.3929144358454</v>
          </cell>
          <cell r="Y73">
            <v>274.11576171742649</v>
          </cell>
          <cell r="Z73">
            <v>273.18823517276661</v>
          </cell>
          <cell r="AA73">
            <v>263.39288267313452</v>
          </cell>
          <cell r="AB73">
            <v>258.93331022589911</v>
          </cell>
          <cell r="AC73">
            <v>259.65545256100029</v>
          </cell>
          <cell r="AD73">
            <v>277.96882714786739</v>
          </cell>
          <cell r="AE73">
            <v>1014.3599999999999</v>
          </cell>
          <cell r="AF73">
            <v>839.51410564729258</v>
          </cell>
          <cell r="AG73">
            <v>810.69687956332757</v>
          </cell>
          <cell r="AH73">
            <v>796.55758993476684</v>
          </cell>
          <cell r="AI73">
            <v>3461.1285751453879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953.56</v>
          </cell>
          <cell r="AQ73">
            <v>950.3</v>
          </cell>
          <cell r="AR73">
            <v>902.79</v>
          </cell>
          <cell r="AS73">
            <v>889.15</v>
          </cell>
          <cell r="AT73">
            <v>890.42</v>
          </cell>
          <cell r="AU73">
            <v>951.59799999999996</v>
          </cell>
          <cell r="AV73">
            <v>2928.56</v>
          </cell>
          <cell r="AW73">
            <v>2920.2</v>
          </cell>
          <cell r="AX73">
            <v>2806.6499999999996</v>
          </cell>
          <cell r="AY73">
            <v>2731.1679999999997</v>
          </cell>
          <cell r="AZ73">
            <v>11386.578</v>
          </cell>
        </row>
        <row r="74">
          <cell r="A74" t="str">
            <v>Liberia</v>
          </cell>
          <cell r="B74">
            <v>36.023334953816239</v>
          </cell>
          <cell r="C74">
            <v>56.582882596245632</v>
          </cell>
          <cell r="D74">
            <v>94.652406417112303</v>
          </cell>
          <cell r="E74">
            <v>88.181673560292708</v>
          </cell>
          <cell r="F74">
            <v>81.642670428612917</v>
          </cell>
          <cell r="G74">
            <v>86.540345881663256</v>
          </cell>
          <cell r="H74">
            <v>60.334679280110755</v>
          </cell>
          <cell r="I74">
            <v>86.441769612501332</v>
          </cell>
          <cell r="J74">
            <v>85.843281297826763</v>
          </cell>
          <cell r="K74">
            <v>93.393012486024546</v>
          </cell>
          <cell r="L74">
            <v>89.973634219340369</v>
          </cell>
          <cell r="M74">
            <v>78.223015154277704</v>
          </cell>
          <cell r="N74">
            <v>62.567087231021731</v>
          </cell>
          <cell r="O74">
            <v>85.411136973701502</v>
          </cell>
          <cell r="P74">
            <v>77.539403678189203</v>
          </cell>
          <cell r="Q74">
            <v>87.18626846019967</v>
          </cell>
          <cell r="R74">
            <v>77.902018939150622</v>
          </cell>
          <cell r="S74">
            <v>27.17</v>
          </cell>
          <cell r="T74">
            <v>39.520000000000003</v>
          </cell>
          <cell r="U74">
            <v>71.39</v>
          </cell>
          <cell r="V74">
            <v>61.59</v>
          </cell>
          <cell r="W74">
            <v>59.626363636363635</v>
          </cell>
          <cell r="X74">
            <v>62.626363636363635</v>
          </cell>
          <cell r="Y74">
            <v>52.826363636363638</v>
          </cell>
          <cell r="Z74">
            <v>74.426363636363646</v>
          </cell>
          <cell r="AA74">
            <v>76.486363636363649</v>
          </cell>
          <cell r="AB74">
            <v>62.354363636363651</v>
          </cell>
          <cell r="AC74">
            <v>60.184363636363649</v>
          </cell>
          <cell r="AD74">
            <v>52.436363636363652</v>
          </cell>
          <cell r="AE74">
            <v>138.07999999999998</v>
          </cell>
          <cell r="AF74">
            <v>183.84272727272727</v>
          </cell>
          <cell r="AG74">
            <v>203.73909090909092</v>
          </cell>
          <cell r="AH74">
            <v>174.97509090909097</v>
          </cell>
          <cell r="AI74">
            <v>700.63690909090917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65.73</v>
          </cell>
          <cell r="AO74">
            <v>65.13</v>
          </cell>
          <cell r="AP74">
            <v>78.8</v>
          </cell>
          <cell r="AQ74">
            <v>77.489999999999995</v>
          </cell>
          <cell r="AR74">
            <v>80.19</v>
          </cell>
          <cell r="AS74">
            <v>60.088999999999999</v>
          </cell>
          <cell r="AT74">
            <v>60.201999999999998</v>
          </cell>
          <cell r="AU74">
            <v>60.331000000000003</v>
          </cell>
          <cell r="AV74">
            <v>198.62199999999999</v>
          </cell>
          <cell r="AW74">
            <v>193.72</v>
          </cell>
          <cell r="AX74">
            <v>236.48</v>
          </cell>
          <cell r="AY74">
            <v>180.62200000000001</v>
          </cell>
          <cell r="AZ74">
            <v>809.44399999999985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9.91</v>
          </cell>
          <cell r="T75">
            <v>0.03</v>
          </cell>
          <cell r="U75">
            <v>127.23</v>
          </cell>
          <cell r="V75">
            <v>127.2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137.17000000000002</v>
          </cell>
          <cell r="AF75">
            <v>127.2</v>
          </cell>
          <cell r="AG75">
            <v>0</v>
          </cell>
          <cell r="AH75">
            <v>0</v>
          </cell>
          <cell r="AI75">
            <v>264.37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0.25740145534782854</v>
          </cell>
          <cell r="C76">
            <v>0.17966653238256952</v>
          </cell>
          <cell r="D76">
            <v>0.18687622597509285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0.20217280798724771</v>
          </cell>
          <cell r="O76">
            <v>0</v>
          </cell>
          <cell r="P76">
            <v>0</v>
          </cell>
          <cell r="Q76">
            <v>0</v>
          </cell>
          <cell r="R76">
            <v>4.721097355206548E-2</v>
          </cell>
          <cell r="S76">
            <v>0.11</v>
          </cell>
          <cell r="T76">
            <v>0.11</v>
          </cell>
          <cell r="U76">
            <v>0.12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0.33999999999999997</v>
          </cell>
          <cell r="AF76">
            <v>0</v>
          </cell>
          <cell r="AG76">
            <v>0</v>
          </cell>
          <cell r="AH76">
            <v>0</v>
          </cell>
          <cell r="AI76">
            <v>0.33999999999999997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67.045057999999997</v>
          </cell>
          <cell r="AO76">
            <v>62.131197</v>
          </cell>
          <cell r="AP76">
            <v>56.602829999999997</v>
          </cell>
          <cell r="AQ76">
            <v>47.398179999999996</v>
          </cell>
          <cell r="AR76">
            <v>53.046621000000002</v>
          </cell>
          <cell r="AS76">
            <v>52.739868999999999</v>
          </cell>
          <cell r="AT76">
            <v>51.361711</v>
          </cell>
          <cell r="AU76">
            <v>43.800987000000006</v>
          </cell>
          <cell r="AV76">
            <v>151.35566599999999</v>
          </cell>
          <cell r="AW76">
            <v>191.84853099999998</v>
          </cell>
          <cell r="AX76">
            <v>157.047631</v>
          </cell>
          <cell r="AY76">
            <v>147.902567</v>
          </cell>
          <cell r="AZ76">
            <v>648.15439499999991</v>
          </cell>
        </row>
        <row r="77">
          <cell r="A77" t="str">
            <v>Mali</v>
          </cell>
          <cell r="B77">
            <v>60.141279636245542</v>
          </cell>
          <cell r="C77">
            <v>67.954128440366972</v>
          </cell>
          <cell r="D77">
            <v>52.8125</v>
          </cell>
          <cell r="E77">
            <v>1.2774193548387098</v>
          </cell>
          <cell r="F77">
            <v>1.1510958665193884</v>
          </cell>
          <cell r="G77">
            <v>1.0646306054414454</v>
          </cell>
          <cell r="H77">
            <v>1.0646306054414454</v>
          </cell>
          <cell r="I77">
            <v>1.0646878528794967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59.599638451722669</v>
          </cell>
          <cell r="O77">
            <v>1.1579173083295973</v>
          </cell>
          <cell r="P77">
            <v>0.70974101622009145</v>
          </cell>
          <cell r="Q77">
            <v>0</v>
          </cell>
          <cell r="R77">
            <v>12.108437474137217</v>
          </cell>
          <cell r="S77">
            <v>8.23</v>
          </cell>
          <cell r="T77">
            <v>8.23</v>
          </cell>
          <cell r="U77">
            <v>8.4499999999999993</v>
          </cell>
          <cell r="V77">
            <v>0.22</v>
          </cell>
          <cell r="W77">
            <v>0.22</v>
          </cell>
          <cell r="X77">
            <v>0.22</v>
          </cell>
          <cell r="Y77">
            <v>0.22</v>
          </cell>
          <cell r="Z77">
            <v>0.22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24.91</v>
          </cell>
          <cell r="AF77">
            <v>0.66</v>
          </cell>
          <cell r="AG77">
            <v>0.44</v>
          </cell>
          <cell r="AH77">
            <v>0</v>
          </cell>
          <cell r="AI77">
            <v>26.009999999999994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17.201000000000001</v>
          </cell>
          <cell r="AO77">
            <v>18.597999999999999</v>
          </cell>
          <cell r="AP77">
            <v>18.597999999999999</v>
          </cell>
          <cell r="AQ77">
            <v>18.597000000000001</v>
          </cell>
          <cell r="AR77">
            <v>18.600000000000001</v>
          </cell>
          <cell r="AS77">
            <v>17.420000000000002</v>
          </cell>
          <cell r="AT77">
            <v>16.206</v>
          </cell>
          <cell r="AU77">
            <v>14.992000000000001</v>
          </cell>
          <cell r="AV77">
            <v>37.616</v>
          </cell>
          <cell r="AW77">
            <v>51.298999999999999</v>
          </cell>
          <cell r="AX77">
            <v>55.795000000000002</v>
          </cell>
          <cell r="AY77">
            <v>48.618000000000009</v>
          </cell>
          <cell r="AZ77">
            <v>193.32799999999997</v>
          </cell>
        </row>
        <row r="78">
          <cell r="A78" t="str">
            <v>Mauritania</v>
          </cell>
          <cell r="B78">
            <v>24.892193308550183</v>
          </cell>
          <cell r="C78">
            <v>8.467816445950108</v>
          </cell>
          <cell r="D78">
            <v>2.290781181298549</v>
          </cell>
          <cell r="E78">
            <v>0.28977092790034714</v>
          </cell>
          <cell r="F78">
            <v>17.573796639134144</v>
          </cell>
          <cell r="G78">
            <v>18.33323839362005</v>
          </cell>
          <cell r="H78">
            <v>4.0256007728535215</v>
          </cell>
          <cell r="I78">
            <v>2.3053030901762446</v>
          </cell>
          <cell r="J78">
            <v>5.7401345109796651</v>
          </cell>
          <cell r="K78">
            <v>7.249271688547541</v>
          </cell>
          <cell r="L78">
            <v>4.6802695619618158</v>
          </cell>
          <cell r="M78">
            <v>0.20253075540280169</v>
          </cell>
          <cell r="N78">
            <v>12.160856338761365</v>
          </cell>
          <cell r="O78">
            <v>12.47433773208029</v>
          </cell>
          <cell r="P78">
            <v>4.0093544119415778</v>
          </cell>
          <cell r="Q78">
            <v>4.0799456617777023</v>
          </cell>
          <cell r="R78">
            <v>7.8651599393866283</v>
          </cell>
          <cell r="S78">
            <v>59.52</v>
          </cell>
          <cell r="T78">
            <v>18.329999999999998</v>
          </cell>
          <cell r="U78">
            <v>5.21</v>
          </cell>
          <cell r="V78">
            <v>0.60999999999999743</v>
          </cell>
          <cell r="W78">
            <v>41.134399999999992</v>
          </cell>
          <cell r="X78">
            <v>42.911999999999999</v>
          </cell>
          <cell r="Y78">
            <v>11.112000000000005</v>
          </cell>
          <cell r="Z78">
            <v>6.4820000000000055</v>
          </cell>
          <cell r="AA78">
            <v>15.742000000000008</v>
          </cell>
          <cell r="AB78">
            <v>19.160550000000008</v>
          </cell>
          <cell r="AC78">
            <v>11.112000000000009</v>
          </cell>
          <cell r="AD78">
            <v>0.51200000000000934</v>
          </cell>
          <cell r="AE78">
            <v>83.059999999999988</v>
          </cell>
          <cell r="AF78">
            <v>84.656399999999991</v>
          </cell>
          <cell r="AG78">
            <v>33.33600000000002</v>
          </cell>
          <cell r="AH78">
            <v>30.784550000000024</v>
          </cell>
          <cell r="AI78">
            <v>231.83695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210.66000000000003</v>
          </cell>
          <cell r="AO78">
            <v>210.66000000000003</v>
          </cell>
          <cell r="AP78">
            <v>248.43</v>
          </cell>
          <cell r="AQ78">
            <v>253.06</v>
          </cell>
          <cell r="AR78">
            <v>246.82</v>
          </cell>
          <cell r="AS78">
            <v>237.87900000000002</v>
          </cell>
          <cell r="AT78">
            <v>213.68</v>
          </cell>
          <cell r="AU78">
            <v>227.52100000000002</v>
          </cell>
          <cell r="AV78">
            <v>614.71</v>
          </cell>
          <cell r="AW78">
            <v>610.78</v>
          </cell>
          <cell r="AX78">
            <v>748.31</v>
          </cell>
          <cell r="AY78">
            <v>679.08</v>
          </cell>
          <cell r="AZ78">
            <v>2652.88</v>
          </cell>
        </row>
        <row r="79">
          <cell r="A79" t="str">
            <v>Mauritius</v>
          </cell>
          <cell r="B79">
            <v>5.5125000000000002</v>
          </cell>
          <cell r="C79">
            <v>11.025</v>
          </cell>
          <cell r="D79">
            <v>11.025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8.2687500000000007</v>
          </cell>
          <cell r="O79">
            <v>0</v>
          </cell>
          <cell r="P79">
            <v>0</v>
          </cell>
          <cell r="Q79">
            <v>0</v>
          </cell>
          <cell r="R79">
            <v>1.6233128834355828</v>
          </cell>
          <cell r="S79">
            <v>0.49</v>
          </cell>
          <cell r="T79">
            <v>0.49</v>
          </cell>
          <cell r="U79">
            <v>0.49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1.47</v>
          </cell>
          <cell r="AF79">
            <v>0</v>
          </cell>
          <cell r="AG79">
            <v>0</v>
          </cell>
          <cell r="AH79">
            <v>0</v>
          </cell>
          <cell r="AI79">
            <v>1.47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28</v>
          </cell>
          <cell r="AX79">
            <v>12</v>
          </cell>
          <cell r="AY79">
            <v>25.5</v>
          </cell>
          <cell r="AZ79">
            <v>81.5</v>
          </cell>
        </row>
        <row r="80">
          <cell r="A80" t="str">
            <v>Moldova</v>
          </cell>
          <cell r="B80">
            <v>69.28809540860874</v>
          </cell>
          <cell r="C80">
            <v>35.515719217491366</v>
          </cell>
          <cell r="D80">
            <v>0.27807692307692305</v>
          </cell>
          <cell r="E80">
            <v>14</v>
          </cell>
          <cell r="F80">
            <v>13.77841726618705</v>
          </cell>
          <cell r="G80">
            <v>13.763636363636365</v>
          </cell>
          <cell r="H80">
            <v>13.766666666666669</v>
          </cell>
          <cell r="I80">
            <v>13.906606479731382</v>
          </cell>
          <cell r="J80">
            <v>13.876198710894514</v>
          </cell>
          <cell r="K80">
            <v>13.862891040349208</v>
          </cell>
          <cell r="L80">
            <v>13.565305848275047</v>
          </cell>
          <cell r="M80">
            <v>13.168224661352182</v>
          </cell>
          <cell r="N80">
            <v>42.781128246548626</v>
          </cell>
          <cell r="O80">
            <v>13.832502492522433</v>
          </cell>
          <cell r="P80">
            <v>13.850914744531764</v>
          </cell>
          <cell r="Q80">
            <v>13.57455597078188</v>
          </cell>
          <cell r="R80">
            <v>20.240913006589633</v>
          </cell>
          <cell r="S80">
            <v>284.262</v>
          </cell>
          <cell r="T80">
            <v>171.46199999999999</v>
          </cell>
          <cell r="U80">
            <v>0.48199999999999998</v>
          </cell>
          <cell r="V80">
            <v>42.077777777777776</v>
          </cell>
          <cell r="W80">
            <v>53.2</v>
          </cell>
          <cell r="X80">
            <v>58.87777777777778</v>
          </cell>
          <cell r="Y80">
            <v>68.833333333333343</v>
          </cell>
          <cell r="Z80">
            <v>69.48822222222222</v>
          </cell>
          <cell r="AA80">
            <v>78.459111111111113</v>
          </cell>
          <cell r="AB80">
            <v>55.048000000000002</v>
          </cell>
          <cell r="AC80">
            <v>49.306474933333334</v>
          </cell>
          <cell r="AD80">
            <v>36.015370688888886</v>
          </cell>
          <cell r="AE80">
            <v>456.20600000000002</v>
          </cell>
          <cell r="AF80">
            <v>154.15555555555557</v>
          </cell>
          <cell r="AG80">
            <v>216.78066666666666</v>
          </cell>
          <cell r="AH80">
            <v>140.36984562222221</v>
          </cell>
          <cell r="AI80">
            <v>967.51206784444457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347.5</v>
          </cell>
          <cell r="AO80">
            <v>385</v>
          </cell>
          <cell r="AP80">
            <v>450</v>
          </cell>
          <cell r="AQ80">
            <v>449.71000000000004</v>
          </cell>
          <cell r="AR80">
            <v>508.88</v>
          </cell>
          <cell r="AS80">
            <v>357.38</v>
          </cell>
          <cell r="AT80">
            <v>327.127364</v>
          </cell>
          <cell r="AU80">
            <v>246.15188799999999</v>
          </cell>
          <cell r="AV80">
            <v>959.73485699999992</v>
          </cell>
          <cell r="AW80">
            <v>1003</v>
          </cell>
          <cell r="AX80">
            <v>1408.5900000000001</v>
          </cell>
          <cell r="AY80">
            <v>930.65925200000004</v>
          </cell>
          <cell r="AZ80">
            <v>4301.984109</v>
          </cell>
        </row>
        <row r="81">
          <cell r="A81" t="str">
            <v>Mongolia</v>
          </cell>
          <cell r="B81">
            <v>31.573289902280127</v>
          </cell>
          <cell r="C81">
            <v>3.0870712401055407</v>
          </cell>
          <cell r="D81">
            <v>27.927461139896376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16.867861675126903</v>
          </cell>
          <cell r="O81">
            <v>0</v>
          </cell>
          <cell r="P81">
            <v>0</v>
          </cell>
          <cell r="Q81">
            <v>0</v>
          </cell>
          <cell r="R81">
            <v>4.1717995998273762</v>
          </cell>
          <cell r="S81">
            <v>10.77</v>
          </cell>
          <cell r="T81">
            <v>2.08</v>
          </cell>
          <cell r="U81">
            <v>10.78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23.63</v>
          </cell>
          <cell r="AF81">
            <v>0</v>
          </cell>
          <cell r="AG81">
            <v>0</v>
          </cell>
          <cell r="AH81">
            <v>0</v>
          </cell>
          <cell r="AI81">
            <v>23.63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52.8</v>
          </cell>
          <cell r="AP81">
            <v>35.099999999999994</v>
          </cell>
          <cell r="AQ81">
            <v>44.099999999999994</v>
          </cell>
          <cell r="AR81">
            <v>35.099999999999994</v>
          </cell>
          <cell r="AS81">
            <v>35.099999999999994</v>
          </cell>
          <cell r="AT81">
            <v>36.299999999999997</v>
          </cell>
          <cell r="AU81">
            <v>41.3</v>
          </cell>
          <cell r="AV81">
            <v>126.08</v>
          </cell>
          <cell r="AW81">
            <v>156.69999999999999</v>
          </cell>
          <cell r="AX81">
            <v>114.29999999999998</v>
          </cell>
          <cell r="AY81">
            <v>112.69999999999999</v>
          </cell>
          <cell r="AZ81">
            <v>509.78000000000009</v>
          </cell>
        </row>
        <row r="82">
          <cell r="A82" t="str">
            <v>Montenegro</v>
          </cell>
          <cell r="B82">
            <v>82.778720082885116</v>
          </cell>
          <cell r="C82">
            <v>49.862305177192532</v>
          </cell>
          <cell r="D82">
            <v>65.274186669423813</v>
          </cell>
          <cell r="E82">
            <v>55.079529932996181</v>
          </cell>
          <cell r="F82">
            <v>50.335136889325625</v>
          </cell>
          <cell r="G82">
            <v>62.299695486889057</v>
          </cell>
          <cell r="H82">
            <v>70.020062087483822</v>
          </cell>
          <cell r="I82">
            <v>68.035919478931831</v>
          </cell>
          <cell r="J82">
            <v>61.24864229155385</v>
          </cell>
          <cell r="K82">
            <v>66.308524704672337</v>
          </cell>
          <cell r="L82">
            <v>76.69956722392233</v>
          </cell>
          <cell r="M82">
            <v>57.622447302470889</v>
          </cell>
          <cell r="N82">
            <v>65.669291449315423</v>
          </cell>
          <cell r="O82">
            <v>55.966387418287447</v>
          </cell>
          <cell r="P82">
            <v>66.671080439767039</v>
          </cell>
          <cell r="Q82">
            <v>67.074228823561882</v>
          </cell>
          <cell r="R82">
            <v>63.095011312162093</v>
          </cell>
          <cell r="S82">
            <v>96.499980000000008</v>
          </cell>
          <cell r="T82">
            <v>61.202497000000001</v>
          </cell>
          <cell r="U82">
            <v>89.787980000000005</v>
          </cell>
          <cell r="V82">
            <v>93.890654237969756</v>
          </cell>
          <cell r="W82">
            <v>98.243918840038205</v>
          </cell>
          <cell r="X82">
            <v>122.98818655803244</v>
          </cell>
          <cell r="Y82">
            <v>118.44235122200806</v>
          </cell>
          <cell r="Z82">
            <v>98.71524023254878</v>
          </cell>
          <cell r="AA82">
            <v>86.356198867221906</v>
          </cell>
          <cell r="AB82">
            <v>83.572732288886684</v>
          </cell>
          <cell r="AC82">
            <v>91.179583923993718</v>
          </cell>
          <cell r="AD82">
            <v>63.875276103813519</v>
          </cell>
          <cell r="AE82">
            <v>247.49045700000002</v>
          </cell>
          <cell r="AF82">
            <v>315.12275963604043</v>
          </cell>
          <cell r="AG82">
            <v>303.51379032177874</v>
          </cell>
          <cell r="AH82">
            <v>238.62759231669392</v>
          </cell>
          <cell r="AI82">
            <v>1104.7545992745131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175.66164000000001</v>
          </cell>
          <cell r="AO82">
            <v>177.672406</v>
          </cell>
          <cell r="AP82">
            <v>152.23939099999998</v>
          </cell>
          <cell r="AQ82">
            <v>130.58354599999998</v>
          </cell>
          <cell r="AR82">
            <v>126.89355399999999</v>
          </cell>
          <cell r="AS82">
            <v>113.432563</v>
          </cell>
          <cell r="AT82">
            <v>106.99098900000001</v>
          </cell>
          <cell r="AU82">
            <v>99.766239000000013</v>
          </cell>
          <cell r="AV82">
            <v>339.18656099999998</v>
          </cell>
          <cell r="AW82">
            <v>506.75145700000007</v>
          </cell>
          <cell r="AX82">
            <v>409.71649099999996</v>
          </cell>
          <cell r="AY82">
            <v>320.18979100000001</v>
          </cell>
          <cell r="AZ82">
            <v>1575.8443000000002</v>
          </cell>
        </row>
        <row r="83">
          <cell r="A83" t="str">
            <v>Morocco</v>
          </cell>
          <cell r="B83">
            <v>45.553263157894733</v>
          </cell>
          <cell r="C83">
            <v>7.0344827586206901E-2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23.600108991825611</v>
          </cell>
          <cell r="O83">
            <v>0</v>
          </cell>
          <cell r="P83">
            <v>0</v>
          </cell>
          <cell r="Q83">
            <v>0</v>
          </cell>
          <cell r="R83">
            <v>2.7663738861030369</v>
          </cell>
          <cell r="S83">
            <v>4.8083999999999998</v>
          </cell>
          <cell r="T83">
            <v>3.3999999999999998E-3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4.8117999999999999</v>
          </cell>
          <cell r="AF83">
            <v>0</v>
          </cell>
          <cell r="AG83">
            <v>0</v>
          </cell>
          <cell r="AH83">
            <v>0</v>
          </cell>
          <cell r="AI83">
            <v>4.8117999999999999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21.567999999999998</v>
          </cell>
          <cell r="AT83">
            <v>29.564999999999998</v>
          </cell>
          <cell r="AU83">
            <v>37.527000000000001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88.66</v>
          </cell>
          <cell r="AZ83">
            <v>156.54500000000002</v>
          </cell>
        </row>
        <row r="84">
          <cell r="A84" t="str">
            <v>Mozambique</v>
          </cell>
          <cell r="B84">
            <v>0</v>
          </cell>
          <cell r="C84">
            <v>91.4</v>
          </cell>
          <cell r="D84">
            <v>0</v>
          </cell>
          <cell r="E84">
            <v>30</v>
          </cell>
          <cell r="F84">
            <v>0</v>
          </cell>
          <cell r="G84">
            <v>30</v>
          </cell>
          <cell r="H84">
            <v>30</v>
          </cell>
          <cell r="I84">
            <v>30</v>
          </cell>
          <cell r="J84">
            <v>30.000000000000004</v>
          </cell>
          <cell r="K84">
            <v>30.000000000000004</v>
          </cell>
          <cell r="L84">
            <v>30.000000000000004</v>
          </cell>
          <cell r="M84">
            <v>0</v>
          </cell>
          <cell r="N84">
            <v>91.4</v>
          </cell>
          <cell r="O84">
            <v>30</v>
          </cell>
          <cell r="P84">
            <v>30.000000000000004</v>
          </cell>
          <cell r="Q84">
            <v>30.000000000000004</v>
          </cell>
          <cell r="R84">
            <v>43.157142857142865</v>
          </cell>
          <cell r="S84">
            <v>0</v>
          </cell>
          <cell r="T84">
            <v>4.57</v>
          </cell>
          <cell r="U84">
            <v>4.57</v>
          </cell>
          <cell r="V84">
            <v>1.5</v>
          </cell>
          <cell r="W84">
            <v>0</v>
          </cell>
          <cell r="X84">
            <v>1.5</v>
          </cell>
          <cell r="Y84">
            <v>1.5</v>
          </cell>
          <cell r="Z84">
            <v>1.5</v>
          </cell>
          <cell r="AA84">
            <v>1.6666666666666667</v>
          </cell>
          <cell r="AB84">
            <v>1.6666666666666667</v>
          </cell>
          <cell r="AC84">
            <v>1.6666666666666667</v>
          </cell>
          <cell r="AD84">
            <v>0</v>
          </cell>
          <cell r="AE84">
            <v>9.14</v>
          </cell>
          <cell r="AF84">
            <v>3</v>
          </cell>
          <cell r="AG84">
            <v>4.666666666666667</v>
          </cell>
          <cell r="AH84">
            <v>3.3333333333333335</v>
          </cell>
          <cell r="AI84">
            <v>20.140000000000004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9</v>
          </cell>
          <cell r="AX84">
            <v>14</v>
          </cell>
          <cell r="AY84">
            <v>10</v>
          </cell>
          <cell r="AZ84">
            <v>42</v>
          </cell>
        </row>
        <row r="85">
          <cell r="A85" t="str">
            <v>Niger</v>
          </cell>
          <cell r="B85">
            <v>0.29335071707953064</v>
          </cell>
          <cell r="C85">
            <v>0.29315960912052119</v>
          </cell>
          <cell r="D85">
            <v>0.11892177589852009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0.19699401721873633</v>
          </cell>
          <cell r="O85">
            <v>0</v>
          </cell>
          <cell r="P85">
            <v>0</v>
          </cell>
          <cell r="Q85">
            <v>0</v>
          </cell>
          <cell r="R85">
            <v>3.7992851715306891E-2</v>
          </cell>
          <cell r="S85">
            <v>0.01</v>
          </cell>
          <cell r="T85">
            <v>0.01</v>
          </cell>
          <cell r="U85">
            <v>0.01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0.03</v>
          </cell>
          <cell r="AF85">
            <v>0</v>
          </cell>
          <cell r="AG85">
            <v>0</v>
          </cell>
          <cell r="AH85">
            <v>0</v>
          </cell>
          <cell r="AI85">
            <v>0.03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12.07</v>
          </cell>
          <cell r="AO85">
            <v>7.57</v>
          </cell>
          <cell r="AP85">
            <v>9</v>
          </cell>
          <cell r="AQ85">
            <v>7.6</v>
          </cell>
          <cell r="AR85">
            <v>7.6</v>
          </cell>
          <cell r="AS85">
            <v>3.5790000000000002</v>
          </cell>
          <cell r="AT85">
            <v>0.95</v>
          </cell>
          <cell r="AU85">
            <v>1.4209999999999998</v>
          </cell>
          <cell r="AV85">
            <v>13.706</v>
          </cell>
          <cell r="AW85">
            <v>27.21</v>
          </cell>
          <cell r="AX85">
            <v>24.200000000000003</v>
          </cell>
          <cell r="AY85">
            <v>5.9499999999999993</v>
          </cell>
          <cell r="AZ85">
            <v>71.066000000000003</v>
          </cell>
        </row>
        <row r="86">
          <cell r="A86" t="str">
            <v>Oman</v>
          </cell>
          <cell r="B86">
            <v>34.218027734976886</v>
          </cell>
          <cell r="C86">
            <v>39.679084834986838</v>
          </cell>
          <cell r="D86">
            <v>37.730812711970856</v>
          </cell>
          <cell r="E86">
            <v>21.378443104010199</v>
          </cell>
          <cell r="F86">
            <v>21.366120756103076</v>
          </cell>
          <cell r="G86">
            <v>21.342486453288203</v>
          </cell>
          <cell r="H86">
            <v>21.371324861244236</v>
          </cell>
          <cell r="I86">
            <v>21.336325060594579</v>
          </cell>
          <cell r="J86">
            <v>21.2600729293356</v>
          </cell>
          <cell r="K86">
            <v>21.219671761221232</v>
          </cell>
          <cell r="L86">
            <v>21.287242685970945</v>
          </cell>
          <cell r="M86">
            <v>21.317632733273648</v>
          </cell>
          <cell r="N86">
            <v>37.15286162762618</v>
          </cell>
          <cell r="O86">
            <v>21.361596797456713</v>
          </cell>
          <cell r="P86">
            <v>21.322572847090601</v>
          </cell>
          <cell r="Q86">
            <v>21.274285875829577</v>
          </cell>
          <cell r="R86">
            <v>25.108822458395782</v>
          </cell>
          <cell r="S86">
            <v>39.479999999999997</v>
          </cell>
          <cell r="T86">
            <v>43.55</v>
          </cell>
          <cell r="U86">
            <v>40.049999999999997</v>
          </cell>
          <cell r="V86">
            <v>22.903438712096257</v>
          </cell>
          <cell r="W86">
            <v>24.362125688792197</v>
          </cell>
          <cell r="X86">
            <v>25.916892716442973</v>
          </cell>
          <cell r="Y86">
            <v>25.441374951485638</v>
          </cell>
          <cell r="Z86">
            <v>25.477942825134438</v>
          </cell>
          <cell r="AA86">
            <v>25.327833549815143</v>
          </cell>
          <cell r="AB86">
            <v>25.364580978579777</v>
          </cell>
          <cell r="AC86">
            <v>25.055084641387804</v>
          </cell>
          <cell r="AD86">
            <v>24.605285425916296</v>
          </cell>
          <cell r="AE86">
            <v>123.08</v>
          </cell>
          <cell r="AF86">
            <v>73.182457117331424</v>
          </cell>
          <cell r="AG86">
            <v>76.247151326435215</v>
          </cell>
          <cell r="AH86">
            <v>75.024951045883881</v>
          </cell>
          <cell r="AI86">
            <v>347.53455948965052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109.28999999999999</v>
          </cell>
          <cell r="AP86">
            <v>107.14</v>
          </cell>
          <cell r="AQ86">
            <v>107.47</v>
          </cell>
          <cell r="AR86">
            <v>107.22</v>
          </cell>
          <cell r="AS86">
            <v>107.58</v>
          </cell>
          <cell r="AT86">
            <v>105.93</v>
          </cell>
          <cell r="AU86">
            <v>103.88</v>
          </cell>
          <cell r="AV86">
            <v>298.15199999999999</v>
          </cell>
          <cell r="AW86">
            <v>308.33</v>
          </cell>
          <cell r="AX86">
            <v>321.83000000000004</v>
          </cell>
          <cell r="AY86">
            <v>317.39</v>
          </cell>
          <cell r="AZ86">
            <v>1245.7020000000002</v>
          </cell>
        </row>
        <row r="87">
          <cell r="A87" t="str">
            <v>Palestine Auth. Area</v>
          </cell>
          <cell r="B87">
            <v>46.890563731730914</v>
          </cell>
          <cell r="C87">
            <v>25.489201570680624</v>
          </cell>
          <cell r="D87">
            <v>51.262992445368354</v>
          </cell>
          <cell r="E87">
            <v>29.999999999999993</v>
          </cell>
          <cell r="F87">
            <v>30.000000000000004</v>
          </cell>
          <cell r="G87">
            <v>30</v>
          </cell>
          <cell r="H87">
            <v>30.000000000000004</v>
          </cell>
          <cell r="I87">
            <v>30.000000000000004</v>
          </cell>
          <cell r="J87">
            <v>30.000000000000007</v>
          </cell>
          <cell r="K87">
            <v>30.000000000000004</v>
          </cell>
          <cell r="L87">
            <v>30.000000000000007</v>
          </cell>
          <cell r="M87">
            <v>30</v>
          </cell>
          <cell r="N87">
            <v>41.583818635607322</v>
          </cell>
          <cell r="O87">
            <v>30</v>
          </cell>
          <cell r="P87">
            <v>30</v>
          </cell>
          <cell r="Q87">
            <v>30</v>
          </cell>
          <cell r="R87">
            <v>32.889494163424125</v>
          </cell>
          <cell r="S87">
            <v>102.31</v>
          </cell>
          <cell r="T87">
            <v>51.93</v>
          </cell>
          <cell r="U87">
            <v>112.34</v>
          </cell>
          <cell r="V87">
            <v>62.826666666666661</v>
          </cell>
          <cell r="W87">
            <v>63.583333333333336</v>
          </cell>
          <cell r="X87">
            <v>66.626666666666665</v>
          </cell>
          <cell r="Y87">
            <v>66.290000000000006</v>
          </cell>
          <cell r="Z87">
            <v>64.453333333333333</v>
          </cell>
          <cell r="AA87">
            <v>64.63333333333334</v>
          </cell>
          <cell r="AB87">
            <v>62.4</v>
          </cell>
          <cell r="AC87">
            <v>63.656666666666673</v>
          </cell>
          <cell r="AD87">
            <v>64.209999999999994</v>
          </cell>
          <cell r="AE87">
            <v>266.58000000000004</v>
          </cell>
          <cell r="AF87">
            <v>193.03666666666666</v>
          </cell>
          <cell r="AG87">
            <v>195.37666666666667</v>
          </cell>
          <cell r="AH87">
            <v>190.26666666666665</v>
          </cell>
          <cell r="AI87">
            <v>845.26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190.75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193.89999999999998</v>
          </cell>
          <cell r="AS87">
            <v>187.2</v>
          </cell>
          <cell r="AT87">
            <v>190.96999999999997</v>
          </cell>
          <cell r="AU87">
            <v>192.63</v>
          </cell>
          <cell r="AV87">
            <v>576.96</v>
          </cell>
          <cell r="AW87">
            <v>579.11</v>
          </cell>
          <cell r="AX87">
            <v>586.13</v>
          </cell>
          <cell r="AY87">
            <v>570.79999999999995</v>
          </cell>
          <cell r="AZ87">
            <v>2313</v>
          </cell>
        </row>
        <row r="88">
          <cell r="A88" t="str">
            <v>PMIDF</v>
          </cell>
          <cell r="B88">
            <v>76.230202233620801</v>
          </cell>
          <cell r="C88">
            <v>76.533299798008613</v>
          </cell>
          <cell r="D88">
            <v>80.116298512971014</v>
          </cell>
          <cell r="E88">
            <v>70.348830673492984</v>
          </cell>
          <cell r="F88">
            <v>72.008915484672741</v>
          </cell>
          <cell r="G88">
            <v>74.562174368704817</v>
          </cell>
          <cell r="H88">
            <v>74.603714214834937</v>
          </cell>
          <cell r="I88">
            <v>73.685113529802166</v>
          </cell>
          <cell r="J88">
            <v>72.269360072510253</v>
          </cell>
          <cell r="K88">
            <v>71.063748997200364</v>
          </cell>
          <cell r="L88">
            <v>72.004349503540766</v>
          </cell>
          <cell r="M88">
            <v>65.569641844809695</v>
          </cell>
          <cell r="N88">
            <v>77.609277300724202</v>
          </cell>
          <cell r="O88">
            <v>72.324980477245958</v>
          </cell>
          <cell r="P88">
            <v>73.557122751436751</v>
          </cell>
          <cell r="Q88">
            <v>69.498660253818201</v>
          </cell>
          <cell r="R88">
            <v>73.268244264498833</v>
          </cell>
          <cell r="S88">
            <v>4153.1391509999994</v>
          </cell>
          <cell r="T88">
            <v>4254.9785000000002</v>
          </cell>
          <cell r="U88">
            <v>4312.7146499999999</v>
          </cell>
          <cell r="V88">
            <v>4167.2169448830191</v>
          </cell>
          <cell r="W88">
            <v>4336.3400859301892</v>
          </cell>
          <cell r="X88">
            <v>4535.7811036319263</v>
          </cell>
          <cell r="Y88">
            <v>4164.1356220056505</v>
          </cell>
          <cell r="Z88">
            <v>3969.3155441384683</v>
          </cell>
          <cell r="AA88">
            <v>3665.3156485273098</v>
          </cell>
          <cell r="AB88">
            <v>3662.0484277544069</v>
          </cell>
          <cell r="AC88">
            <v>3687.665957600761</v>
          </cell>
          <cell r="AD88">
            <v>3487.5669233973344</v>
          </cell>
          <cell r="AE88">
            <v>12720.832301</v>
          </cell>
          <cell r="AF88">
            <v>13039.338134445134</v>
          </cell>
          <cell r="AG88">
            <v>11798.76681467143</v>
          </cell>
          <cell r="AH88">
            <v>10837.281308752503</v>
          </cell>
          <cell r="AI88">
            <v>48396.218558869063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5419.7539999999999</v>
          </cell>
          <cell r="AO88">
            <v>5474.898000000001</v>
          </cell>
          <cell r="AP88">
            <v>5023.5059999999994</v>
          </cell>
          <cell r="AQ88">
            <v>4848.1759999999995</v>
          </cell>
          <cell r="AR88">
            <v>4564.5679999999993</v>
          </cell>
          <cell r="AS88">
            <v>4637.8689999999997</v>
          </cell>
          <cell r="AT88">
            <v>4609.3040000000001</v>
          </cell>
          <cell r="AU88">
            <v>4786.987000000001</v>
          </cell>
          <cell r="AV88">
            <v>14751.779</v>
          </cell>
          <cell r="AW88">
            <v>16225.935000000001</v>
          </cell>
          <cell r="AX88">
            <v>14436.249999999998</v>
          </cell>
          <cell r="AY88">
            <v>14034.16</v>
          </cell>
          <cell r="AZ88">
            <v>59448.124000000003</v>
          </cell>
        </row>
        <row r="89">
          <cell r="A89" t="str">
            <v>Qatar</v>
          </cell>
          <cell r="B89">
            <v>18.280477450931432</v>
          </cell>
          <cell r="C89">
            <v>24.517322219327948</v>
          </cell>
          <cell r="D89">
            <v>29.425081737505838</v>
          </cell>
          <cell r="E89">
            <v>19.699018629319998</v>
          </cell>
          <cell r="F89">
            <v>19.673135865473217</v>
          </cell>
          <cell r="G89">
            <v>19.348928846260392</v>
          </cell>
          <cell r="H89">
            <v>19.52299882989605</v>
          </cell>
          <cell r="I89">
            <v>19.719180055525843</v>
          </cell>
          <cell r="J89">
            <v>19.644270771501386</v>
          </cell>
          <cell r="K89">
            <v>19.963960687408743</v>
          </cell>
          <cell r="L89">
            <v>19.682595675521846</v>
          </cell>
          <cell r="M89">
            <v>20.140754535505611</v>
          </cell>
          <cell r="N89">
            <v>23.792865509530408</v>
          </cell>
          <cell r="O89">
            <v>19.566685749010112</v>
          </cell>
          <cell r="P89">
            <v>19.628618209692384</v>
          </cell>
          <cell r="Q89">
            <v>19.929838690668831</v>
          </cell>
          <cell r="R89">
            <v>20.737689858735742</v>
          </cell>
          <cell r="S89">
            <v>40.67</v>
          </cell>
          <cell r="T89">
            <v>52.29</v>
          </cell>
          <cell r="U89">
            <v>55.999200000000002</v>
          </cell>
          <cell r="V89">
            <v>37.520064149311487</v>
          </cell>
          <cell r="W89">
            <v>38.194300330823729</v>
          </cell>
          <cell r="X89">
            <v>40.759593555138984</v>
          </cell>
          <cell r="Y89">
            <v>40.347530915118504</v>
          </cell>
          <cell r="Z89">
            <v>40.610555814352395</v>
          </cell>
          <cell r="AA89">
            <v>39.875686969395424</v>
          </cell>
          <cell r="AB89">
            <v>42.370179232243821</v>
          </cell>
          <cell r="AC89">
            <v>43.655997208307447</v>
          </cell>
          <cell r="AD89">
            <v>45.450969401790999</v>
          </cell>
          <cell r="AE89">
            <v>148.95920000000001</v>
          </cell>
          <cell r="AF89">
            <v>116.47395803527419</v>
          </cell>
          <cell r="AG89">
            <v>120.83377369886631</v>
          </cell>
          <cell r="AH89">
            <v>131.47714584234228</v>
          </cell>
          <cell r="AI89">
            <v>517.74407757648271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174.73000000000002</v>
          </cell>
          <cell r="AO89">
            <v>189.59000000000003</v>
          </cell>
          <cell r="AP89">
            <v>186</v>
          </cell>
          <cell r="AQ89">
            <v>185.35000000000002</v>
          </cell>
          <cell r="AR89">
            <v>182.69</v>
          </cell>
          <cell r="AS89">
            <v>191.01</v>
          </cell>
          <cell r="AT89">
            <v>199.61999999999998</v>
          </cell>
          <cell r="AU89">
            <v>203.10000000000002</v>
          </cell>
          <cell r="AV89">
            <v>563.45999999999992</v>
          </cell>
          <cell r="AW89">
            <v>535.74</v>
          </cell>
          <cell r="AX89">
            <v>554.04</v>
          </cell>
          <cell r="AY89">
            <v>593.73</v>
          </cell>
          <cell r="AZ89">
            <v>2246.9699999999998</v>
          </cell>
        </row>
        <row r="90">
          <cell r="A90" t="str">
            <v>Reunion</v>
          </cell>
          <cell r="B90">
            <v>28.325097058629993</v>
          </cell>
          <cell r="C90">
            <v>26.432587226869376</v>
          </cell>
          <cell r="D90">
            <v>19.750889450591377</v>
          </cell>
          <cell r="E90">
            <v>23.73700901127194</v>
          </cell>
          <cell r="F90">
            <v>20.238588880737456</v>
          </cell>
          <cell r="G90">
            <v>19.214467363662052</v>
          </cell>
          <cell r="H90">
            <v>19.686577191694141</v>
          </cell>
          <cell r="I90">
            <v>18.280393106573129</v>
          </cell>
          <cell r="J90">
            <v>18.48391729334919</v>
          </cell>
          <cell r="K90">
            <v>20.077121641862391</v>
          </cell>
          <cell r="L90">
            <v>20.545283813101054</v>
          </cell>
          <cell r="M90">
            <v>25.018839487565938</v>
          </cell>
          <cell r="N90">
            <v>24.796434122653743</v>
          </cell>
          <cell r="O90">
            <v>21.067637373620478</v>
          </cell>
          <cell r="P90">
            <v>18.815656369154151</v>
          </cell>
          <cell r="Q90">
            <v>21.835767671339941</v>
          </cell>
          <cell r="R90">
            <v>21.602496948306971</v>
          </cell>
          <cell r="S90">
            <v>19.131399999999999</v>
          </cell>
          <cell r="T90">
            <v>18.468154999999999</v>
          </cell>
          <cell r="U90">
            <v>13.804555000000001</v>
          </cell>
          <cell r="V90">
            <v>16.8</v>
          </cell>
          <cell r="W90">
            <v>14.1</v>
          </cell>
          <cell r="X90">
            <v>13.6</v>
          </cell>
          <cell r="Y90">
            <v>14</v>
          </cell>
          <cell r="Z90">
            <v>13</v>
          </cell>
          <cell r="AA90">
            <v>13.3</v>
          </cell>
          <cell r="AB90">
            <v>14</v>
          </cell>
          <cell r="AC90">
            <v>14.1</v>
          </cell>
          <cell r="AD90">
            <v>16.600000000000001</v>
          </cell>
          <cell r="AE90">
            <v>51.404109999999996</v>
          </cell>
          <cell r="AF90">
            <v>44.5</v>
          </cell>
          <cell r="AG90">
            <v>40.299999999999997</v>
          </cell>
          <cell r="AH90">
            <v>44.7</v>
          </cell>
          <cell r="AI90">
            <v>180.90410999999997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64.003</v>
          </cell>
          <cell r="AR90">
            <v>64.759</v>
          </cell>
          <cell r="AS90">
            <v>62.75800000000001</v>
          </cell>
          <cell r="AT90">
            <v>61.766000000000005</v>
          </cell>
          <cell r="AU90">
            <v>59.715000000000003</v>
          </cell>
          <cell r="AV90">
            <v>186.57399999999998</v>
          </cell>
          <cell r="AW90">
            <v>190.102</v>
          </cell>
          <cell r="AX90">
            <v>192.76499999999999</v>
          </cell>
          <cell r="AY90">
            <v>184.23900000000003</v>
          </cell>
          <cell r="AZ90">
            <v>753.68</v>
          </cell>
        </row>
        <row r="91">
          <cell r="A91" t="str">
            <v>Romania</v>
          </cell>
          <cell r="B91">
            <v>66.187073454873513</v>
          </cell>
          <cell r="C91">
            <v>47.560518034635905</v>
          </cell>
          <cell r="D91">
            <v>49.665557544788136</v>
          </cell>
          <cell r="E91">
            <v>49.975019024947386</v>
          </cell>
          <cell r="F91">
            <v>47.005396445901454</v>
          </cell>
          <cell r="G91">
            <v>47.261019049858575</v>
          </cell>
          <cell r="H91">
            <v>48.201199875196799</v>
          </cell>
          <cell r="I91">
            <v>44.289882540726239</v>
          </cell>
          <cell r="J91">
            <v>44.708270481316077</v>
          </cell>
          <cell r="K91">
            <v>43.553026038388083</v>
          </cell>
          <cell r="L91">
            <v>45.364232947135001</v>
          </cell>
          <cell r="M91">
            <v>49.766761522817234</v>
          </cell>
          <cell r="N91">
            <v>53.95520821713523</v>
          </cell>
          <cell r="O91">
            <v>48.010990884354115</v>
          </cell>
          <cell r="P91">
            <v>45.82145906859278</v>
          </cell>
          <cell r="Q91">
            <v>46.189054088548119</v>
          </cell>
          <cell r="R91">
            <v>48.344071896680333</v>
          </cell>
          <cell r="S91">
            <v>820.85400000000004</v>
          </cell>
          <cell r="T91">
            <v>653.88198</v>
          </cell>
          <cell r="U91">
            <v>738.48</v>
          </cell>
          <cell r="V91">
            <v>781.75695651777801</v>
          </cell>
          <cell r="W91">
            <v>824.57911114222225</v>
          </cell>
          <cell r="X91">
            <v>824.44222225333328</v>
          </cell>
          <cell r="Y91">
            <v>803.35333339555564</v>
          </cell>
          <cell r="Z91">
            <v>671.23777785555558</v>
          </cell>
          <cell r="AA91">
            <v>660.68888898222224</v>
          </cell>
          <cell r="AB91">
            <v>650.92376474222215</v>
          </cell>
          <cell r="AC91">
            <v>681.01708452666662</v>
          </cell>
          <cell r="AD91">
            <v>720.26184861555555</v>
          </cell>
          <cell r="AE91">
            <v>2213.2159799999999</v>
          </cell>
          <cell r="AF91">
            <v>2430.7782899133335</v>
          </cell>
          <cell r="AG91">
            <v>2135.2800002333333</v>
          </cell>
          <cell r="AH91">
            <v>2052.2026978844442</v>
          </cell>
          <cell r="AI91">
            <v>8831.476968031111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1578.8000019999999</v>
          </cell>
          <cell r="AO91">
            <v>1570.0000019999998</v>
          </cell>
          <cell r="AP91">
            <v>1500.000004</v>
          </cell>
          <cell r="AQ91">
            <v>1364.0000049999999</v>
          </cell>
          <cell r="AR91">
            <v>1330.000006</v>
          </cell>
          <cell r="AS91">
            <v>1345.099162</v>
          </cell>
          <cell r="AT91">
            <v>1351.098291</v>
          </cell>
          <cell r="AU91">
            <v>1302.547411</v>
          </cell>
          <cell r="AV91">
            <v>3691.7555280000001</v>
          </cell>
          <cell r="AW91">
            <v>4556.6659229999996</v>
          </cell>
          <cell r="AX91">
            <v>4194.0000149999996</v>
          </cell>
          <cell r="AY91">
            <v>3998.7448639999998</v>
          </cell>
          <cell r="AZ91">
            <v>16441.16633</v>
          </cell>
        </row>
        <row r="92">
          <cell r="A92" t="str">
            <v>Russia</v>
          </cell>
          <cell r="B92">
            <v>22.560382577624004</v>
          </cell>
          <cell r="C92">
            <v>22.850341092375114</v>
          </cell>
          <cell r="D92">
            <v>26.017881050717236</v>
          </cell>
          <cell r="E92">
            <v>25.700751877746967</v>
          </cell>
          <cell r="F92">
            <v>23.374985978314236</v>
          </cell>
          <cell r="G92">
            <v>22.235713754868694</v>
          </cell>
          <cell r="H92">
            <v>21.707287347536358</v>
          </cell>
          <cell r="I92">
            <v>22.204129678167213</v>
          </cell>
          <cell r="J92">
            <v>23.12207866971703</v>
          </cell>
          <cell r="K92">
            <v>29.327483070487219</v>
          </cell>
          <cell r="L92">
            <v>31.943447657999677</v>
          </cell>
          <cell r="M92">
            <v>34.302182025410261</v>
          </cell>
          <cell r="N92">
            <v>23.90959871749013</v>
          </cell>
          <cell r="O92">
            <v>23.794752422879537</v>
          </cell>
          <cell r="P92">
            <v>22.332978483196364</v>
          </cell>
          <cell r="Q92">
            <v>31.788427586135679</v>
          </cell>
          <cell r="R92">
            <v>25.182448118466958</v>
          </cell>
          <cell r="S92">
            <v>5382.6221999999998</v>
          </cell>
          <cell r="T92">
            <v>6104.4152000000004</v>
          </cell>
          <cell r="U92">
            <v>7464.7512000000006</v>
          </cell>
          <cell r="V92">
            <v>7852.9401362547533</v>
          </cell>
          <cell r="W92">
            <v>7186.4486770707526</v>
          </cell>
          <cell r="X92">
            <v>6465.5966387093968</v>
          </cell>
          <cell r="Y92">
            <v>5950.3992097749906</v>
          </cell>
          <cell r="Z92">
            <v>5890.4586384327813</v>
          </cell>
          <cell r="AA92">
            <v>6027.2763190585547</v>
          </cell>
          <cell r="AB92">
            <v>7131.2778666585546</v>
          </cell>
          <cell r="AC92">
            <v>7029.1271731705519</v>
          </cell>
          <cell r="AD92">
            <v>7700.211647682554</v>
          </cell>
          <cell r="AE92">
            <v>18951.7886</v>
          </cell>
          <cell r="AF92">
            <v>21504.985452034904</v>
          </cell>
          <cell r="AG92">
            <v>17868.134167266326</v>
          </cell>
          <cell r="AH92">
            <v>21860.616687511661</v>
          </cell>
          <cell r="AI92">
            <v>80185.524906812876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27669.765514999999</v>
          </cell>
          <cell r="AO92">
            <v>26169.778217999999</v>
          </cell>
          <cell r="AP92">
            <v>24670.790057999999</v>
          </cell>
          <cell r="AQ92">
            <v>23875.796310999998</v>
          </cell>
          <cell r="AR92">
            <v>23460.471546000001</v>
          </cell>
          <cell r="AS92">
            <v>21884.421736999997</v>
          </cell>
          <cell r="AT92">
            <v>19804.419747</v>
          </cell>
          <cell r="AU92">
            <v>20203.351721999999</v>
          </cell>
          <cell r="AV92">
            <v>71337.917216999995</v>
          </cell>
          <cell r="AW92">
            <v>81339.307772</v>
          </cell>
          <cell r="AX92">
            <v>72007.057914999998</v>
          </cell>
          <cell r="AY92">
            <v>61892.193205999996</v>
          </cell>
          <cell r="AZ92">
            <v>286576.47610999993</v>
          </cell>
        </row>
        <row r="93">
          <cell r="A93" t="str">
            <v>Saudi Arabia</v>
          </cell>
          <cell r="B93">
            <v>13.31959028785578</v>
          </cell>
          <cell r="C93">
            <v>15.154190817730703</v>
          </cell>
          <cell r="D93">
            <v>16.134335542955384</v>
          </cell>
          <cell r="E93">
            <v>14.197017262595541</v>
          </cell>
          <cell r="F93">
            <v>14.204172902024792</v>
          </cell>
          <cell r="G93">
            <v>20.074247076624648</v>
          </cell>
          <cell r="H93">
            <v>14.2279760219867</v>
          </cell>
          <cell r="I93">
            <v>17.755915194157573</v>
          </cell>
          <cell r="J93">
            <v>14.187015150305852</v>
          </cell>
          <cell r="K93">
            <v>14.138145658469192</v>
          </cell>
          <cell r="L93">
            <v>14.166636420081625</v>
          </cell>
          <cell r="M93">
            <v>12.681225627091322</v>
          </cell>
          <cell r="N93">
            <v>14.874220773512047</v>
          </cell>
          <cell r="O93">
            <v>16.05339135145508</v>
          </cell>
          <cell r="P93">
            <v>15.364825766686804</v>
          </cell>
          <cell r="Q93">
            <v>13.641992988291108</v>
          </cell>
          <cell r="R93">
            <v>14.972158055527309</v>
          </cell>
          <cell r="S93">
            <v>439.53020000000004</v>
          </cell>
          <cell r="T93">
            <v>484.55020000000002</v>
          </cell>
          <cell r="U93">
            <v>542.23019999999997</v>
          </cell>
          <cell r="V93">
            <v>458.95393358638466</v>
          </cell>
          <cell r="W93">
            <v>457.32293255687858</v>
          </cell>
          <cell r="X93">
            <v>596.85735046327159</v>
          </cell>
          <cell r="Y93">
            <v>437.56654222568909</v>
          </cell>
          <cell r="Z93">
            <v>527.95398780718813</v>
          </cell>
          <cell r="AA93">
            <v>435.24249199522325</v>
          </cell>
          <cell r="AB93">
            <v>435.05870402139936</v>
          </cell>
          <cell r="AC93">
            <v>454.56108504144714</v>
          </cell>
          <cell r="AD93">
            <v>423.71215577772364</v>
          </cell>
          <cell r="AE93">
            <v>1466.3106</v>
          </cell>
          <cell r="AF93">
            <v>1513.1342166065349</v>
          </cell>
          <cell r="AG93">
            <v>1400.7630220281005</v>
          </cell>
          <cell r="AH93">
            <v>1313.33194484057</v>
          </cell>
          <cell r="AI93">
            <v>5693.5397834752057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2897.6740999999997</v>
          </cell>
          <cell r="AO93">
            <v>2675.9241000000002</v>
          </cell>
          <cell r="AP93">
            <v>2767.8559999999998</v>
          </cell>
          <cell r="AQ93">
            <v>2676.058</v>
          </cell>
          <cell r="AR93">
            <v>2761.1040000000003</v>
          </cell>
          <cell r="AS93">
            <v>2769.4780000000001</v>
          </cell>
          <cell r="AT93">
            <v>2887.806</v>
          </cell>
          <cell r="AU93">
            <v>3007.13</v>
          </cell>
          <cell r="AV93">
            <v>8872.26</v>
          </cell>
          <cell r="AW93">
            <v>8483.0722999999998</v>
          </cell>
          <cell r="AX93">
            <v>8205.018</v>
          </cell>
          <cell r="AY93">
            <v>8664.4140000000007</v>
          </cell>
          <cell r="AZ93">
            <v>34224.764300000003</v>
          </cell>
        </row>
        <row r="94">
          <cell r="A94" t="str">
            <v>Senegal</v>
          </cell>
          <cell r="B94">
            <v>46.381206838969639</v>
          </cell>
          <cell r="C94">
            <v>40.674892835272495</v>
          </cell>
          <cell r="D94">
            <v>65.361571333110575</v>
          </cell>
          <cell r="E94">
            <v>52.962461538461532</v>
          </cell>
          <cell r="F94">
            <v>40.13266934909133</v>
          </cell>
          <cell r="G94">
            <v>31.159110998772121</v>
          </cell>
          <cell r="H94">
            <v>32.225371635852916</v>
          </cell>
          <cell r="I94">
            <v>43.439520408163261</v>
          </cell>
          <cell r="J94">
            <v>45.273464646464632</v>
          </cell>
          <cell r="K94">
            <v>37.506448021689621</v>
          </cell>
          <cell r="L94">
            <v>37.248692820866715</v>
          </cell>
          <cell r="M94">
            <v>35.011658203130544</v>
          </cell>
          <cell r="N94">
            <v>50.728246527778346</v>
          </cell>
          <cell r="O94">
            <v>41.767557268998061</v>
          </cell>
          <cell r="P94">
            <v>40.580224042384792</v>
          </cell>
          <cell r="Q94">
            <v>36.585817917555374</v>
          </cell>
          <cell r="R94">
            <v>42.336396684617334</v>
          </cell>
          <cell r="S94">
            <v>95.67</v>
          </cell>
          <cell r="T94">
            <v>88.562799999999996</v>
          </cell>
          <cell r="U94">
            <v>137.822588</v>
          </cell>
          <cell r="V94">
            <v>114.752</v>
          </cell>
          <cell r="W94">
            <v>79.507999999999996</v>
          </cell>
          <cell r="X94">
            <v>61.730222222222203</v>
          </cell>
          <cell r="Y94">
            <v>63.842622222222197</v>
          </cell>
          <cell r="Z94">
            <v>94.601622222222204</v>
          </cell>
          <cell r="AA94">
            <v>99.601622222222204</v>
          </cell>
          <cell r="AB94">
            <v>83.530193650793606</v>
          </cell>
          <cell r="AC94">
            <v>83.530193650793606</v>
          </cell>
          <cell r="AD94">
            <v>78.664193650793706</v>
          </cell>
          <cell r="AE94">
            <v>322.05538799999999</v>
          </cell>
          <cell r="AF94">
            <v>255.9902222222222</v>
          </cell>
          <cell r="AG94">
            <v>258.0458666666666</v>
          </cell>
          <cell r="AH94">
            <v>245.7245809523809</v>
          </cell>
          <cell r="AI94">
            <v>1081.8160578412699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178.30162100000001</v>
          </cell>
          <cell r="AO94">
            <v>178.30162100000001</v>
          </cell>
          <cell r="AP94">
            <v>178.30162100000001</v>
          </cell>
          <cell r="AQ94">
            <v>196</v>
          </cell>
          <cell r="AR94">
            <v>198</v>
          </cell>
          <cell r="AS94">
            <v>200.43799999999999</v>
          </cell>
          <cell r="AT94">
            <v>201.82499999999999</v>
          </cell>
          <cell r="AU94">
            <v>202.21199999999999</v>
          </cell>
          <cell r="AV94">
            <v>571.37762300000009</v>
          </cell>
          <cell r="AW94">
            <v>551.60324200000002</v>
          </cell>
          <cell r="AX94">
            <v>572.30162100000007</v>
          </cell>
          <cell r="AY94">
            <v>604.47499999999991</v>
          </cell>
          <cell r="AZ94">
            <v>2299.757486</v>
          </cell>
        </row>
        <row r="95">
          <cell r="A95" t="str">
            <v>Serbia</v>
          </cell>
          <cell r="B95">
            <v>74.344831575100557</v>
          </cell>
          <cell r="C95">
            <v>69.669372680319881</v>
          </cell>
          <cell r="D95">
            <v>69.198161581910782</v>
          </cell>
          <cell r="E95">
            <v>50.039805924817642</v>
          </cell>
          <cell r="F95">
            <v>39.569149949423029</v>
          </cell>
          <cell r="G95">
            <v>44.303732150850969</v>
          </cell>
          <cell r="H95">
            <v>53.351812209184601</v>
          </cell>
          <cell r="I95">
            <v>41.235964267016477</v>
          </cell>
          <cell r="J95">
            <v>46.485612328975719</v>
          </cell>
          <cell r="K95">
            <v>59.775480021462613</v>
          </cell>
          <cell r="L95">
            <v>73.484155517227961</v>
          </cell>
          <cell r="M95">
            <v>82.897460220672087</v>
          </cell>
          <cell r="N95">
            <v>71.064418197789635</v>
          </cell>
          <cell r="O95">
            <v>44.54931759791792</v>
          </cell>
          <cell r="P95">
            <v>47.117474299316754</v>
          </cell>
          <cell r="Q95">
            <v>71.478166034840143</v>
          </cell>
          <cell r="R95">
            <v>57.69522278765551</v>
          </cell>
          <cell r="S95">
            <v>1948.85914</v>
          </cell>
          <cell r="T95">
            <v>1794.7968799999999</v>
          </cell>
          <cell r="U95">
            <v>1855.9089199999999</v>
          </cell>
          <cell r="V95">
            <v>1456.0342270056033</v>
          </cell>
          <cell r="W95">
            <v>1209.3404719973623</v>
          </cell>
          <cell r="X95">
            <v>1362.414941164963</v>
          </cell>
          <cell r="Y95">
            <v>1593.7287589063083</v>
          </cell>
          <cell r="Z95">
            <v>1174.6374809144456</v>
          </cell>
          <cell r="AA95">
            <v>1375.252230236566</v>
          </cell>
          <cell r="AB95">
            <v>1658.258581232968</v>
          </cell>
          <cell r="AC95">
            <v>1882.9843801522989</v>
          </cell>
          <cell r="AD95">
            <v>1983.6171123255065</v>
          </cell>
          <cell r="AE95">
            <v>5599.5649400000002</v>
          </cell>
          <cell r="AF95">
            <v>4027.7896401679291</v>
          </cell>
          <cell r="AG95">
            <v>4143.6184700573194</v>
          </cell>
          <cell r="AH95">
            <v>5524.8600737107736</v>
          </cell>
          <cell r="AI95">
            <v>19295.833123936023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2750.643939</v>
          </cell>
          <cell r="AO95">
            <v>2767.6527180000003</v>
          </cell>
          <cell r="AP95">
            <v>2688.4857769999999</v>
          </cell>
          <cell r="AQ95">
            <v>2563.717744</v>
          </cell>
          <cell r="AR95">
            <v>2662.6023519999999</v>
          </cell>
          <cell r="AS95">
            <v>2496.7306370000001</v>
          </cell>
          <cell r="AT95">
            <v>2306.1923080000001</v>
          </cell>
          <cell r="AU95">
            <v>2153.5706840000003</v>
          </cell>
          <cell r="AV95">
            <v>7091.605861</v>
          </cell>
          <cell r="AW95">
            <v>8137.0734089999996</v>
          </cell>
          <cell r="AX95">
            <v>7914.8058729999993</v>
          </cell>
          <cell r="AY95">
            <v>6956.4936290000005</v>
          </cell>
          <cell r="AZ95">
            <v>30099.978772000009</v>
          </cell>
        </row>
        <row r="96">
          <cell r="A96" t="str">
            <v>Sierra Leone</v>
          </cell>
          <cell r="B96">
            <v>31.440058125454108</v>
          </cell>
          <cell r="C96">
            <v>85.593355059216279</v>
          </cell>
          <cell r="D96">
            <v>36.956885026737972</v>
          </cell>
          <cell r="E96">
            <v>82.858333333333334</v>
          </cell>
          <cell r="F96">
            <v>59.143518518518533</v>
          </cell>
          <cell r="G96">
            <v>59.143518518518533</v>
          </cell>
          <cell r="H96">
            <v>68.271958762886612</v>
          </cell>
          <cell r="I96">
            <v>64.387728589987006</v>
          </cell>
          <cell r="J96">
            <v>61.890142517814745</v>
          </cell>
          <cell r="K96">
            <v>58.837639953277701</v>
          </cell>
          <cell r="L96">
            <v>48.855448898927172</v>
          </cell>
          <cell r="M96">
            <v>52.046570981640542</v>
          </cell>
          <cell r="N96">
            <v>53.436556227672412</v>
          </cell>
          <cell r="O96">
            <v>67.613095238095241</v>
          </cell>
          <cell r="P96">
            <v>64.805071953305827</v>
          </cell>
          <cell r="Q96">
            <v>53.218446148092752</v>
          </cell>
          <cell r="R96">
            <v>59.48205561079596</v>
          </cell>
          <cell r="S96">
            <v>36.06</v>
          </cell>
          <cell r="T96">
            <v>119.65</v>
          </cell>
          <cell r="U96">
            <v>44.23</v>
          </cell>
          <cell r="V96">
            <v>99.43</v>
          </cell>
          <cell r="W96">
            <v>63.875</v>
          </cell>
          <cell r="X96">
            <v>63.875</v>
          </cell>
          <cell r="Y96">
            <v>73.582000000000008</v>
          </cell>
          <cell r="Z96">
            <v>71.591999999999999</v>
          </cell>
          <cell r="AA96">
            <v>69.482000000000014</v>
          </cell>
          <cell r="AB96">
            <v>68.842000000000013</v>
          </cell>
          <cell r="AC96">
            <v>57.682000000000009</v>
          </cell>
          <cell r="AD96">
            <v>63.217500000000001</v>
          </cell>
          <cell r="AE96">
            <v>199.94</v>
          </cell>
          <cell r="AF96">
            <v>227.18</v>
          </cell>
          <cell r="AG96">
            <v>214.65600000000001</v>
          </cell>
          <cell r="AH96">
            <v>189.74150000000003</v>
          </cell>
          <cell r="AI96">
            <v>831.51749999999993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97.199999999999989</v>
          </cell>
          <cell r="AO96">
            <v>97.199999999999989</v>
          </cell>
          <cell r="AP96">
            <v>97</v>
          </cell>
          <cell r="AQ96">
            <v>100.07</v>
          </cell>
          <cell r="AR96">
            <v>101.03999999999999</v>
          </cell>
          <cell r="AS96">
            <v>105.303</v>
          </cell>
          <cell r="AT96">
            <v>106.25999999999999</v>
          </cell>
          <cell r="AU96">
            <v>109.31700000000001</v>
          </cell>
          <cell r="AV96">
            <v>336.74699999999996</v>
          </cell>
          <cell r="AW96">
            <v>302.39999999999998</v>
          </cell>
          <cell r="AX96">
            <v>298.11</v>
          </cell>
          <cell r="AY96">
            <v>320.88</v>
          </cell>
          <cell r="AZ96">
            <v>1258.1369999999999</v>
          </cell>
        </row>
        <row r="97">
          <cell r="A97" t="str">
            <v>Slovenia</v>
          </cell>
          <cell r="B97">
            <v>42.497213213933811</v>
          </cell>
          <cell r="C97">
            <v>33.393955119569327</v>
          </cell>
          <cell r="D97">
            <v>28.689643380384521</v>
          </cell>
          <cell r="E97">
            <v>38.632654976528563</v>
          </cell>
          <cell r="F97">
            <v>39.268210848147987</v>
          </cell>
          <cell r="G97">
            <v>45.433760132265618</v>
          </cell>
          <cell r="H97">
            <v>51.713975511147972</v>
          </cell>
          <cell r="I97">
            <v>56.105388446059685</v>
          </cell>
          <cell r="J97">
            <v>48.882574511998968</v>
          </cell>
          <cell r="K97">
            <v>49.870470156870454</v>
          </cell>
          <cell r="L97">
            <v>60.730417524326697</v>
          </cell>
          <cell r="M97">
            <v>35.630583121442335</v>
          </cell>
          <cell r="N97">
            <v>34.523734422267921</v>
          </cell>
          <cell r="O97">
            <v>41.110687368244598</v>
          </cell>
          <cell r="P97">
            <v>52.209481374412377</v>
          </cell>
          <cell r="Q97">
            <v>48.821083182624214</v>
          </cell>
          <cell r="R97">
            <v>43.924672754312915</v>
          </cell>
          <cell r="S97">
            <v>173.4178</v>
          </cell>
          <cell r="T97">
            <v>145.67320000000001</v>
          </cell>
          <cell r="U97">
            <v>135.76900000000001</v>
          </cell>
          <cell r="V97">
            <v>180.98845379333335</v>
          </cell>
          <cell r="W97">
            <v>188.19153177444446</v>
          </cell>
          <cell r="X97">
            <v>214.80811914000003</v>
          </cell>
          <cell r="Y97">
            <v>233.22582865666669</v>
          </cell>
          <cell r="Z97">
            <v>237.69928732111111</v>
          </cell>
          <cell r="AA97">
            <v>209.68421056444444</v>
          </cell>
          <cell r="AB97">
            <v>194.2896060988889</v>
          </cell>
          <cell r="AC97">
            <v>229.68481431111115</v>
          </cell>
          <cell r="AD97">
            <v>132.7110812611111</v>
          </cell>
          <cell r="AE97">
            <v>454.86</v>
          </cell>
          <cell r="AF97">
            <v>583.98810470777789</v>
          </cell>
          <cell r="AG97">
            <v>680.60932654222222</v>
          </cell>
          <cell r="AH97">
            <v>556.68550167111118</v>
          </cell>
          <cell r="AI97">
            <v>2276.1429329211114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431.32186300000001</v>
          </cell>
          <cell r="AO97">
            <v>425.51465400000006</v>
          </cell>
          <cell r="AP97">
            <v>405.89268900000002</v>
          </cell>
          <cell r="AQ97">
            <v>381.29913099999999</v>
          </cell>
          <cell r="AR97">
            <v>386.05943200000002</v>
          </cell>
          <cell r="AS97">
            <v>350.62963100000002</v>
          </cell>
          <cell r="AT97">
            <v>340.38351999999998</v>
          </cell>
          <cell r="AU97">
            <v>335.21756500000004</v>
          </cell>
          <cell r="AV97">
            <v>1185.775545</v>
          </cell>
          <cell r="AW97">
            <v>1278.4736230000001</v>
          </cell>
          <cell r="AX97">
            <v>1173.251252</v>
          </cell>
          <cell r="AY97">
            <v>1026.230716</v>
          </cell>
          <cell r="AZ97">
            <v>4663.7311360000003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11.200000000000001</v>
          </cell>
          <cell r="S98">
            <v>0.74</v>
          </cell>
          <cell r="T98">
            <v>0.74</v>
          </cell>
          <cell r="U98">
            <v>0.76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2.2400000000000002</v>
          </cell>
          <cell r="AF98">
            <v>0</v>
          </cell>
          <cell r="AG98">
            <v>0</v>
          </cell>
          <cell r="AH98">
            <v>0</v>
          </cell>
          <cell r="AI98">
            <v>2.2400000000000002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111.52951227530609</v>
          </cell>
          <cell r="C99">
            <v>112.96885825906185</v>
          </cell>
          <cell r="D99">
            <v>98.7786321893973</v>
          </cell>
          <cell r="E99">
            <v>69.452319840708299</v>
          </cell>
          <cell r="F99">
            <v>69.485831769508394</v>
          </cell>
          <cell r="G99">
            <v>68.556692699082305</v>
          </cell>
          <cell r="H99">
            <v>65.636787435070573</v>
          </cell>
          <cell r="I99">
            <v>57.652127058113244</v>
          </cell>
          <cell r="J99">
            <v>59.884005865531783</v>
          </cell>
          <cell r="K99">
            <v>61.96246807284993</v>
          </cell>
          <cell r="L99">
            <v>58.12655035738134</v>
          </cell>
          <cell r="M99">
            <v>58.305159808354922</v>
          </cell>
          <cell r="N99">
            <v>107.66602096059161</v>
          </cell>
          <cell r="O99">
            <v>69.165294487533956</v>
          </cell>
          <cell r="P99">
            <v>60.917106114764316</v>
          </cell>
          <cell r="Q99">
            <v>59.396228785902629</v>
          </cell>
          <cell r="R99">
            <v>72.386303836955435</v>
          </cell>
          <cell r="S99">
            <v>284.9006</v>
          </cell>
          <cell r="T99">
            <v>240.35939000000002</v>
          </cell>
          <cell r="U99">
            <v>235.09190000000001</v>
          </cell>
          <cell r="V99">
            <v>173.99359999999999</v>
          </cell>
          <cell r="W99">
            <v>178.86359999999996</v>
          </cell>
          <cell r="X99">
            <v>173.9436</v>
          </cell>
          <cell r="Y99">
            <v>170.24359999999996</v>
          </cell>
          <cell r="Z99">
            <v>158.32359999999997</v>
          </cell>
          <cell r="AA99">
            <v>189.85359999999997</v>
          </cell>
          <cell r="AB99">
            <v>191.43</v>
          </cell>
          <cell r="AC99">
            <v>205.38</v>
          </cell>
          <cell r="AD99">
            <v>183.94</v>
          </cell>
          <cell r="AE99">
            <v>760.35189000000003</v>
          </cell>
          <cell r="AF99">
            <v>526.80079999999998</v>
          </cell>
          <cell r="AG99">
            <v>518.42079999999987</v>
          </cell>
          <cell r="AH99">
            <v>580.75</v>
          </cell>
          <cell r="AI99">
            <v>2386.3234900000002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231.66915600000002</v>
          </cell>
          <cell r="AO99">
            <v>228.35004699999999</v>
          </cell>
          <cell r="AP99">
            <v>233.43500799999998</v>
          </cell>
          <cell r="AQ99">
            <v>247.15695200000002</v>
          </cell>
          <cell r="AR99">
            <v>285.33201400000002</v>
          </cell>
          <cell r="AS99">
            <v>278.05057699999998</v>
          </cell>
          <cell r="AT99">
            <v>317.99925999999999</v>
          </cell>
          <cell r="AU99">
            <v>283.930274</v>
          </cell>
          <cell r="AV99">
            <v>635.59207900000001</v>
          </cell>
          <cell r="AW99">
            <v>685.48933900000009</v>
          </cell>
          <cell r="AX99">
            <v>765.92397400000004</v>
          </cell>
          <cell r="AY99">
            <v>879.98011100000008</v>
          </cell>
          <cell r="AZ99">
            <v>2966.9855029999999</v>
          </cell>
        </row>
        <row r="100">
          <cell r="A100" t="str">
            <v>Syria</v>
          </cell>
          <cell r="B100">
            <v>19.208820581356502</v>
          </cell>
          <cell r="C100">
            <v>23.086207570016796</v>
          </cell>
          <cell r="D100">
            <v>20.330278232405892</v>
          </cell>
          <cell r="E100">
            <v>21.000000000000004</v>
          </cell>
          <cell r="F100">
            <v>21.000000000000004</v>
          </cell>
          <cell r="G100">
            <v>20.999999999999993</v>
          </cell>
          <cell r="H100">
            <v>21</v>
          </cell>
          <cell r="I100">
            <v>21</v>
          </cell>
          <cell r="J100">
            <v>21</v>
          </cell>
          <cell r="K100">
            <v>0</v>
          </cell>
          <cell r="L100">
            <v>0</v>
          </cell>
          <cell r="M100">
            <v>0</v>
          </cell>
          <cell r="N100">
            <v>20.759981877533953</v>
          </cell>
          <cell r="O100">
            <v>20.999999999999996</v>
          </cell>
          <cell r="P100">
            <v>21</v>
          </cell>
          <cell r="Q100">
            <v>0</v>
          </cell>
          <cell r="R100">
            <v>15.558393118963137</v>
          </cell>
          <cell r="S100">
            <v>63.88</v>
          </cell>
          <cell r="T100">
            <v>65.67</v>
          </cell>
          <cell r="U100">
            <v>69.010000000000005</v>
          </cell>
          <cell r="V100">
            <v>66.873333333333335</v>
          </cell>
          <cell r="W100">
            <v>71.304333333333346</v>
          </cell>
          <cell r="X100">
            <v>71.770999999999987</v>
          </cell>
          <cell r="Y100">
            <v>70.137666666666661</v>
          </cell>
          <cell r="Z100">
            <v>70.347666666666669</v>
          </cell>
          <cell r="AA100">
            <v>68.826333333333338</v>
          </cell>
          <cell r="AB100">
            <v>0</v>
          </cell>
          <cell r="AC100">
            <v>0</v>
          </cell>
          <cell r="AD100">
            <v>0</v>
          </cell>
          <cell r="AE100">
            <v>198.56</v>
          </cell>
          <cell r="AF100">
            <v>209.94866666666667</v>
          </cell>
          <cell r="AG100">
            <v>209.31166666666667</v>
          </cell>
          <cell r="AH100">
            <v>0</v>
          </cell>
          <cell r="AI100">
            <v>617.82033333333322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307.59000000000003</v>
          </cell>
          <cell r="AP100">
            <v>300.58999999999997</v>
          </cell>
          <cell r="AQ100">
            <v>301.49</v>
          </cell>
          <cell r="AR100">
            <v>294.97000000000003</v>
          </cell>
          <cell r="AS100">
            <v>309.27</v>
          </cell>
          <cell r="AT100">
            <v>297.07</v>
          </cell>
          <cell r="AU100">
            <v>309.89999999999998</v>
          </cell>
          <cell r="AV100">
            <v>860.81</v>
          </cell>
          <cell r="AW100">
            <v>899.78000000000009</v>
          </cell>
          <cell r="AX100">
            <v>897.05</v>
          </cell>
          <cell r="AY100">
            <v>916.2399999999999</v>
          </cell>
          <cell r="AZ100">
            <v>3573.8800000000006</v>
          </cell>
        </row>
        <row r="101">
          <cell r="A101" t="str">
            <v>Tanzania</v>
          </cell>
          <cell r="B101">
            <v>0</v>
          </cell>
          <cell r="C101">
            <v>4.4000000000000004</v>
          </cell>
          <cell r="D101">
            <v>4.4000000000000004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6.6</v>
          </cell>
          <cell r="O101">
            <v>0</v>
          </cell>
          <cell r="P101">
            <v>0</v>
          </cell>
          <cell r="Q101">
            <v>0</v>
          </cell>
          <cell r="R101">
            <v>1.65</v>
          </cell>
          <cell r="S101">
            <v>0.22</v>
          </cell>
          <cell r="T101">
            <v>0.22</v>
          </cell>
          <cell r="U101">
            <v>0.22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0.66</v>
          </cell>
          <cell r="AF101">
            <v>0</v>
          </cell>
          <cell r="AG101">
            <v>0</v>
          </cell>
          <cell r="AH101">
            <v>0</v>
          </cell>
          <cell r="AI101">
            <v>0.66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2.6776549692813472</v>
          </cell>
          <cell r="C102">
            <v>3.7499999999999991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8.6679004418929626</v>
          </cell>
          <cell r="K102">
            <v>8.740193464848808</v>
          </cell>
          <cell r="L102">
            <v>7.9269135120198957</v>
          </cell>
          <cell r="M102">
            <v>4.9598032724865231</v>
          </cell>
          <cell r="N102">
            <v>2.1425638156680926</v>
          </cell>
          <cell r="O102">
            <v>0</v>
          </cell>
          <cell r="P102">
            <v>2.6888649357952947</v>
          </cell>
          <cell r="Q102">
            <v>7.0899239609336355</v>
          </cell>
          <cell r="R102">
            <v>3.0852425242674646</v>
          </cell>
          <cell r="S102">
            <v>2</v>
          </cell>
          <cell r="T102">
            <v>2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5.0999999999999996</v>
          </cell>
          <cell r="AB102">
            <v>5.0999999999999996</v>
          </cell>
          <cell r="AC102">
            <v>5.0999999999999996</v>
          </cell>
          <cell r="AD102">
            <v>3.4960000000000004</v>
          </cell>
          <cell r="AE102">
            <v>4</v>
          </cell>
          <cell r="AF102">
            <v>0</v>
          </cell>
          <cell r="AG102">
            <v>5.0999999999999996</v>
          </cell>
          <cell r="AH102">
            <v>13.696</v>
          </cell>
          <cell r="AI102">
            <v>22.795999999999999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46.8</v>
          </cell>
          <cell r="AO102">
            <v>52.8</v>
          </cell>
          <cell r="AP102">
            <v>58.800000000000004</v>
          </cell>
          <cell r="AQ102">
            <v>58.95</v>
          </cell>
          <cell r="AR102">
            <v>52.954000000000001</v>
          </cell>
          <cell r="AS102">
            <v>52.515999999999998</v>
          </cell>
          <cell r="AT102">
            <v>57.903999999999996</v>
          </cell>
          <cell r="AU102">
            <v>63.438000000000002</v>
          </cell>
          <cell r="AV102">
            <v>168.02300000000002</v>
          </cell>
          <cell r="AW102">
            <v>152.39999999999998</v>
          </cell>
          <cell r="AX102">
            <v>170.70400000000001</v>
          </cell>
          <cell r="AY102">
            <v>173.858</v>
          </cell>
          <cell r="AZ102">
            <v>664.98500000000001</v>
          </cell>
        </row>
        <row r="103">
          <cell r="A103" t="str">
            <v>Tunisia</v>
          </cell>
          <cell r="B103">
            <v>53.025126987885173</v>
          </cell>
          <cell r="C103">
            <v>52.597842731981629</v>
          </cell>
          <cell r="D103">
            <v>33.934356254549428</v>
          </cell>
          <cell r="E103">
            <v>1.8312281276990068</v>
          </cell>
          <cell r="F103">
            <v>1.7136192424718613</v>
          </cell>
          <cell r="G103">
            <v>2.0248064420315881</v>
          </cell>
          <cell r="H103">
            <v>3.4259169671624963</v>
          </cell>
          <cell r="I103">
            <v>3.5449580051139682</v>
          </cell>
          <cell r="J103">
            <v>3.6066236626800983</v>
          </cell>
          <cell r="K103">
            <v>3.3576607740705469</v>
          </cell>
          <cell r="L103">
            <v>3.2321588755287127</v>
          </cell>
          <cell r="M103">
            <v>3.0449715274189519</v>
          </cell>
          <cell r="N103">
            <v>46.568707055957752</v>
          </cell>
          <cell r="O103">
            <v>1.8577495556261892</v>
          </cell>
          <cell r="P103">
            <v>3.5242246229794727</v>
          </cell>
          <cell r="Q103">
            <v>3.206404527218115</v>
          </cell>
          <cell r="R103">
            <v>13.0508858550008</v>
          </cell>
          <cell r="S103">
            <v>296.12</v>
          </cell>
          <cell r="T103">
            <v>279.36</v>
          </cell>
          <cell r="U103">
            <v>182.85</v>
          </cell>
          <cell r="V103">
            <v>10.257705745222772</v>
          </cell>
          <cell r="W103">
            <v>10.257705745222758</v>
          </cell>
          <cell r="X103">
            <v>12.257705745222758</v>
          </cell>
          <cell r="Y103">
            <v>20.857705745222788</v>
          </cell>
          <cell r="Z103">
            <v>20.857705745222731</v>
          </cell>
          <cell r="AA103">
            <v>20.857705745222788</v>
          </cell>
          <cell r="AB103">
            <v>19.455405745222738</v>
          </cell>
          <cell r="AC103">
            <v>19.455405745222734</v>
          </cell>
          <cell r="AD103">
            <v>19.455405745222734</v>
          </cell>
          <cell r="AE103">
            <v>758.33</v>
          </cell>
          <cell r="AF103">
            <v>32.773117235668288</v>
          </cell>
          <cell r="AG103">
            <v>62.573117235668306</v>
          </cell>
          <cell r="AH103">
            <v>58.366217235668202</v>
          </cell>
          <cell r="AI103">
            <v>912.04245170700483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538.73900000000003</v>
          </cell>
          <cell r="AO103">
            <v>544.83899999999994</v>
          </cell>
          <cell r="AP103">
            <v>547.93899999999996</v>
          </cell>
          <cell r="AQ103">
            <v>529.53899999999999</v>
          </cell>
          <cell r="AR103">
            <v>520.48500000000001</v>
          </cell>
          <cell r="AS103">
            <v>521.4899999999991</v>
          </cell>
          <cell r="AT103">
            <v>541.73899999999901</v>
          </cell>
          <cell r="AU103">
            <v>575.04199999999901</v>
          </cell>
          <cell r="AV103">
            <v>1465.57</v>
          </cell>
          <cell r="AW103">
            <v>1587.7169999999999</v>
          </cell>
          <cell r="AX103">
            <v>1597.9630000000002</v>
          </cell>
          <cell r="AY103">
            <v>1638.270999999997</v>
          </cell>
          <cell r="AZ103">
            <v>6289.5209999999952</v>
          </cell>
        </row>
        <row r="104">
          <cell r="A104" t="str">
            <v>Turkey</v>
          </cell>
          <cell r="B104">
            <v>19.849336682471883</v>
          </cell>
          <cell r="C104">
            <v>18.57183726223807</v>
          </cell>
          <cell r="D104">
            <v>18.079503036366461</v>
          </cell>
          <cell r="E104">
            <v>17.69570547473365</v>
          </cell>
          <cell r="F104">
            <v>16.751244337060644</v>
          </cell>
          <cell r="G104">
            <v>17.08113360915176</v>
          </cell>
          <cell r="H104">
            <v>17.031742928137248</v>
          </cell>
          <cell r="I104">
            <v>16.419170220873152</v>
          </cell>
          <cell r="J104">
            <v>17.859987786294905</v>
          </cell>
          <cell r="K104">
            <v>18.783749539099965</v>
          </cell>
          <cell r="L104">
            <v>17.013089098854191</v>
          </cell>
          <cell r="M104">
            <v>18.092362551992181</v>
          </cell>
          <cell r="N104">
            <v>18.796590612196972</v>
          </cell>
          <cell r="O104">
            <v>17.177001271982387</v>
          </cell>
          <cell r="P104">
            <v>17.111450054449875</v>
          </cell>
          <cell r="Q104">
            <v>17.989558329390526</v>
          </cell>
          <cell r="R104">
            <v>17.740297139304417</v>
          </cell>
          <cell r="S104">
            <v>2039.91498</v>
          </cell>
          <cell r="T104">
            <v>2082.1336999999999</v>
          </cell>
          <cell r="U104">
            <v>2092.45318</v>
          </cell>
          <cell r="V104">
            <v>2125</v>
          </cell>
          <cell r="W104">
            <v>2006</v>
          </cell>
          <cell r="X104">
            <v>2014.000000000007</v>
          </cell>
          <cell r="Y104">
            <v>2018</v>
          </cell>
          <cell r="Z104">
            <v>2035.4535133676989</v>
          </cell>
          <cell r="AA104">
            <v>2272.9999999999927</v>
          </cell>
          <cell r="AB104">
            <v>2316</v>
          </cell>
          <cell r="AC104">
            <v>1895</v>
          </cell>
          <cell r="AD104">
            <v>1908</v>
          </cell>
          <cell r="AE104">
            <v>6214.5018600000003</v>
          </cell>
          <cell r="AF104">
            <v>6145.0000000000073</v>
          </cell>
          <cell r="AG104">
            <v>6326.4535133676918</v>
          </cell>
          <cell r="AH104">
            <v>6119</v>
          </cell>
          <cell r="AI104">
            <v>24804.955373367698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10777.7068</v>
          </cell>
          <cell r="AO104">
            <v>10611.707872999999</v>
          </cell>
          <cell r="AP104">
            <v>10663.617973</v>
          </cell>
          <cell r="AQ104">
            <v>11157.129973000001</v>
          </cell>
          <cell r="AR104">
            <v>11454.095179</v>
          </cell>
          <cell r="AS104">
            <v>11096.825986</v>
          </cell>
          <cell r="AT104">
            <v>10024.634504</v>
          </cell>
          <cell r="AU104">
            <v>9491.2977510000001</v>
          </cell>
          <cell r="AV104">
            <v>29755.671064999999</v>
          </cell>
          <cell r="AW104">
            <v>32197.121676999999</v>
          </cell>
          <cell r="AX104">
            <v>33274.843124999999</v>
          </cell>
          <cell r="AY104">
            <v>30612.758240999996</v>
          </cell>
          <cell r="AZ104">
            <v>125840.39410800001</v>
          </cell>
        </row>
        <row r="105">
          <cell r="A105" t="str">
            <v>Turkish Cyprus</v>
          </cell>
          <cell r="B105">
            <v>32.976892908878916</v>
          </cell>
          <cell r="C105">
            <v>23.801708875375258</v>
          </cell>
          <cell r="D105">
            <v>35.530386594537539</v>
          </cell>
          <cell r="E105">
            <v>33.675091649157373</v>
          </cell>
          <cell r="F105">
            <v>32.603110645499235</v>
          </cell>
          <cell r="G105">
            <v>28.471081171381876</v>
          </cell>
          <cell r="H105">
            <v>31.031391901695429</v>
          </cell>
          <cell r="I105">
            <v>26.935550580232778</v>
          </cell>
          <cell r="J105">
            <v>31.041560058087271</v>
          </cell>
          <cell r="K105">
            <v>21.140139737352303</v>
          </cell>
          <cell r="L105">
            <v>31.171335718057218</v>
          </cell>
          <cell r="M105">
            <v>17.879018640532394</v>
          </cell>
          <cell r="N105">
            <v>30.701084300905137</v>
          </cell>
          <cell r="O105">
            <v>31.604665482745389</v>
          </cell>
          <cell r="P105">
            <v>29.699317771386529</v>
          </cell>
          <cell r="Q105">
            <v>23.57628761825065</v>
          </cell>
          <cell r="R105">
            <v>28.710300361692095</v>
          </cell>
          <cell r="S105">
            <v>41.481999999999999</v>
          </cell>
          <cell r="T105">
            <v>30.9208</v>
          </cell>
          <cell r="U105">
            <v>44.880800000000001</v>
          </cell>
          <cell r="V105">
            <v>42.561200000000021</v>
          </cell>
          <cell r="W105">
            <v>40.4572</v>
          </cell>
          <cell r="X105">
            <v>35.032400000000003</v>
          </cell>
          <cell r="Y105">
            <v>38.497199999999999</v>
          </cell>
          <cell r="Z105">
            <v>35.022799999999997</v>
          </cell>
          <cell r="AA105">
            <v>44.889200000000002</v>
          </cell>
          <cell r="AB105">
            <v>32.105999999999995</v>
          </cell>
          <cell r="AC105">
            <v>46.572399999999995</v>
          </cell>
          <cell r="AD105">
            <v>24</v>
          </cell>
          <cell r="AE105">
            <v>117.28360000000001</v>
          </cell>
          <cell r="AF105">
            <v>118.05080000000001</v>
          </cell>
          <cell r="AG105">
            <v>118.4092</v>
          </cell>
          <cell r="AH105">
            <v>102.67839999999998</v>
          </cell>
          <cell r="AI105">
            <v>456.42200000000008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111.68100000000001</v>
          </cell>
          <cell r="AO105">
            <v>110.741</v>
          </cell>
          <cell r="AP105">
            <v>111.65300000000001</v>
          </cell>
          <cell r="AQ105">
            <v>117.02199999999999</v>
          </cell>
          <cell r="AR105">
            <v>130.149</v>
          </cell>
          <cell r="AS105">
            <v>136.685</v>
          </cell>
          <cell r="AT105">
            <v>134.46699999999998</v>
          </cell>
          <cell r="AU105">
            <v>120.81200000000001</v>
          </cell>
          <cell r="AV105">
            <v>343.81600000000003</v>
          </cell>
          <cell r="AW105">
            <v>336.17099999999999</v>
          </cell>
          <cell r="AX105">
            <v>358.82400000000001</v>
          </cell>
          <cell r="AY105">
            <v>391.964</v>
          </cell>
          <cell r="AZ105">
            <v>1430.7750000000001</v>
          </cell>
        </row>
        <row r="106">
          <cell r="A106" t="str">
            <v>Turkmenistan</v>
          </cell>
          <cell r="B106">
            <v>17.054545454545458</v>
          </cell>
          <cell r="C106">
            <v>13.447058823529412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11.703202846975092</v>
          </cell>
          <cell r="O106">
            <v>0</v>
          </cell>
          <cell r="P106">
            <v>0</v>
          </cell>
          <cell r="Q106">
            <v>0</v>
          </cell>
          <cell r="R106">
            <v>2.6895113473727261</v>
          </cell>
          <cell r="S106">
            <v>18.760000000000002</v>
          </cell>
          <cell r="T106">
            <v>17.78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36.540000000000006</v>
          </cell>
          <cell r="AF106">
            <v>0</v>
          </cell>
          <cell r="AG106">
            <v>0</v>
          </cell>
          <cell r="AH106">
            <v>0</v>
          </cell>
          <cell r="AI106">
            <v>36.540000000000006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80</v>
          </cell>
          <cell r="AO106">
            <v>128.46</v>
          </cell>
          <cell r="AP106">
            <v>118.46000000000001</v>
          </cell>
          <cell r="AQ106">
            <v>119.16000000000001</v>
          </cell>
          <cell r="AR106">
            <v>97.75</v>
          </cell>
          <cell r="AS106">
            <v>101.25</v>
          </cell>
          <cell r="AT106">
            <v>100.05</v>
          </cell>
          <cell r="AU106">
            <v>110.5</v>
          </cell>
          <cell r="AV106">
            <v>281</v>
          </cell>
          <cell r="AW106">
            <v>294.58000000000004</v>
          </cell>
          <cell r="AX106">
            <v>335.37</v>
          </cell>
          <cell r="AY106">
            <v>311.8</v>
          </cell>
          <cell r="AZ106">
            <v>1222.75</v>
          </cell>
        </row>
        <row r="107">
          <cell r="A107" t="str">
            <v>UAE</v>
          </cell>
          <cell r="B107">
            <v>13.332363213038418</v>
          </cell>
          <cell r="C107">
            <v>16.060159102449401</v>
          </cell>
          <cell r="D107">
            <v>21.210370768404086</v>
          </cell>
          <cell r="E107">
            <v>14.887733589870448</v>
          </cell>
          <cell r="F107">
            <v>14.914660417923237</v>
          </cell>
          <cell r="G107">
            <v>14.814735771045704</v>
          </cell>
          <cell r="H107">
            <v>14.782216339742851</v>
          </cell>
          <cell r="I107">
            <v>14.777935380541816</v>
          </cell>
          <cell r="J107">
            <v>14.762534542254107</v>
          </cell>
          <cell r="K107">
            <v>14.675945959427498</v>
          </cell>
          <cell r="L107">
            <v>14.738668209639872</v>
          </cell>
          <cell r="M107">
            <v>14.796371585602037</v>
          </cell>
          <cell r="N107">
            <v>16.796868592730661</v>
          </cell>
          <cell r="O107">
            <v>14.870668717222665</v>
          </cell>
          <cell r="P107">
            <v>14.774382186320237</v>
          </cell>
          <cell r="Q107">
            <v>14.737356886316084</v>
          </cell>
          <cell r="R107">
            <v>15.270828081287068</v>
          </cell>
          <cell r="S107">
            <v>71.260000000000005</v>
          </cell>
          <cell r="T107">
            <v>73.8</v>
          </cell>
          <cell r="U107">
            <v>105.26</v>
          </cell>
          <cell r="V107">
            <v>71.332094206932609</v>
          </cell>
          <cell r="W107">
            <v>74.372782766219657</v>
          </cell>
          <cell r="X107">
            <v>79.759245227805408</v>
          </cell>
          <cell r="Y107">
            <v>80.479313159006665</v>
          </cell>
          <cell r="Z107">
            <v>80.897702258726028</v>
          </cell>
          <cell r="AA107">
            <v>77.381925507264413</v>
          </cell>
          <cell r="AB107">
            <v>78.203224035802663</v>
          </cell>
          <cell r="AC107">
            <v>80.574661472300107</v>
          </cell>
          <cell r="AD107">
            <v>80.248943315156296</v>
          </cell>
          <cell r="AE107">
            <v>250.32</v>
          </cell>
          <cell r="AF107">
            <v>225.46412220095766</v>
          </cell>
          <cell r="AG107">
            <v>238.75894092499712</v>
          </cell>
          <cell r="AH107">
            <v>239.02682882325905</v>
          </cell>
          <cell r="AI107">
            <v>953.56989194921391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484.54000000000008</v>
          </cell>
          <cell r="AP107">
            <v>489.99000000000007</v>
          </cell>
          <cell r="AQ107">
            <v>492.68</v>
          </cell>
          <cell r="AR107">
            <v>471.76</v>
          </cell>
          <cell r="AS107">
            <v>479.58000000000004</v>
          </cell>
          <cell r="AT107">
            <v>492.02</v>
          </cell>
          <cell r="AU107">
            <v>488.12</v>
          </cell>
          <cell r="AV107">
            <v>1341.25</v>
          </cell>
          <cell r="AW107">
            <v>1364.5500000000002</v>
          </cell>
          <cell r="AX107">
            <v>1454.43</v>
          </cell>
          <cell r="AY107">
            <v>1459.72</v>
          </cell>
          <cell r="AZ107">
            <v>5619.95</v>
          </cell>
        </row>
        <row r="108">
          <cell r="A108" t="str">
            <v>Ukraine</v>
          </cell>
          <cell r="B108">
            <v>14.899226985364134</v>
          </cell>
          <cell r="C108">
            <v>12.210450011302196</v>
          </cell>
          <cell r="D108">
            <v>11.328553668623153</v>
          </cell>
          <cell r="E108">
            <v>14.111489248353353</v>
          </cell>
          <cell r="F108">
            <v>13.930071677265982</v>
          </cell>
          <cell r="G108">
            <v>13.808724168754676</v>
          </cell>
          <cell r="H108">
            <v>13.434857826599968</v>
          </cell>
          <cell r="I108">
            <v>13.313949623369933</v>
          </cell>
          <cell r="J108">
            <v>13.247840075089565</v>
          </cell>
          <cell r="K108">
            <v>13.305527579393559</v>
          </cell>
          <cell r="L108">
            <v>13.36600469038896</v>
          </cell>
          <cell r="M108">
            <v>13.455530846372287</v>
          </cell>
          <cell r="N108">
            <v>12.684169144425978</v>
          </cell>
          <cell r="O108">
            <v>13.948327217532746</v>
          </cell>
          <cell r="P108">
            <v>13.338131379501913</v>
          </cell>
          <cell r="Q108">
            <v>13.372805843549283</v>
          </cell>
          <cell r="R108">
            <v>13.367078386906758</v>
          </cell>
          <cell r="S108">
            <v>1041.6954000000001</v>
          </cell>
          <cell r="T108">
            <v>943.78879999999992</v>
          </cell>
          <cell r="U108">
            <v>988.20960000000014</v>
          </cell>
          <cell r="V108">
            <v>1294.9956888888892</v>
          </cell>
          <cell r="W108">
            <v>1378.9811333333334</v>
          </cell>
          <cell r="X108">
            <v>1302.306911111111</v>
          </cell>
          <cell r="Y108">
            <v>1145.6702666666665</v>
          </cell>
          <cell r="Z108">
            <v>972.36848888888903</v>
          </cell>
          <cell r="AA108">
            <v>951.11248888888895</v>
          </cell>
          <cell r="AB108">
            <v>875.02313207777763</v>
          </cell>
          <cell r="AC108">
            <v>823.66193508888887</v>
          </cell>
          <cell r="AD108">
            <v>787.82827515555539</v>
          </cell>
          <cell r="AE108">
            <v>2973.6938</v>
          </cell>
          <cell r="AF108">
            <v>3976.2837333333337</v>
          </cell>
          <cell r="AG108">
            <v>3069.1512444444443</v>
          </cell>
          <cell r="AH108">
            <v>2486.5133423222219</v>
          </cell>
          <cell r="AI108">
            <v>12505.642120100003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8909.380000000001</v>
          </cell>
          <cell r="AO108">
            <v>8487.9399840000005</v>
          </cell>
          <cell r="AP108">
            <v>7674.8355159999992</v>
          </cell>
          <cell r="AQ108">
            <v>6573.0430470000001</v>
          </cell>
          <cell r="AR108">
            <v>6461.4400170000008</v>
          </cell>
          <cell r="AS108">
            <v>5918.749288</v>
          </cell>
          <cell r="AT108">
            <v>5546.1280969999998</v>
          </cell>
          <cell r="AU108">
            <v>5269.5464469999997</v>
          </cell>
          <cell r="AV108">
            <v>21099.721941</v>
          </cell>
          <cell r="AW108">
            <v>25656.519984000002</v>
          </cell>
          <cell r="AX108">
            <v>20709.318579999999</v>
          </cell>
          <cell r="AY108">
            <v>16734.423832</v>
          </cell>
          <cell r="AZ108">
            <v>84199.984337000002</v>
          </cell>
        </row>
        <row r="109">
          <cell r="A109" t="str">
            <v>Uzbekistan</v>
          </cell>
          <cell r="B109">
            <v>82.583333333333343</v>
          </cell>
          <cell r="C109">
            <v>90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61.819060773480658</v>
          </cell>
          <cell r="O109">
            <v>0</v>
          </cell>
          <cell r="P109">
            <v>0</v>
          </cell>
          <cell r="Q109">
            <v>0</v>
          </cell>
          <cell r="R109">
            <v>21.476487523992322</v>
          </cell>
          <cell r="S109">
            <v>29.73</v>
          </cell>
          <cell r="T109">
            <v>20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49.730000000000004</v>
          </cell>
          <cell r="AF109">
            <v>0</v>
          </cell>
          <cell r="AG109">
            <v>0</v>
          </cell>
          <cell r="AH109">
            <v>0</v>
          </cell>
          <cell r="AI109">
            <v>49.730000000000004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20</v>
          </cell>
          <cell r="AO109">
            <v>28</v>
          </cell>
          <cell r="AP109">
            <v>8</v>
          </cell>
          <cell r="AQ109">
            <v>8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72.400000000000006</v>
          </cell>
          <cell r="AW109">
            <v>88</v>
          </cell>
          <cell r="AX109">
            <v>16</v>
          </cell>
          <cell r="AY109">
            <v>32</v>
          </cell>
          <cell r="AZ109">
            <v>208.4</v>
          </cell>
        </row>
        <row r="110">
          <cell r="A110" t="str">
            <v>Yemen</v>
          </cell>
          <cell r="B110">
            <v>0</v>
          </cell>
          <cell r="C110">
            <v>1.882845188284519</v>
          </cell>
          <cell r="D110">
            <v>1.3712544438801424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1.0154738878143135</v>
          </cell>
          <cell r="O110">
            <v>0</v>
          </cell>
          <cell r="P110">
            <v>0</v>
          </cell>
          <cell r="Q110">
            <v>0</v>
          </cell>
          <cell r="R110">
            <v>0.23633567168098438</v>
          </cell>
          <cell r="S110">
            <v>0</v>
          </cell>
          <cell r="T110">
            <v>0.4</v>
          </cell>
          <cell r="U110">
            <v>0.3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0.7</v>
          </cell>
          <cell r="AF110">
            <v>0</v>
          </cell>
          <cell r="AG110">
            <v>0</v>
          </cell>
          <cell r="AH110">
            <v>0</v>
          </cell>
          <cell r="AI110">
            <v>0.7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22.549999999999997</v>
          </cell>
          <cell r="AS110">
            <v>24.81</v>
          </cell>
          <cell r="AT110">
            <v>26.29</v>
          </cell>
          <cell r="AU110">
            <v>24.28</v>
          </cell>
          <cell r="AV110">
            <v>62.039999999999992</v>
          </cell>
          <cell r="AW110">
            <v>66.81</v>
          </cell>
          <cell r="AX110">
            <v>62.339999999999996</v>
          </cell>
          <cell r="AY110">
            <v>75.38</v>
          </cell>
          <cell r="AZ110">
            <v>266.57</v>
          </cell>
        </row>
        <row r="111">
          <cell r="A111" t="str">
            <v>Mayotte</v>
          </cell>
          <cell r="B111">
            <v>31.948343965944154</v>
          </cell>
          <cell r="C111">
            <v>29.71575249103828</v>
          </cell>
          <cell r="D111">
            <v>30.720315980295759</v>
          </cell>
          <cell r="E111">
            <v>28.651697463728375</v>
          </cell>
          <cell r="F111">
            <v>27.053908243884589</v>
          </cell>
          <cell r="G111">
            <v>27.80064727053448</v>
          </cell>
          <cell r="H111">
            <v>27.569109299829982</v>
          </cell>
          <cell r="I111">
            <v>27.044488637739857</v>
          </cell>
          <cell r="J111">
            <v>27.357666700488426</v>
          </cell>
          <cell r="K111">
            <v>30.248789712938311</v>
          </cell>
          <cell r="L111">
            <v>32.215424985390406</v>
          </cell>
          <cell r="M111">
            <v>32.795875442046402</v>
          </cell>
          <cell r="N111">
            <v>30.760999420616645</v>
          </cell>
          <cell r="O111">
            <v>27.829610913016378</v>
          </cell>
          <cell r="P111">
            <v>27.326619430512189</v>
          </cell>
          <cell r="Q111">
            <v>31.719783395699515</v>
          </cell>
          <cell r="R111">
            <v>29.308801895571619</v>
          </cell>
          <cell r="S111">
            <v>21669.009166</v>
          </cell>
          <cell r="T111">
            <v>22004.901937000002</v>
          </cell>
          <cell r="U111">
            <v>23634.168427999986</v>
          </cell>
          <cell r="V111">
            <v>23205.069191879807</v>
          </cell>
          <cell r="W111">
            <v>22408.027595970609</v>
          </cell>
          <cell r="X111">
            <v>22379.641341238657</v>
          </cell>
          <cell r="Y111">
            <v>21240.753624839122</v>
          </cell>
          <cell r="Z111">
            <v>20108.128013931688</v>
          </cell>
          <cell r="AA111">
            <v>20216.050466712681</v>
          </cell>
          <cell r="AB111">
            <v>21397.830683786764</v>
          </cell>
          <cell r="AC111">
            <v>21431.868690182338</v>
          </cell>
          <cell r="AD111">
            <v>21664.115695235265</v>
          </cell>
          <cell r="AE111">
            <v>67308.079530999996</v>
          </cell>
          <cell r="AF111">
            <v>67992.738129089077</v>
          </cell>
          <cell r="AG111">
            <v>61564.932105483487</v>
          </cell>
          <cell r="AH111">
            <v>64493.815069204371</v>
          </cell>
          <cell r="AI111">
            <v>261359.56483477692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74544.589471401996</v>
          </cell>
          <cell r="AO111">
            <v>72450.38941399999</v>
          </cell>
          <cell r="AP111">
            <v>69340.935372449996</v>
          </cell>
          <cell r="AQ111">
            <v>66916.832686139984</v>
          </cell>
          <cell r="AR111">
            <v>66505.837720863012</v>
          </cell>
          <cell r="AS111">
            <v>63665.514548408013</v>
          </cell>
          <cell r="AT111">
            <v>59874.05669772</v>
          </cell>
          <cell r="AU111">
            <v>59451.695870006995</v>
          </cell>
          <cell r="AV111">
            <v>196928.81479429398</v>
          </cell>
          <cell r="AW111">
            <v>219886.16552148398</v>
          </cell>
          <cell r="AX111">
            <v>202763.60577945301</v>
          </cell>
          <cell r="AY111">
            <v>182991.26711613499</v>
          </cell>
          <cell r="AZ111">
            <v>802569.85321136599</v>
          </cell>
        </row>
        <row r="112">
          <cell r="A112" t="str">
            <v>EEMA</v>
          </cell>
          <cell r="B112">
            <v>31.948343965944154</v>
          </cell>
          <cell r="C112">
            <v>29.71575249103828</v>
          </cell>
          <cell r="D112">
            <v>30.720315980295759</v>
          </cell>
          <cell r="E112">
            <v>28.651697463728375</v>
          </cell>
          <cell r="F112">
            <v>27.053908243884589</v>
          </cell>
          <cell r="G112">
            <v>27.80064727053448</v>
          </cell>
          <cell r="H112">
            <v>27.569109299829982</v>
          </cell>
          <cell r="I112">
            <v>27.044488637739857</v>
          </cell>
          <cell r="J112">
            <v>27.357666700488426</v>
          </cell>
          <cell r="K112">
            <v>30.248789712938311</v>
          </cell>
          <cell r="L112">
            <v>32.215424985390406</v>
          </cell>
          <cell r="M112">
            <v>32.795875442046402</v>
          </cell>
          <cell r="N112">
            <v>30.760999420616645</v>
          </cell>
          <cell r="O112">
            <v>27.829610913016378</v>
          </cell>
          <cell r="P112">
            <v>27.326619430512189</v>
          </cell>
          <cell r="Q112">
            <v>31.719783395699515</v>
          </cell>
          <cell r="R112">
            <v>29.308801895571619</v>
          </cell>
          <cell r="S112">
            <v>21669.009166</v>
          </cell>
          <cell r="T112">
            <v>22004.901937000002</v>
          </cell>
          <cell r="U112">
            <v>23634.168427999986</v>
          </cell>
          <cell r="V112">
            <v>23205.069191879807</v>
          </cell>
          <cell r="W112">
            <v>22408.027595970609</v>
          </cell>
          <cell r="X112">
            <v>22379.641341238657</v>
          </cell>
          <cell r="Y112">
            <v>21240.753624839122</v>
          </cell>
          <cell r="Z112">
            <v>20108.128013931688</v>
          </cell>
          <cell r="AA112">
            <v>20216.050466712681</v>
          </cell>
          <cell r="AB112">
            <v>21397.830683786764</v>
          </cell>
          <cell r="AC112">
            <v>21431.868690182338</v>
          </cell>
          <cell r="AD112">
            <v>21664.115695235265</v>
          </cell>
          <cell r="AE112">
            <v>67308.079530999996</v>
          </cell>
          <cell r="AF112">
            <v>67992.738129089077</v>
          </cell>
          <cell r="AG112">
            <v>61564.932105483487</v>
          </cell>
          <cell r="AH112">
            <v>64493.815069204371</v>
          </cell>
          <cell r="AI112">
            <v>261359.56483477692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74544.589471401996</v>
          </cell>
          <cell r="AO112">
            <v>72450.38941399999</v>
          </cell>
          <cell r="AP112">
            <v>69340.935372449996</v>
          </cell>
          <cell r="AQ112">
            <v>66916.832686139984</v>
          </cell>
          <cell r="AR112">
            <v>66505.837720863012</v>
          </cell>
          <cell r="AS112">
            <v>63665.514548408013</v>
          </cell>
          <cell r="AT112">
            <v>59874.05669772</v>
          </cell>
          <cell r="AU112">
            <v>59451.695870006995</v>
          </cell>
          <cell r="AV112">
            <v>196928.81479429398</v>
          </cell>
          <cell r="AW112">
            <v>219886.16552148398</v>
          </cell>
          <cell r="AX112">
            <v>202763.60577945301</v>
          </cell>
          <cell r="AY112">
            <v>182991.26711613499</v>
          </cell>
          <cell r="AZ112">
            <v>802569.85321136599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29.673267326732674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10.460732984293195</v>
          </cell>
          <cell r="O113">
            <v>0</v>
          </cell>
          <cell r="P113">
            <v>0</v>
          </cell>
          <cell r="Q113">
            <v>0</v>
          </cell>
          <cell r="R113">
            <v>2.5300747119159177</v>
          </cell>
          <cell r="S113">
            <v>0</v>
          </cell>
          <cell r="T113">
            <v>0</v>
          </cell>
          <cell r="U113">
            <v>26.64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26.64</v>
          </cell>
          <cell r="AF113">
            <v>0</v>
          </cell>
          <cell r="AG113">
            <v>0</v>
          </cell>
          <cell r="AH113">
            <v>0</v>
          </cell>
          <cell r="AI113">
            <v>26.64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29.673267326732674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10.460732984293195</v>
          </cell>
          <cell r="O114">
            <v>0</v>
          </cell>
          <cell r="P114">
            <v>0</v>
          </cell>
          <cell r="Q114">
            <v>0</v>
          </cell>
          <cell r="R114">
            <v>2.5300747119159177</v>
          </cell>
          <cell r="S114">
            <v>0</v>
          </cell>
          <cell r="T114">
            <v>0</v>
          </cell>
          <cell r="U114">
            <v>26.64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26.64</v>
          </cell>
          <cell r="AF114">
            <v>0</v>
          </cell>
          <cell r="AG114">
            <v>0</v>
          </cell>
          <cell r="AH114">
            <v>0</v>
          </cell>
          <cell r="AI114">
            <v>26.64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6.8413000000000004</v>
          </cell>
          <cell r="T115">
            <v>14.761299999999999</v>
          </cell>
          <cell r="U115">
            <v>14.901299999999999</v>
          </cell>
          <cell r="V115">
            <v>57.529561876791746</v>
          </cell>
          <cell r="W115">
            <v>58.888494764855572</v>
          </cell>
          <cell r="X115">
            <v>61.393353066463206</v>
          </cell>
          <cell r="Y115">
            <v>58.078486118679031</v>
          </cell>
          <cell r="Z115">
            <v>60.904163935626727</v>
          </cell>
          <cell r="AA115">
            <v>56.047099438132705</v>
          </cell>
          <cell r="AB115">
            <v>58.344778750962277</v>
          </cell>
          <cell r="AC115">
            <v>57.432626189041173</v>
          </cell>
          <cell r="AD115">
            <v>43.073264189432422</v>
          </cell>
          <cell r="AE115">
            <v>36.503900000000002</v>
          </cell>
          <cell r="AF115">
            <v>177.81140970811055</v>
          </cell>
          <cell r="AG115">
            <v>175.02974949243847</v>
          </cell>
          <cell r="AH115">
            <v>158.85066912943586</v>
          </cell>
          <cell r="AI115">
            <v>548.19572832998495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32.356306316183641</v>
          </cell>
          <cell r="C116">
            <v>32.498470187115288</v>
          </cell>
          <cell r="D116">
            <v>37.285176530719269</v>
          </cell>
          <cell r="E116">
            <v>26.688586669905359</v>
          </cell>
          <cell r="F116">
            <v>38.235872753524568</v>
          </cell>
          <cell r="G116">
            <v>40.687024910229553</v>
          </cell>
          <cell r="H116">
            <v>40.141641399774358</v>
          </cell>
          <cell r="I116">
            <v>49.951889625778264</v>
          </cell>
          <cell r="J116">
            <v>41.470329573393023</v>
          </cell>
          <cell r="K116">
            <v>41.596521419216117</v>
          </cell>
          <cell r="L116">
            <v>45.441638676184631</v>
          </cell>
          <cell r="M116">
            <v>35.193321791208284</v>
          </cell>
          <cell r="N116">
            <v>34.039595339090269</v>
          </cell>
          <cell r="O116">
            <v>35.106753122762548</v>
          </cell>
          <cell r="P116">
            <v>43.891368771757477</v>
          </cell>
          <cell r="Q116">
            <v>40.873641070402286</v>
          </cell>
          <cell r="R116">
            <v>38.574733116780898</v>
          </cell>
          <cell r="S116">
            <v>640.76752899999997</v>
          </cell>
          <cell r="T116">
            <v>683.52854600000001</v>
          </cell>
          <cell r="U116">
            <v>755.3222659999999</v>
          </cell>
          <cell r="V116">
            <v>532.69299999999998</v>
          </cell>
          <cell r="W116">
            <v>740.59599999999989</v>
          </cell>
          <cell r="X116">
            <v>783.18499999999995</v>
          </cell>
          <cell r="Y116">
            <v>752.46399999999994</v>
          </cell>
          <cell r="Z116">
            <v>1019.0479999999999</v>
          </cell>
          <cell r="AA116">
            <v>913.81799999999987</v>
          </cell>
          <cell r="AB116">
            <v>1005.825</v>
          </cell>
          <cell r="AC116">
            <v>1010.9659999999999</v>
          </cell>
          <cell r="AD116">
            <v>737.94299999999998</v>
          </cell>
          <cell r="AE116">
            <v>2079.6183409999999</v>
          </cell>
          <cell r="AF116">
            <v>2056.4739999999997</v>
          </cell>
          <cell r="AG116">
            <v>2685.3299999999995</v>
          </cell>
          <cell r="AH116">
            <v>2754.7339999999999</v>
          </cell>
          <cell r="AI116">
            <v>9576.1563409999981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1743.222665</v>
          </cell>
          <cell r="AO116">
            <v>1732.411012</v>
          </cell>
          <cell r="AP116">
            <v>1687.0700259999999</v>
          </cell>
          <cell r="AQ116">
            <v>1836.0530639999999</v>
          </cell>
          <cell r="AR116">
            <v>1983.191859</v>
          </cell>
          <cell r="AS116">
            <v>2176.2456789999997</v>
          </cell>
          <cell r="AT116">
            <v>2002.2812260000001</v>
          </cell>
          <cell r="AU116">
            <v>1887.144112</v>
          </cell>
          <cell r="AV116">
            <v>5498.468734</v>
          </cell>
          <cell r="AW116">
            <v>5271.9959419999996</v>
          </cell>
          <cell r="AX116">
            <v>5506.3149489999996</v>
          </cell>
          <cell r="AY116">
            <v>6065.6710169999997</v>
          </cell>
          <cell r="AZ116">
            <v>22342.450641999996</v>
          </cell>
        </row>
        <row r="117">
          <cell r="A117" t="str">
            <v>Brunei</v>
          </cell>
          <cell r="B117">
            <v>47.254174397031541</v>
          </cell>
          <cell r="C117">
            <v>40.579971181556196</v>
          </cell>
          <cell r="D117">
            <v>33.833902022910067</v>
          </cell>
          <cell r="E117">
            <v>7.7411270441911277</v>
          </cell>
          <cell r="F117">
            <v>7.4858960799797334</v>
          </cell>
          <cell r="G117">
            <v>7.7816908020964553</v>
          </cell>
          <cell r="H117">
            <v>8.7548712504725419</v>
          </cell>
          <cell r="I117">
            <v>7.8200855472144948</v>
          </cell>
          <cell r="J117">
            <v>8.4820337965503327</v>
          </cell>
          <cell r="K117">
            <v>5.1716826086791556</v>
          </cell>
          <cell r="L117">
            <v>6.1345850729596503</v>
          </cell>
          <cell r="M117">
            <v>8.2045057361247817</v>
          </cell>
          <cell r="N117">
            <v>40.523213777976366</v>
          </cell>
          <cell r="O117">
            <v>7.6678856631896855</v>
          </cell>
          <cell r="P117">
            <v>8.358249849993225</v>
          </cell>
          <cell r="Q117">
            <v>6.4920630947849114</v>
          </cell>
          <cell r="R117">
            <v>15.558525864250951</v>
          </cell>
          <cell r="S117">
            <v>16.98</v>
          </cell>
          <cell r="T117">
            <v>15.02</v>
          </cell>
          <cell r="U117">
            <v>12.339600000000001</v>
          </cell>
          <cell r="V117">
            <v>2.901288403640121</v>
          </cell>
          <cell r="W117">
            <v>2.8403153259905323</v>
          </cell>
          <cell r="X117">
            <v>2.844553841090792</v>
          </cell>
          <cell r="Y117">
            <v>3.1526291372951629</v>
          </cell>
          <cell r="Z117">
            <v>2.7736105639181545</v>
          </cell>
          <cell r="AA117">
            <v>3.2926312750008773</v>
          </cell>
          <cell r="AB117">
            <v>2.0184502590273778</v>
          </cell>
          <cell r="AC117">
            <v>2.3911249373269392</v>
          </cell>
          <cell r="AD117">
            <v>3.1365825429205043</v>
          </cell>
          <cell r="AE117">
            <v>44.339600000000004</v>
          </cell>
          <cell r="AF117">
            <v>8.5861575707214453</v>
          </cell>
          <cell r="AG117">
            <v>9.2188709762141947</v>
          </cell>
          <cell r="AH117">
            <v>7.5461577392748218</v>
          </cell>
          <cell r="AI117">
            <v>69.690786286210468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13.491448931116389</v>
          </cell>
          <cell r="C118">
            <v>26.31637168141593</v>
          </cell>
          <cell r="D118">
            <v>55.134698275862064</v>
          </cell>
          <cell r="E118">
            <v>19.343503292333221</v>
          </cell>
          <cell r="F118">
            <v>18.174984524433906</v>
          </cell>
          <cell r="G118">
            <v>18.381243781476037</v>
          </cell>
          <cell r="H118">
            <v>19.123652653037912</v>
          </cell>
          <cell r="I118">
            <v>20.679266486870588</v>
          </cell>
          <cell r="J118">
            <v>15.42436198442504</v>
          </cell>
          <cell r="K118">
            <v>11.556755370233004</v>
          </cell>
          <cell r="L118">
            <v>14.500797264329716</v>
          </cell>
          <cell r="M118">
            <v>14.638019780983903</v>
          </cell>
          <cell r="N118">
            <v>27.613306451612903</v>
          </cell>
          <cell r="O118">
            <v>18.612950739616704</v>
          </cell>
          <cell r="P118">
            <v>18.405864063162362</v>
          </cell>
          <cell r="Q118">
            <v>13.618075853722774</v>
          </cell>
          <cell r="R118">
            <v>18.960389345591175</v>
          </cell>
          <cell r="S118">
            <v>6.3109999999999999</v>
          </cell>
          <cell r="T118">
            <v>9.9124999999999996</v>
          </cell>
          <cell r="U118">
            <v>14.2125</v>
          </cell>
          <cell r="V118">
            <v>8.511141448626617</v>
          </cell>
          <cell r="W118">
            <v>8.7239925717282745</v>
          </cell>
          <cell r="X118">
            <v>8.8229970151084984</v>
          </cell>
          <cell r="Y118">
            <v>9.3174685426190269</v>
          </cell>
          <cell r="Z118">
            <v>10.213259948237752</v>
          </cell>
          <cell r="AA118">
            <v>7.6179210023077015</v>
          </cell>
          <cell r="AB118">
            <v>5.6435488724637848</v>
          </cell>
          <cell r="AC118">
            <v>7.0973346610413772</v>
          </cell>
          <cell r="AD118">
            <v>8.2460844766209327</v>
          </cell>
          <cell r="AE118">
            <v>30.436</v>
          </cell>
          <cell r="AF118">
            <v>26.05813103546339</v>
          </cell>
          <cell r="AG118">
            <v>27.148649493164484</v>
          </cell>
          <cell r="AH118">
            <v>20.986968010126095</v>
          </cell>
          <cell r="AI118">
            <v>104.62974853875396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0.19148936170212763</v>
          </cell>
          <cell r="C119">
            <v>57.370212765957433</v>
          </cell>
          <cell r="D119">
            <v>9.702127659574467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22.421276595744676</v>
          </cell>
          <cell r="O119">
            <v>0</v>
          </cell>
          <cell r="P119">
            <v>0</v>
          </cell>
          <cell r="Q119">
            <v>0</v>
          </cell>
          <cell r="R119">
            <v>6.7048892910669338</v>
          </cell>
          <cell r="S119">
            <v>0.03</v>
          </cell>
          <cell r="T119">
            <v>8.9879999999999995</v>
          </cell>
          <cell r="U119">
            <v>1.52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10.537999999999998</v>
          </cell>
          <cell r="AF119">
            <v>0</v>
          </cell>
          <cell r="AG119">
            <v>0</v>
          </cell>
          <cell r="AH119">
            <v>0</v>
          </cell>
          <cell r="AI119">
            <v>10.537999999999998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16.224</v>
          </cell>
          <cell r="AO119">
            <v>12.224</v>
          </cell>
          <cell r="AP119">
            <v>12.224</v>
          </cell>
          <cell r="AQ119">
            <v>8</v>
          </cell>
          <cell r="AR119">
            <v>8</v>
          </cell>
          <cell r="AS119">
            <v>9.07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36.448</v>
          </cell>
          <cell r="AX119">
            <v>28.224</v>
          </cell>
          <cell r="AY119">
            <v>34.480000000000004</v>
          </cell>
          <cell r="AZ119">
            <v>141.452</v>
          </cell>
        </row>
        <row r="120">
          <cell r="A120" t="str">
            <v>Fiji</v>
          </cell>
          <cell r="B120">
            <v>119.74285714285713</v>
          </cell>
          <cell r="C120">
            <v>115.54285714285713</v>
          </cell>
          <cell r="D120">
            <v>101.25714285714287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111.23571428571428</v>
          </cell>
          <cell r="O120">
            <v>0</v>
          </cell>
          <cell r="P120">
            <v>0</v>
          </cell>
          <cell r="Q120">
            <v>0</v>
          </cell>
          <cell r="R120">
            <v>28.31454545454546</v>
          </cell>
          <cell r="S120">
            <v>0.55879999999999996</v>
          </cell>
          <cell r="T120">
            <v>0.80879999999999996</v>
          </cell>
          <cell r="U120">
            <v>0.70879999999999999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2.0764</v>
          </cell>
          <cell r="AF120">
            <v>0</v>
          </cell>
          <cell r="AG120">
            <v>0</v>
          </cell>
          <cell r="AH120">
            <v>0</v>
          </cell>
          <cell r="AI120">
            <v>2.0764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139.68811573622085</v>
          </cell>
          <cell r="C121">
            <v>132.50137569894383</v>
          </cell>
          <cell r="D121">
            <v>123.58589174800356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131.92438764643239</v>
          </cell>
          <cell r="O121">
            <v>0</v>
          </cell>
          <cell r="P121">
            <v>0</v>
          </cell>
          <cell r="Q121">
            <v>0</v>
          </cell>
          <cell r="R121">
            <v>42.08850760214051</v>
          </cell>
          <cell r="S121">
            <v>34.974800000000002</v>
          </cell>
          <cell r="T121">
            <v>33.175400000000003</v>
          </cell>
          <cell r="U121">
            <v>30.9514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99.101600000000019</v>
          </cell>
          <cell r="AF121">
            <v>0</v>
          </cell>
          <cell r="AG121">
            <v>0</v>
          </cell>
          <cell r="AH121">
            <v>0</v>
          </cell>
          <cell r="AI121">
            <v>99.101600000000019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18.038</v>
          </cell>
          <cell r="AO121">
            <v>13.526</v>
          </cell>
          <cell r="AP121">
            <v>13.526</v>
          </cell>
          <cell r="AQ121">
            <v>13.528</v>
          </cell>
          <cell r="AR121">
            <v>13.53</v>
          </cell>
          <cell r="AS121">
            <v>18.04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49.60199999999999</v>
          </cell>
          <cell r="AX121">
            <v>40.584000000000003</v>
          </cell>
          <cell r="AY121">
            <v>54.12</v>
          </cell>
          <cell r="AZ121">
            <v>211.91399999999996</v>
          </cell>
        </row>
        <row r="122">
          <cell r="A122" t="str">
            <v>Hong Kong</v>
          </cell>
          <cell r="B122">
            <v>119.11099849232204</v>
          </cell>
          <cell r="C122">
            <v>112.93866085298956</v>
          </cell>
          <cell r="D122">
            <v>128.21078790162619</v>
          </cell>
          <cell r="E122">
            <v>118.68597977396747</v>
          </cell>
          <cell r="F122">
            <v>105.14705387856172</v>
          </cell>
          <cell r="G122">
            <v>97.768348199377783</v>
          </cell>
          <cell r="H122">
            <v>91.235800978235289</v>
          </cell>
          <cell r="I122">
            <v>88.648864110650337</v>
          </cell>
          <cell r="J122">
            <v>82.944238025033357</v>
          </cell>
          <cell r="K122">
            <v>81.184045641791528</v>
          </cell>
          <cell r="L122">
            <v>76.370353926712909</v>
          </cell>
          <cell r="M122">
            <v>80.515442161368753</v>
          </cell>
          <cell r="N122">
            <v>119.85684147288042</v>
          </cell>
          <cell r="O122">
            <v>106.99981248639122</v>
          </cell>
          <cell r="P122">
            <v>87.628707595564833</v>
          </cell>
          <cell r="Q122">
            <v>79.350913126024054</v>
          </cell>
          <cell r="R122">
            <v>98.23097876509074</v>
          </cell>
          <cell r="S122">
            <v>521.83551999999997</v>
          </cell>
          <cell r="T122">
            <v>485.2921</v>
          </cell>
          <cell r="U122">
            <v>506.38058000000001</v>
          </cell>
          <cell r="V122">
            <v>472.81200410389982</v>
          </cell>
          <cell r="W122">
            <v>435.97342940670774</v>
          </cell>
          <cell r="X122">
            <v>411.68789138163413</v>
          </cell>
          <cell r="Y122">
            <v>385.831514844249</v>
          </cell>
          <cell r="Z122">
            <v>366.06562068131723</v>
          </cell>
          <cell r="AA122">
            <v>344.68402570915538</v>
          </cell>
          <cell r="AB122">
            <v>353.19057356586717</v>
          </cell>
          <cell r="AC122">
            <v>336.13059525578188</v>
          </cell>
          <cell r="AD122">
            <v>355.61250419023605</v>
          </cell>
          <cell r="AE122">
            <v>1513.5082</v>
          </cell>
          <cell r="AF122">
            <v>1320.4733248922416</v>
          </cell>
          <cell r="AG122">
            <v>1096.5811612347215</v>
          </cell>
          <cell r="AH122">
            <v>1044.933673011885</v>
          </cell>
          <cell r="AI122">
            <v>4975.4963591388487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373.16888299999999</v>
          </cell>
          <cell r="AO122">
            <v>378.976539</v>
          </cell>
          <cell r="AP122">
            <v>380.60537599999998</v>
          </cell>
          <cell r="AQ122">
            <v>371.64498600000002</v>
          </cell>
          <cell r="AR122">
            <v>374.00503100000003</v>
          </cell>
          <cell r="AS122">
            <v>391.54431599999998</v>
          </cell>
          <cell r="AT122">
            <v>396.11907000000002</v>
          </cell>
          <cell r="AU122">
            <v>397.50294500000001</v>
          </cell>
          <cell r="AV122">
            <v>1136.4869650000001</v>
          </cell>
          <cell r="AW122">
            <v>1110.6804440000001</v>
          </cell>
          <cell r="AX122">
            <v>1126.2553929999999</v>
          </cell>
          <cell r="AY122">
            <v>1185.1663309999999</v>
          </cell>
          <cell r="AZ122">
            <v>4558.5891330000004</v>
          </cell>
        </row>
        <row r="123">
          <cell r="A123" t="str">
            <v>India</v>
          </cell>
          <cell r="B123">
            <v>30.621321914023653</v>
          </cell>
          <cell r="C123">
            <v>27.209017157656206</v>
          </cell>
          <cell r="D123">
            <v>31.15811888782358</v>
          </cell>
          <cell r="E123">
            <v>29.753554502369671</v>
          </cell>
          <cell r="F123">
            <v>28.543482667747821</v>
          </cell>
          <cell r="G123">
            <v>26.769979019645241</v>
          </cell>
          <cell r="H123">
            <v>25.895436420026588</v>
          </cell>
          <cell r="I123">
            <v>26.624968303609162</v>
          </cell>
          <cell r="J123">
            <v>27.725961934580209</v>
          </cell>
          <cell r="K123">
            <v>29.112567956507835</v>
          </cell>
          <cell r="L123">
            <v>27.987087848743371</v>
          </cell>
          <cell r="M123">
            <v>26.793994259218373</v>
          </cell>
          <cell r="N123">
            <v>29.661753817276111</v>
          </cell>
          <cell r="O123">
            <v>28.305357322343955</v>
          </cell>
          <cell r="P123">
            <v>26.770487618075059</v>
          </cell>
          <cell r="Q123">
            <v>27.93254232087148</v>
          </cell>
          <cell r="R123">
            <v>28.069499169882263</v>
          </cell>
          <cell r="S123">
            <v>30.788038</v>
          </cell>
          <cell r="T123">
            <v>28.016218000000002</v>
          </cell>
          <cell r="U123">
            <v>32.497917999999999</v>
          </cell>
          <cell r="V123">
            <v>31.39</v>
          </cell>
          <cell r="W123">
            <v>31.29</v>
          </cell>
          <cell r="X123">
            <v>31.19</v>
          </cell>
          <cell r="Y123">
            <v>32.47</v>
          </cell>
          <cell r="Z123">
            <v>35</v>
          </cell>
          <cell r="AA123">
            <v>37.39</v>
          </cell>
          <cell r="AB123">
            <v>40.46</v>
          </cell>
          <cell r="AC123">
            <v>40.46</v>
          </cell>
          <cell r="AD123">
            <v>40.450000000000003</v>
          </cell>
          <cell r="AE123">
            <v>91.302174000000008</v>
          </cell>
          <cell r="AF123">
            <v>93.87</v>
          </cell>
          <cell r="AG123">
            <v>104.86</v>
          </cell>
          <cell r="AH123">
            <v>121.37</v>
          </cell>
          <cell r="AI123">
            <v>411.40217399999995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21.724434823438344</v>
          </cell>
          <cell r="D124">
            <v>21.729288150310715</v>
          </cell>
          <cell r="E124">
            <v>25.592277503176664</v>
          </cell>
          <cell r="F124">
            <v>26.289910667752956</v>
          </cell>
          <cell r="G124">
            <v>26.188039477295359</v>
          </cell>
          <cell r="H124">
            <v>28.329176825495747</v>
          </cell>
          <cell r="I124">
            <v>25.536049394812206</v>
          </cell>
          <cell r="J124">
            <v>22.6763401978918</v>
          </cell>
          <cell r="K124">
            <v>25.725357508252991</v>
          </cell>
          <cell r="L124">
            <v>26.469197135427706</v>
          </cell>
          <cell r="M124">
            <v>21.399713717320878</v>
          </cell>
          <cell r="N124">
            <v>22.218159437101576</v>
          </cell>
          <cell r="O124">
            <v>26.023337479185731</v>
          </cell>
          <cell r="P124">
            <v>25.500884073966205</v>
          </cell>
          <cell r="Q124">
            <v>24.542500740913454</v>
          </cell>
          <cell r="R124">
            <v>24.581277723982396</v>
          </cell>
          <cell r="S124">
            <v>5212.1515540000009</v>
          </cell>
          <cell r="T124">
            <v>5001.0044859999989</v>
          </cell>
          <cell r="U124">
            <v>4963.6238979999998</v>
          </cell>
          <cell r="V124">
            <v>5945.2016165331697</v>
          </cell>
          <cell r="W124">
            <v>6107.3234222534229</v>
          </cell>
          <cell r="X124">
            <v>6075.5563031022812</v>
          </cell>
          <cell r="Y124">
            <v>6507.4818271405711</v>
          </cell>
          <cell r="Z124">
            <v>5866.1966135259845</v>
          </cell>
          <cell r="AA124">
            <v>5280.7398026054088</v>
          </cell>
          <cell r="AB124">
            <v>6055.4823594741993</v>
          </cell>
          <cell r="AC124">
            <v>6109.9700661706047</v>
          </cell>
          <cell r="AD124">
            <v>4924.2270503741802</v>
          </cell>
          <cell r="AE124">
            <v>15176.779938</v>
          </cell>
          <cell r="AF124">
            <v>18128.081341888872</v>
          </cell>
          <cell r="AG124">
            <v>17654.418243271964</v>
          </cell>
          <cell r="AH124">
            <v>17089.679476018984</v>
          </cell>
          <cell r="AI124">
            <v>68048.958999179813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20907.606531999998</v>
          </cell>
          <cell r="AO124">
            <v>20879.763364999999</v>
          </cell>
          <cell r="AP124">
            <v>20673.857488000001</v>
          </cell>
          <cell r="AQ124">
            <v>20674.995064999999</v>
          </cell>
          <cell r="AR124">
            <v>20958.698718</v>
          </cell>
          <cell r="AS124">
            <v>21185.066609000001</v>
          </cell>
          <cell r="AT124">
            <v>20774.990006</v>
          </cell>
          <cell r="AU124">
            <v>20709.643146999999</v>
          </cell>
          <cell r="AV124">
            <v>61477.198338000002</v>
          </cell>
          <cell r="AW124">
            <v>62694.776258999998</v>
          </cell>
          <cell r="AX124">
            <v>62307.551271000004</v>
          </cell>
          <cell r="AY124">
            <v>62669.699762000004</v>
          </cell>
          <cell r="AZ124">
            <v>249149.22563</v>
          </cell>
        </row>
        <row r="125">
          <cell r="A125" t="str">
            <v>Japan</v>
          </cell>
          <cell r="B125">
            <v>20.874075687000772</v>
          </cell>
          <cell r="C125">
            <v>19.410965084281518</v>
          </cell>
          <cell r="D125">
            <v>20.971693362299746</v>
          </cell>
          <cell r="E125">
            <v>26.000000000000004</v>
          </cell>
          <cell r="F125">
            <v>27.000057816924997</v>
          </cell>
          <cell r="G125">
            <v>27.004335191869721</v>
          </cell>
          <cell r="H125">
            <v>26.005820653554139</v>
          </cell>
          <cell r="I125">
            <v>28.004053695818509</v>
          </cell>
          <cell r="J125">
            <v>28.003955933817394</v>
          </cell>
          <cell r="K125">
            <v>31.004088144923692</v>
          </cell>
          <cell r="L125">
            <v>34.00355276976169</v>
          </cell>
          <cell r="M125">
            <v>24.534360335369023</v>
          </cell>
          <cell r="N125">
            <v>20.410210615124143</v>
          </cell>
          <cell r="O125">
            <v>26.661450861188321</v>
          </cell>
          <cell r="P125">
            <v>27.334096134929947</v>
          </cell>
          <cell r="Q125">
            <v>29.738158226242792</v>
          </cell>
          <cell r="R125">
            <v>25.953767964353844</v>
          </cell>
          <cell r="S125">
            <v>2578.4630000000002</v>
          </cell>
          <cell r="T125">
            <v>2531.0630000000001</v>
          </cell>
          <cell r="U125">
            <v>2726.453</v>
          </cell>
          <cell r="V125">
            <v>3228.0130812222224</v>
          </cell>
          <cell r="W125">
            <v>3274.1762965999997</v>
          </cell>
          <cell r="X125">
            <v>3233.7889079000001</v>
          </cell>
          <cell r="Y125">
            <v>3151.0029089555555</v>
          </cell>
          <cell r="Z125">
            <v>3341.6141943333337</v>
          </cell>
          <cell r="AA125">
            <v>3386.1558776888887</v>
          </cell>
          <cell r="AB125">
            <v>3647.9299003000001</v>
          </cell>
          <cell r="AC125">
            <v>4036.3228086000004</v>
          </cell>
          <cell r="AD125">
            <v>3089.3744032888894</v>
          </cell>
          <cell r="AE125">
            <v>7835.9789999999994</v>
          </cell>
          <cell r="AF125">
            <v>9735.9782857222217</v>
          </cell>
          <cell r="AG125">
            <v>9878.7729809777775</v>
          </cell>
          <cell r="AH125">
            <v>10773.627112188889</v>
          </cell>
          <cell r="AI125">
            <v>38224.35737888889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10913.897617999999</v>
          </cell>
          <cell r="AO125">
            <v>10777.565885</v>
          </cell>
          <cell r="AP125">
            <v>10904.876473</v>
          </cell>
          <cell r="AQ125">
            <v>10739.34798</v>
          </cell>
          <cell r="AR125">
            <v>10882.534943000001</v>
          </cell>
          <cell r="AS125">
            <v>10589.367747</v>
          </cell>
          <cell r="AT125">
            <v>10683.267576</v>
          </cell>
          <cell r="AU125">
            <v>11332.828428999999</v>
          </cell>
          <cell r="AV125">
            <v>34553.201008000004</v>
          </cell>
          <cell r="AW125">
            <v>32865.354938000004</v>
          </cell>
          <cell r="AX125">
            <v>32526.759396000001</v>
          </cell>
          <cell r="AY125">
            <v>32605.463752000003</v>
          </cell>
          <cell r="AZ125">
            <v>132550.779094</v>
          </cell>
        </row>
        <row r="126">
          <cell r="A126" t="str">
            <v>Korea</v>
          </cell>
          <cell r="B126">
            <v>47.278651032236958</v>
          </cell>
          <cell r="C126">
            <v>38.879046321310021</v>
          </cell>
          <cell r="D126">
            <v>35.977065611369341</v>
          </cell>
          <cell r="E126">
            <v>32.874434030170853</v>
          </cell>
          <cell r="F126">
            <v>30.748103666367129</v>
          </cell>
          <cell r="G126">
            <v>34.478257011060279</v>
          </cell>
          <cell r="H126">
            <v>29.781328311962934</v>
          </cell>
          <cell r="I126">
            <v>25.068802169257346</v>
          </cell>
          <cell r="J126">
            <v>20.953362256729882</v>
          </cell>
          <cell r="K126">
            <v>16.917632023205663</v>
          </cell>
          <cell r="L126">
            <v>18.497547174413473</v>
          </cell>
          <cell r="M126">
            <v>19.8</v>
          </cell>
          <cell r="N126">
            <v>40.550496510501084</v>
          </cell>
          <cell r="O126">
            <v>32.717190270332807</v>
          </cell>
          <cell r="P126">
            <v>25.24322993696682</v>
          </cell>
          <cell r="Q126">
            <v>18.437940556458074</v>
          </cell>
          <cell r="R126">
            <v>28.707826675279083</v>
          </cell>
          <cell r="S126">
            <v>2095.8328000000001</v>
          </cell>
          <cell r="T126">
            <v>1832.759</v>
          </cell>
          <cell r="U126">
            <v>1726.4112</v>
          </cell>
          <cell r="V126">
            <v>1659.7950000000001</v>
          </cell>
          <cell r="W126">
            <v>1581.5550000000001</v>
          </cell>
          <cell r="X126">
            <v>1827.4660000000003</v>
          </cell>
          <cell r="Y126">
            <v>1533.553429286969</v>
          </cell>
          <cell r="Z126">
            <v>1308.8930676378645</v>
          </cell>
          <cell r="AA126">
            <v>1096.9186644141168</v>
          </cell>
          <cell r="AB126">
            <v>918.39275645398402</v>
          </cell>
          <cell r="AC126">
            <v>1040.1509879373348</v>
          </cell>
          <cell r="AD126">
            <v>1151.02285078</v>
          </cell>
          <cell r="AE126">
            <v>5655.0030000000006</v>
          </cell>
          <cell r="AF126">
            <v>5068.8160000000007</v>
          </cell>
          <cell r="AG126">
            <v>3939.3651613389507</v>
          </cell>
          <cell r="AH126">
            <v>3109.566595171319</v>
          </cell>
          <cell r="AI126">
            <v>17772.750756510268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53.129032258064527</v>
          </cell>
          <cell r="C127">
            <v>78.545454545454547</v>
          </cell>
          <cell r="D127">
            <v>20.727272727272727</v>
          </cell>
          <cell r="E127">
            <v>16.175934539793268</v>
          </cell>
          <cell r="F127">
            <v>16.601480165103336</v>
          </cell>
          <cell r="G127">
            <v>16.290396274541003</v>
          </cell>
          <cell r="H127">
            <v>17.189172705868174</v>
          </cell>
          <cell r="I127">
            <v>20.911148247533511</v>
          </cell>
          <cell r="J127">
            <v>15.586585369660821</v>
          </cell>
          <cell r="K127">
            <v>10.826014768702219</v>
          </cell>
          <cell r="L127">
            <v>12.818080334277498</v>
          </cell>
          <cell r="M127">
            <v>14.466785587400031</v>
          </cell>
          <cell r="N127">
            <v>50.75257731958763</v>
          </cell>
          <cell r="O127">
            <v>16.355239751458583</v>
          </cell>
          <cell r="P127">
            <v>17.872086683182413</v>
          </cell>
          <cell r="Q127">
            <v>12.759936926862522</v>
          </cell>
          <cell r="R127">
            <v>24.589324952390641</v>
          </cell>
          <cell r="S127">
            <v>1.83</v>
          </cell>
          <cell r="T127">
            <v>2.88</v>
          </cell>
          <cell r="U127">
            <v>0.76</v>
          </cell>
          <cell r="V127">
            <v>0.55717107859287929</v>
          </cell>
          <cell r="W127">
            <v>0.57182876124244808</v>
          </cell>
          <cell r="X127">
            <v>0.57921408976145794</v>
          </cell>
          <cell r="Y127">
            <v>0.61117058509753519</v>
          </cell>
          <cell r="Z127">
            <v>0.67380366575385753</v>
          </cell>
          <cell r="AA127">
            <v>0.5022344174668486</v>
          </cell>
          <cell r="AB127">
            <v>0.37289606425529859</v>
          </cell>
          <cell r="AC127">
            <v>0.46999627892350831</v>
          </cell>
          <cell r="AD127">
            <v>0.5465230110795567</v>
          </cell>
          <cell r="AE127">
            <v>5.47</v>
          </cell>
          <cell r="AF127">
            <v>1.7082139295967853</v>
          </cell>
          <cell r="AG127">
            <v>1.7872086683182413</v>
          </cell>
          <cell r="AH127">
            <v>1.3894153542583636</v>
          </cell>
          <cell r="AI127">
            <v>10.354837952173391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92.761876344128268</v>
          </cell>
          <cell r="C128">
            <v>131.50030650795924</v>
          </cell>
          <cell r="D128">
            <v>113.30549373556853</v>
          </cell>
          <cell r="E128">
            <v>104.55983225779666</v>
          </cell>
          <cell r="F128">
            <v>56.893289042101401</v>
          </cell>
          <cell r="G128">
            <v>82.679672078709601</v>
          </cell>
          <cell r="H128">
            <v>83.229115744255324</v>
          </cell>
          <cell r="I128">
            <v>81.589113844016978</v>
          </cell>
          <cell r="J128">
            <v>77.641872137914618</v>
          </cell>
          <cell r="K128">
            <v>73.693812221378622</v>
          </cell>
          <cell r="L128">
            <v>73.44617895764712</v>
          </cell>
          <cell r="M128">
            <v>75.41823421509693</v>
          </cell>
          <cell r="N128">
            <v>112.34276294727275</v>
          </cell>
          <cell r="O128">
            <v>81.31791464002103</v>
          </cell>
          <cell r="P128">
            <v>80.801652377141536</v>
          </cell>
          <cell r="Q128">
            <v>74.178840751914535</v>
          </cell>
          <cell r="R128">
            <v>87.727575993414504</v>
          </cell>
          <cell r="S128">
            <v>63.474400000000003</v>
          </cell>
          <cell r="T128">
            <v>87.750399999999999</v>
          </cell>
          <cell r="U128">
            <v>72.3566</v>
          </cell>
          <cell r="V128">
            <v>62.621488824445606</v>
          </cell>
          <cell r="W128">
            <v>34.361900468932959</v>
          </cell>
          <cell r="X128">
            <v>50.518152369963509</v>
          </cell>
          <cell r="Y128">
            <v>50.139339817254985</v>
          </cell>
          <cell r="Z128">
            <v>48.95504388285309</v>
          </cell>
          <cell r="AA128">
            <v>47.543175674432419</v>
          </cell>
          <cell r="AB128">
            <v>45.383231305813112</v>
          </cell>
          <cell r="AC128">
            <v>44.916415511602018</v>
          </cell>
          <cell r="AD128">
            <v>45.441090009043549</v>
          </cell>
          <cell r="AE128">
            <v>223.58140000000003</v>
          </cell>
          <cell r="AF128">
            <v>147.50154166334207</v>
          </cell>
          <cell r="AG128">
            <v>146.6375593745405</v>
          </cell>
          <cell r="AH128">
            <v>135.74073682645866</v>
          </cell>
          <cell r="AI128">
            <v>653.46123786434134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28.797926619337741</v>
          </cell>
          <cell r="C129">
            <v>30.91794084151757</v>
          </cell>
          <cell r="D129">
            <v>36.403182826360357</v>
          </cell>
          <cell r="E129">
            <v>18.308236479618294</v>
          </cell>
          <cell r="F129">
            <v>17.936998004261909</v>
          </cell>
          <cell r="G129">
            <v>18.199603682503128</v>
          </cell>
          <cell r="H129">
            <v>18.162562393241082</v>
          </cell>
          <cell r="I129">
            <v>20.544275975820685</v>
          </cell>
          <cell r="J129">
            <v>18.56820016704344</v>
          </cell>
          <cell r="K129">
            <v>16.663578616477313</v>
          </cell>
          <cell r="L129">
            <v>17.444797090094198</v>
          </cell>
          <cell r="M129">
            <v>20.067952260030474</v>
          </cell>
          <cell r="N129">
            <v>32.04995111793064</v>
          </cell>
          <cell r="O129">
            <v>18.148768086326374</v>
          </cell>
          <cell r="P129">
            <v>19.084013346121949</v>
          </cell>
          <cell r="Q129">
            <v>18.082071111388629</v>
          </cell>
          <cell r="R129">
            <v>21.857208191807786</v>
          </cell>
          <cell r="S129">
            <v>176.60318899999999</v>
          </cell>
          <cell r="T129">
            <v>191.940741</v>
          </cell>
          <cell r="U129">
            <v>225.53743600000001</v>
          </cell>
          <cell r="V129">
            <v>111.89950399999996</v>
          </cell>
          <cell r="W129">
            <v>108.48095099999999</v>
          </cell>
          <cell r="X129">
            <v>109.584667</v>
          </cell>
          <cell r="Y129">
            <v>115.95210899999998</v>
          </cell>
          <cell r="Z129">
            <v>128.01594899999998</v>
          </cell>
          <cell r="AA129">
            <v>115.78949099999998</v>
          </cell>
          <cell r="AB129">
            <v>99.588526000000002</v>
          </cell>
          <cell r="AC129">
            <v>106.89020300201777</v>
          </cell>
          <cell r="AD129">
            <v>125.127027</v>
          </cell>
          <cell r="AE129">
            <v>594.081366</v>
          </cell>
          <cell r="AF129">
            <v>329.96512199999995</v>
          </cell>
          <cell r="AG129">
            <v>359.75754899999993</v>
          </cell>
          <cell r="AH129">
            <v>331.60575600201776</v>
          </cell>
          <cell r="AI129">
            <v>1615.4097930020178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44.242313323572468</v>
          </cell>
          <cell r="C130">
            <v>35.907552870090633</v>
          </cell>
          <cell r="D130">
            <v>31.580010404871928</v>
          </cell>
          <cell r="E130">
            <v>19.143834910226591</v>
          </cell>
          <cell r="F130">
            <v>18.781672078439541</v>
          </cell>
          <cell r="G130">
            <v>20.981361157639569</v>
          </cell>
          <cell r="H130">
            <v>18.898695512911321</v>
          </cell>
          <cell r="I130">
            <v>19.014398856861799</v>
          </cell>
          <cell r="J130">
            <v>15.883687152987003</v>
          </cell>
          <cell r="K130">
            <v>12.337990639168495</v>
          </cell>
          <cell r="L130">
            <v>15.697553670118319</v>
          </cell>
          <cell r="M130">
            <v>18.455831979830819</v>
          </cell>
          <cell r="N130">
            <v>37.245157821044828</v>
          </cell>
          <cell r="O130">
            <v>19.608948367352397</v>
          </cell>
          <cell r="P130">
            <v>17.880768074430968</v>
          </cell>
          <cell r="Q130">
            <v>15.511157593755859</v>
          </cell>
          <cell r="R130">
            <v>22.535814081198993</v>
          </cell>
          <cell r="S130">
            <v>16.116</v>
          </cell>
          <cell r="T130">
            <v>13.206</v>
          </cell>
          <cell r="U130">
            <v>11.465999999999999</v>
          </cell>
          <cell r="V130">
            <v>6.9428307941088434</v>
          </cell>
          <cell r="W130">
            <v>6.9448362788709934</v>
          </cell>
          <cell r="X130">
            <v>7.2553546883117637</v>
          </cell>
          <cell r="Y130">
            <v>6.5351689083647342</v>
          </cell>
          <cell r="Z130">
            <v>6.5460237131222891</v>
          </cell>
          <cell r="AA130">
            <v>5.9036135439396471</v>
          </cell>
          <cell r="AB130">
            <v>4.6782918728029346</v>
          </cell>
          <cell r="AC130">
            <v>5.907687115117529</v>
          </cell>
          <cell r="AD130">
            <v>7.1013940162393476</v>
          </cell>
          <cell r="AE130">
            <v>40.787999999999997</v>
          </cell>
          <cell r="AF130">
            <v>21.1430217612916</v>
          </cell>
          <cell r="AG130">
            <v>18.984806165426669</v>
          </cell>
          <cell r="AH130">
            <v>17.687373004159809</v>
          </cell>
          <cell r="AI130">
            <v>98.603200930878074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91.199999999999989</v>
          </cell>
          <cell r="C131">
            <v>45.199999999999989</v>
          </cell>
          <cell r="D131">
            <v>0.2</v>
          </cell>
          <cell r="E131">
            <v>13.741915135747201</v>
          </cell>
          <cell r="F131">
            <v>14.716181355504183</v>
          </cell>
          <cell r="G131">
            <v>30.357132587078507</v>
          </cell>
          <cell r="H131">
            <v>13.773760565615309</v>
          </cell>
          <cell r="I131">
            <v>33.057173580825996</v>
          </cell>
          <cell r="J131">
            <v>25.164146177879683</v>
          </cell>
          <cell r="K131">
            <v>17.479503011967125</v>
          </cell>
          <cell r="L131">
            <v>3.4199313435182512</v>
          </cell>
          <cell r="M131">
            <v>0</v>
          </cell>
          <cell r="N131">
            <v>36.399999999999991</v>
          </cell>
          <cell r="O131">
            <v>17.454665113916256</v>
          </cell>
          <cell r="P131">
            <v>21.442210222484075</v>
          </cell>
          <cell r="Q131">
            <v>5.2248585888713439</v>
          </cell>
          <cell r="R131">
            <v>20.885644489722381</v>
          </cell>
          <cell r="S131">
            <v>4.5599999999999996</v>
          </cell>
          <cell r="T131">
            <v>4.5199999999999996</v>
          </cell>
          <cell r="U131">
            <v>0.02</v>
          </cell>
          <cell r="V131">
            <v>1.37419151357472</v>
          </cell>
          <cell r="W131">
            <v>1.4716181355504183</v>
          </cell>
          <cell r="X131">
            <v>1.5178566293539253</v>
          </cell>
          <cell r="Y131">
            <v>1.3773760565615309</v>
          </cell>
          <cell r="Z131">
            <v>1.6528586790413</v>
          </cell>
          <cell r="AA131">
            <v>1.258207308893984</v>
          </cell>
          <cell r="AB131">
            <v>0.87397515059835618</v>
          </cell>
          <cell r="AC131">
            <v>0.17099656717591258</v>
          </cell>
          <cell r="AD131">
            <v>0</v>
          </cell>
          <cell r="AE131">
            <v>9.0999999999999979</v>
          </cell>
          <cell r="AF131">
            <v>4.3636662784790641</v>
          </cell>
          <cell r="AG131">
            <v>4.288442044496815</v>
          </cell>
          <cell r="AH131">
            <v>1.0449717177742688</v>
          </cell>
          <cell r="AI131">
            <v>18.797080040750142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77.726298237255833</v>
          </cell>
          <cell r="C132">
            <v>83.144362823379112</v>
          </cell>
          <cell r="D132">
            <v>99.733218588640284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88.240563784042038</v>
          </cell>
          <cell r="O132">
            <v>0</v>
          </cell>
          <cell r="P132">
            <v>0</v>
          </cell>
          <cell r="Q132">
            <v>0</v>
          </cell>
          <cell r="R132">
            <v>20.924600626911893</v>
          </cell>
          <cell r="S132">
            <v>7.2510000000000003</v>
          </cell>
          <cell r="T132">
            <v>5.7850000000000001</v>
          </cell>
          <cell r="U132">
            <v>11.589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24.625</v>
          </cell>
          <cell r="AF132">
            <v>0</v>
          </cell>
          <cell r="AG132">
            <v>0</v>
          </cell>
          <cell r="AH132">
            <v>0</v>
          </cell>
          <cell r="AI132">
            <v>24.625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10.048</v>
          </cell>
          <cell r="AO132">
            <v>6.2080000000000002</v>
          </cell>
          <cell r="AP132">
            <v>6.49</v>
          </cell>
          <cell r="AQ132">
            <v>7.4</v>
          </cell>
          <cell r="AR132">
            <v>10.940000000000001</v>
          </cell>
          <cell r="AS132">
            <v>10.79</v>
          </cell>
          <cell r="AT132">
            <v>9.0960000000000001</v>
          </cell>
          <cell r="AU132">
            <v>9.6020000000000003</v>
          </cell>
          <cell r="AV132">
            <v>25.116</v>
          </cell>
          <cell r="AW132">
            <v>26.481999999999999</v>
          </cell>
          <cell r="AX132">
            <v>24.830000000000002</v>
          </cell>
          <cell r="AY132">
            <v>29.488</v>
          </cell>
          <cell r="AZ132">
            <v>105.916</v>
          </cell>
        </row>
        <row r="133">
          <cell r="A133" t="str">
            <v>New Zealand</v>
          </cell>
          <cell r="B133">
            <v>127.88072621125509</v>
          </cell>
          <cell r="C133">
            <v>146.12747323073509</v>
          </cell>
          <cell r="D133">
            <v>147.57974717197567</v>
          </cell>
          <cell r="E133">
            <v>129.96894616697159</v>
          </cell>
          <cell r="F133">
            <v>97.238585718126558</v>
          </cell>
          <cell r="G133">
            <v>95.843182076324467</v>
          </cell>
          <cell r="H133">
            <v>79.759844827372149</v>
          </cell>
          <cell r="I133">
            <v>62.826961819827758</v>
          </cell>
          <cell r="J133">
            <v>83.119690702022325</v>
          </cell>
          <cell r="K133">
            <v>90.292850582161705</v>
          </cell>
          <cell r="L133">
            <v>92.258665544441897</v>
          </cell>
          <cell r="M133">
            <v>106.82086569076942</v>
          </cell>
          <cell r="N133">
            <v>140.42157397466056</v>
          </cell>
          <cell r="O133">
            <v>106.95026983962173</v>
          </cell>
          <cell r="P133">
            <v>75.130174268950142</v>
          </cell>
          <cell r="Q133">
            <v>95.744887895551585</v>
          </cell>
          <cell r="R133">
            <v>102.03857956052263</v>
          </cell>
          <cell r="S133">
            <v>59.767219999999995</v>
          </cell>
          <cell r="T133">
            <v>69.505255000000005</v>
          </cell>
          <cell r="U133">
            <v>64.885215000000002</v>
          </cell>
          <cell r="V133">
            <v>54.306803550267546</v>
          </cell>
          <cell r="W133">
            <v>41.584856930185111</v>
          </cell>
          <cell r="X133">
            <v>47.15708831201222</v>
          </cell>
          <cell r="Y133">
            <v>44.386360736196586</v>
          </cell>
          <cell r="Z133">
            <v>40.437124068668808</v>
          </cell>
          <cell r="AA133">
            <v>55.578777289833724</v>
          </cell>
          <cell r="AB133">
            <v>52.456791307209869</v>
          </cell>
          <cell r="AC133">
            <v>43.466517037944492</v>
          </cell>
          <cell r="AD133">
            <v>46.388675994560217</v>
          </cell>
          <cell r="AE133">
            <v>194.15769</v>
          </cell>
          <cell r="AF133">
            <v>143.04874879246489</v>
          </cell>
          <cell r="AG133">
            <v>140.4022620946991</v>
          </cell>
          <cell r="AH133">
            <v>142.31198433971457</v>
          </cell>
          <cell r="AI133">
            <v>619.92068522687862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38.489218000000001</v>
          </cell>
          <cell r="AO133">
            <v>44.282105999999999</v>
          </cell>
          <cell r="AP133">
            <v>50.085008000000002</v>
          </cell>
          <cell r="AQ133">
            <v>57.926423</v>
          </cell>
          <cell r="AR133">
            <v>60.179361999999998</v>
          </cell>
          <cell r="AS133">
            <v>52.286656000000001</v>
          </cell>
          <cell r="AT133">
            <v>42.402374999999999</v>
          </cell>
          <cell r="AU133">
            <v>39.083945</v>
          </cell>
          <cell r="AV133">
            <v>124.44093599999999</v>
          </cell>
          <cell r="AW133">
            <v>120.377325</v>
          </cell>
          <cell r="AX133">
            <v>168.19079299999999</v>
          </cell>
          <cell r="AY133">
            <v>133.772976</v>
          </cell>
          <cell r="AZ133">
            <v>546.78202999999996</v>
          </cell>
        </row>
        <row r="134">
          <cell r="A134" t="str">
            <v>Pakistan</v>
          </cell>
          <cell r="B134">
            <v>26.963450084571395</v>
          </cell>
          <cell r="C134">
            <v>23.208953661696569</v>
          </cell>
          <cell r="D134">
            <v>28.992634072448794</v>
          </cell>
          <cell r="E134">
            <v>29.128095498870302</v>
          </cell>
          <cell r="F134">
            <v>27.144331748145103</v>
          </cell>
          <cell r="G134">
            <v>28.813312324807907</v>
          </cell>
          <cell r="H134">
            <v>29.001478645625767</v>
          </cell>
          <cell r="I134">
            <v>32.214582549835654</v>
          </cell>
          <cell r="J134">
            <v>27.373482486526726</v>
          </cell>
          <cell r="K134">
            <v>23.266203677365397</v>
          </cell>
          <cell r="L134">
            <v>18.083617224630451</v>
          </cell>
          <cell r="M134">
            <v>14.883722112171787</v>
          </cell>
          <cell r="N134">
            <v>26.270028728563496</v>
          </cell>
          <cell r="O134">
            <v>28.419097342738169</v>
          </cell>
          <cell r="P134">
            <v>29.536827426900146</v>
          </cell>
          <cell r="Q134">
            <v>18.798771343931939</v>
          </cell>
          <cell r="R134">
            <v>25.709244118111435</v>
          </cell>
          <cell r="S134">
            <v>2022.6973600000001</v>
          </cell>
          <cell r="T134">
            <v>2020.5405599999999</v>
          </cell>
          <cell r="U134">
            <v>2283.9160099999999</v>
          </cell>
          <cell r="V134">
            <v>2037.5530020000003</v>
          </cell>
          <cell r="W134">
            <v>1606.7489999999998</v>
          </cell>
          <cell r="X134">
            <v>1890.225001</v>
          </cell>
          <cell r="Y134">
            <v>1998.4209999999998</v>
          </cell>
          <cell r="Z134">
            <v>2358.8720010000002</v>
          </cell>
          <cell r="AA134">
            <v>2014.2260030000002</v>
          </cell>
          <cell r="AB134">
            <v>1706.4660029999998</v>
          </cell>
          <cell r="AC134">
            <v>1291.086004</v>
          </cell>
          <cell r="AD134">
            <v>1051.565887000002</v>
          </cell>
          <cell r="AE134">
            <v>6327.1539300000004</v>
          </cell>
          <cell r="AF134">
            <v>5534.5270030000001</v>
          </cell>
          <cell r="AG134">
            <v>6371.5190039999998</v>
          </cell>
          <cell r="AH134">
            <v>4049.1178940000018</v>
          </cell>
          <cell r="AI134">
            <v>22282.317831000004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36.207170833374938</v>
          </cell>
          <cell r="C135">
            <v>34.411276472711677</v>
          </cell>
          <cell r="D135">
            <v>33.491528127332856</v>
          </cell>
          <cell r="E135">
            <v>30.568111322453387</v>
          </cell>
          <cell r="F135">
            <v>29.964514163606964</v>
          </cell>
          <cell r="G135">
            <v>29.62588787476335</v>
          </cell>
          <cell r="H135">
            <v>29.613189737987298</v>
          </cell>
          <cell r="I135">
            <v>29.167679565235606</v>
          </cell>
          <cell r="J135">
            <v>31.418685403287551</v>
          </cell>
          <cell r="K135">
            <v>31.719102618128048</v>
          </cell>
          <cell r="L135">
            <v>31.954757932447098</v>
          </cell>
          <cell r="M135">
            <v>29.186503151755641</v>
          </cell>
          <cell r="N135">
            <v>34.673766522048084</v>
          </cell>
          <cell r="O135">
            <v>30.052496208850872</v>
          </cell>
          <cell r="P135">
            <v>30.067113342304555</v>
          </cell>
          <cell r="Q135">
            <v>30.965984148212531</v>
          </cell>
          <cell r="R135">
            <v>31.415842053155608</v>
          </cell>
          <cell r="S135">
            <v>8750.3064649999997</v>
          </cell>
          <cell r="T135">
            <v>8828.6203650000007</v>
          </cell>
          <cell r="U135">
            <v>8590.4013950000008</v>
          </cell>
          <cell r="V135">
            <v>8036.0321668628112</v>
          </cell>
          <cell r="W135">
            <v>7917.6179080710272</v>
          </cell>
          <cell r="X135">
            <v>7798.8293159462582</v>
          </cell>
          <cell r="Y135">
            <v>7795.4866110198909</v>
          </cell>
          <cell r="Z135">
            <v>7613.5250813232724</v>
          </cell>
          <cell r="AA135">
            <v>8235.3298092133937</v>
          </cell>
          <cell r="AB135">
            <v>7807.5056514420876</v>
          </cell>
          <cell r="AC135">
            <v>7447.1458538606166</v>
          </cell>
          <cell r="AD135">
            <v>6820.0379293504529</v>
          </cell>
          <cell r="AE135">
            <v>26169.328225000001</v>
          </cell>
          <cell r="AF135">
            <v>23752.479390880097</v>
          </cell>
          <cell r="AG135">
            <v>23644.341501556555</v>
          </cell>
          <cell r="AH135">
            <v>22074.689434653155</v>
          </cell>
          <cell r="AI135">
            <v>95640.838552089815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9.0477600000000002</v>
          </cell>
          <cell r="C136">
            <v>101.32776</v>
          </cell>
          <cell r="D136">
            <v>94.127760000000009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68.167760000000001</v>
          </cell>
          <cell r="O136">
            <v>0</v>
          </cell>
          <cell r="P136">
            <v>0</v>
          </cell>
          <cell r="Q136">
            <v>0</v>
          </cell>
          <cell r="R136">
            <v>32.984400000000001</v>
          </cell>
          <cell r="S136">
            <v>1.50796</v>
          </cell>
          <cell r="T136">
            <v>16.88796</v>
          </cell>
          <cell r="U136">
            <v>15.68796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34.083880000000001</v>
          </cell>
          <cell r="AF136">
            <v>0</v>
          </cell>
          <cell r="AG136">
            <v>0</v>
          </cell>
          <cell r="AH136">
            <v>0</v>
          </cell>
          <cell r="AI136">
            <v>34.083880000000001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89.303328422252577</v>
          </cell>
          <cell r="C137">
            <v>84.89919966427864</v>
          </cell>
          <cell r="D137">
            <v>73.692698750332369</v>
          </cell>
          <cell r="E137">
            <v>85.268121785747198</v>
          </cell>
          <cell r="F137">
            <v>82.01483991021648</v>
          </cell>
          <cell r="G137">
            <v>82.402061257344641</v>
          </cell>
          <cell r="H137">
            <v>83.100594492385284</v>
          </cell>
          <cell r="I137">
            <v>82.272985794999357</v>
          </cell>
          <cell r="J137">
            <v>76.235751602428422</v>
          </cell>
          <cell r="K137">
            <v>75.399588058019305</v>
          </cell>
          <cell r="L137">
            <v>74.208250928714719</v>
          </cell>
          <cell r="M137">
            <v>88.143573496859929</v>
          </cell>
          <cell r="N137">
            <v>82.463958004295023</v>
          </cell>
          <cell r="O137">
            <v>83.217388702200736</v>
          </cell>
          <cell r="P137">
            <v>80.496304241102493</v>
          </cell>
          <cell r="Q137">
            <v>79.06547413372833</v>
          </cell>
          <cell r="R137">
            <v>81.2681725081503</v>
          </cell>
          <cell r="S137">
            <v>276.80162000000001</v>
          </cell>
          <cell r="T137">
            <v>283.23221999999998</v>
          </cell>
          <cell r="U137">
            <v>246.36288000000002</v>
          </cell>
          <cell r="V137">
            <v>287.87086369013491</v>
          </cell>
          <cell r="W137">
            <v>280.6247100647937</v>
          </cell>
          <cell r="X137">
            <v>283.86777640388493</v>
          </cell>
          <cell r="Y137">
            <v>289.25193260940068</v>
          </cell>
          <cell r="Z137">
            <v>286.10796467925672</v>
          </cell>
          <cell r="AA137">
            <v>272.75542501926168</v>
          </cell>
          <cell r="AB137">
            <v>277.44199976468911</v>
          </cell>
          <cell r="AC137">
            <v>266.6088076477148</v>
          </cell>
          <cell r="AD137">
            <v>300.40798907288149</v>
          </cell>
          <cell r="AE137">
            <v>806.39672000000007</v>
          </cell>
          <cell r="AF137">
            <v>852.36335015881355</v>
          </cell>
          <cell r="AG137">
            <v>848.11532230791909</v>
          </cell>
          <cell r="AH137">
            <v>844.45879648528535</v>
          </cell>
          <cell r="AI137">
            <v>3351.3341889520179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56.863869775054248</v>
          </cell>
          <cell r="C138">
            <v>60.559944931650328</v>
          </cell>
          <cell r="D138">
            <v>61.00513269196604</v>
          </cell>
          <cell r="E138">
            <v>61.545235183311483</v>
          </cell>
          <cell r="F138">
            <v>56.501379038299589</v>
          </cell>
          <cell r="G138">
            <v>54.253650242125801</v>
          </cell>
          <cell r="H138">
            <v>52.972340734693546</v>
          </cell>
          <cell r="I138">
            <v>40.445728580516352</v>
          </cell>
          <cell r="J138">
            <v>39.769742920625383</v>
          </cell>
          <cell r="K138">
            <v>25.06049202862043</v>
          </cell>
          <cell r="L138">
            <v>25.16009376650004</v>
          </cell>
          <cell r="M138">
            <v>25.870811791330841</v>
          </cell>
          <cell r="N138">
            <v>59.508114752503722</v>
          </cell>
          <cell r="O138">
            <v>57.396195445735408</v>
          </cell>
          <cell r="P138">
            <v>44.441263073827834</v>
          </cell>
          <cell r="Q138">
            <v>25.361653190148953</v>
          </cell>
          <cell r="R138">
            <v>46.499905216245239</v>
          </cell>
          <cell r="S138">
            <v>310.76708600000001</v>
          </cell>
          <cell r="T138">
            <v>336.59254200000004</v>
          </cell>
          <cell r="U138">
            <v>350.66328599999997</v>
          </cell>
          <cell r="V138">
            <v>374.58653283225379</v>
          </cell>
          <cell r="W138">
            <v>350.41935740306189</v>
          </cell>
          <cell r="X138">
            <v>340.15622259568727</v>
          </cell>
          <cell r="Y138">
            <v>327.56948364866804</v>
          </cell>
          <cell r="Z138">
            <v>244.17154922037514</v>
          </cell>
          <cell r="AA138">
            <v>243.76135650827243</v>
          </cell>
          <cell r="AB138">
            <v>151.64596025961632</v>
          </cell>
          <cell r="AC138">
            <v>152.66077885891249</v>
          </cell>
          <cell r="AD138">
            <v>154.73763712591497</v>
          </cell>
          <cell r="AE138">
            <v>998.02291400000001</v>
          </cell>
          <cell r="AF138">
            <v>1065.162112831003</v>
          </cell>
          <cell r="AG138">
            <v>815.50238937731569</v>
          </cell>
          <cell r="AH138">
            <v>459.04437624444381</v>
          </cell>
          <cell r="AI138">
            <v>3337.7317924527629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44.517784738763922</v>
          </cell>
          <cell r="C139">
            <v>44.919666437455334</v>
          </cell>
          <cell r="D139">
            <v>48.616090749849342</v>
          </cell>
          <cell r="E139">
            <v>52.163113492156278</v>
          </cell>
          <cell r="F139">
            <v>53.3716588777204</v>
          </cell>
          <cell r="G139">
            <v>52.211765881136017</v>
          </cell>
          <cell r="H139">
            <v>49.535934529505226</v>
          </cell>
          <cell r="I139">
            <v>50.302591567164235</v>
          </cell>
          <cell r="J139">
            <v>54.518248098887966</v>
          </cell>
          <cell r="K139">
            <v>51.407654827886795</v>
          </cell>
          <cell r="L139">
            <v>51.721557902672089</v>
          </cell>
          <cell r="M139">
            <v>34.999999999999993</v>
          </cell>
          <cell r="N139">
            <v>45.976109215867041</v>
          </cell>
          <cell r="O139">
            <v>52.576321792047338</v>
          </cell>
          <cell r="P139">
            <v>51.411783368517945</v>
          </cell>
          <cell r="Q139">
            <v>45.857080376238187</v>
          </cell>
          <cell r="R139">
            <v>48.946449448135688</v>
          </cell>
          <cell r="S139">
            <v>873.19162000000006</v>
          </cell>
          <cell r="T139">
            <v>888.14733999999999</v>
          </cell>
          <cell r="U139">
            <v>911.41277999999988</v>
          </cell>
          <cell r="V139">
            <v>1031.0775159828199</v>
          </cell>
          <cell r="W139">
            <v>1041.5284008319329</v>
          </cell>
          <cell r="X139">
            <v>1053.1076937458306</v>
          </cell>
          <cell r="Y139">
            <v>1020.2793217157046</v>
          </cell>
          <cell r="Z139">
            <v>1021.8859581549062</v>
          </cell>
          <cell r="AA139">
            <v>1073.5184659177989</v>
          </cell>
          <cell r="AB139">
            <v>1039.2689303502614</v>
          </cell>
          <cell r="AC139">
            <v>1066.8416171833937</v>
          </cell>
          <cell r="AD139">
            <v>751.69048111111101</v>
          </cell>
          <cell r="AE139">
            <v>2672.7517399999997</v>
          </cell>
          <cell r="AF139">
            <v>3125.7136105605837</v>
          </cell>
          <cell r="AG139">
            <v>3115.6837457884099</v>
          </cell>
          <cell r="AH139">
            <v>2857.8010286447661</v>
          </cell>
          <cell r="AI139">
            <v>11771.95012499376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1853.707613</v>
          </cell>
          <cell r="AQ139">
            <v>1828.32998</v>
          </cell>
          <cell r="AR139">
            <v>1772.1894100000002</v>
          </cell>
          <cell r="AS139">
            <v>1819.4606240000001</v>
          </cell>
          <cell r="AT139">
            <v>1856.3970119999999</v>
          </cell>
          <cell r="AU139">
            <v>1932.9183800000001</v>
          </cell>
          <cell r="AV139">
            <v>5232.0142070000002</v>
          </cell>
          <cell r="AW139">
            <v>5350.5877810000002</v>
          </cell>
          <cell r="AX139">
            <v>5454.227003</v>
          </cell>
          <cell r="AY139">
            <v>5608.7760159999998</v>
          </cell>
          <cell r="AZ139">
            <v>21645.605007000002</v>
          </cell>
        </row>
        <row r="140">
          <cell r="A140" t="str">
            <v>Tonga</v>
          </cell>
          <cell r="B140">
            <v>70.997858672376864</v>
          </cell>
          <cell r="C140">
            <v>82.346131805157583</v>
          </cell>
          <cell r="D140">
            <v>310.35018495684341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132.29226361031519</v>
          </cell>
          <cell r="O140">
            <v>0</v>
          </cell>
          <cell r="P140">
            <v>0</v>
          </cell>
          <cell r="Q140">
            <v>0</v>
          </cell>
          <cell r="R140">
            <v>31.401754743929818</v>
          </cell>
          <cell r="S140">
            <v>1.4736</v>
          </cell>
          <cell r="T140">
            <v>3.1932</v>
          </cell>
          <cell r="U140">
            <v>5.5932000000000004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10.260000000000002</v>
          </cell>
          <cell r="AF140">
            <v>0</v>
          </cell>
          <cell r="AG140">
            <v>0</v>
          </cell>
          <cell r="AH140">
            <v>0</v>
          </cell>
          <cell r="AI140">
            <v>10.260000000000002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</v>
          </cell>
          <cell r="AO140">
            <v>1.8</v>
          </cell>
          <cell r="AP140">
            <v>1.8</v>
          </cell>
          <cell r="AQ140">
            <v>2.8</v>
          </cell>
          <cell r="AR140">
            <v>2</v>
          </cell>
          <cell r="AS140">
            <v>2.8660000000000001</v>
          </cell>
          <cell r="AT140">
            <v>3.08</v>
          </cell>
          <cell r="AU140">
            <v>3.08</v>
          </cell>
          <cell r="AV140">
            <v>6.98</v>
          </cell>
          <cell r="AW140">
            <v>6.8</v>
          </cell>
          <cell r="AX140">
            <v>6.6</v>
          </cell>
          <cell r="AY140">
            <v>9.0259999999999998</v>
          </cell>
          <cell r="AZ140">
            <v>29.405999999999999</v>
          </cell>
        </row>
        <row r="141">
          <cell r="A141" t="str">
            <v>Vanuatu</v>
          </cell>
          <cell r="B141">
            <v>190.50593555681178</v>
          </cell>
          <cell r="C141">
            <v>121.6178396072013</v>
          </cell>
          <cell r="D141">
            <v>169.23856398378692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158.50855524762019</v>
          </cell>
          <cell r="O141">
            <v>0</v>
          </cell>
          <cell r="P141">
            <v>0</v>
          </cell>
          <cell r="Q141">
            <v>0</v>
          </cell>
          <cell r="R141">
            <v>41.450167002772872</v>
          </cell>
          <cell r="S141">
            <v>22.466999999999999</v>
          </cell>
          <cell r="T141">
            <v>16.512999999999998</v>
          </cell>
          <cell r="U141">
            <v>19.484999999999999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58.464999999999996</v>
          </cell>
          <cell r="AF141">
            <v>0</v>
          </cell>
          <cell r="AG141">
            <v>0</v>
          </cell>
          <cell r="AH141">
            <v>0</v>
          </cell>
          <cell r="AI141">
            <v>58.464999999999996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12.239999999999998</v>
          </cell>
          <cell r="AO141">
            <v>10.030000000000001</v>
          </cell>
          <cell r="AP141">
            <v>5.83</v>
          </cell>
          <cell r="AQ141">
            <v>10.620000000000001</v>
          </cell>
          <cell r="AR141">
            <v>10.620000000000001</v>
          </cell>
          <cell r="AS141">
            <v>15.274000000000001</v>
          </cell>
          <cell r="AT141">
            <v>8.8539999999999992</v>
          </cell>
          <cell r="AU141">
            <v>9.67</v>
          </cell>
          <cell r="AV141">
            <v>33.195999999999998</v>
          </cell>
          <cell r="AW141">
            <v>32.879999999999995</v>
          </cell>
          <cell r="AX141">
            <v>27.070000000000004</v>
          </cell>
          <cell r="AY141">
            <v>33.798000000000002</v>
          </cell>
          <cell r="AZ141">
            <v>126.944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30.616086625227279</v>
          </cell>
          <cell r="C143">
            <v>28.583398146989349</v>
          </cell>
          <cell r="D143">
            <v>29.26068647995908</v>
          </cell>
          <cell r="E143">
            <v>29.682768458403935</v>
          </cell>
          <cell r="F143">
            <v>29.713504730431701</v>
          </cell>
          <cell r="G143">
            <v>29.988919605775685</v>
          </cell>
          <cell r="H143">
            <v>30.015946124246351</v>
          </cell>
          <cell r="I143">
            <v>29.537380905679946</v>
          </cell>
          <cell r="J143">
            <v>28.555656293673056</v>
          </cell>
          <cell r="K143">
            <v>29.090576948604472</v>
          </cell>
          <cell r="L143">
            <v>29.505541872883303</v>
          </cell>
          <cell r="M143">
            <v>24.878663423698352</v>
          </cell>
          <cell r="N143">
            <v>29.467189551947886</v>
          </cell>
          <cell r="O143">
            <v>29.794986504296293</v>
          </cell>
          <cell r="P143">
            <v>29.366494099621018</v>
          </cell>
          <cell r="Q143">
            <v>27.824355134736674</v>
          </cell>
          <cell r="R143">
            <v>29.117800964243241</v>
          </cell>
          <cell r="S143">
            <v>23734.348860999999</v>
          </cell>
          <cell r="T143">
            <v>23413.643932999999</v>
          </cell>
          <cell r="U143">
            <v>23622.099223999998</v>
          </cell>
          <cell r="V143">
            <v>23943.66876471736</v>
          </cell>
          <cell r="W143">
            <v>23631.722318868298</v>
          </cell>
          <cell r="X143">
            <v>24018.733349087641</v>
          </cell>
          <cell r="Y143">
            <v>24083.362138123081</v>
          </cell>
          <cell r="Z143">
            <v>23761.551888013535</v>
          </cell>
          <cell r="AA143">
            <v>23192.830581026305</v>
          </cell>
          <cell r="AB143">
            <v>23272.969624193836</v>
          </cell>
          <cell r="AC143">
            <v>23067.08642081455</v>
          </cell>
          <cell r="AD143">
            <v>19656.130373533571</v>
          </cell>
          <cell r="AE143">
            <v>70770.092017999996</v>
          </cell>
          <cell r="AF143">
            <v>71594.124432673299</v>
          </cell>
          <cell r="AG143">
            <v>71037.744607162924</v>
          </cell>
          <cell r="AH143">
            <v>65996.186418541954</v>
          </cell>
          <cell r="AI143">
            <v>279398.14747637819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71578.732566000006</v>
          </cell>
          <cell r="AO143">
            <v>72082.823584000012</v>
          </cell>
          <cell r="AP143">
            <v>72211.703188000029</v>
          </cell>
          <cell r="AQ143">
            <v>72401.127125999978</v>
          </cell>
          <cell r="AR143">
            <v>73097.768471000018</v>
          </cell>
          <cell r="AS143">
            <v>72001.571844999984</v>
          </cell>
          <cell r="AT143">
            <v>70360.943948000015</v>
          </cell>
          <cell r="AU143">
            <v>71107.185442000002</v>
          </cell>
          <cell r="AV143">
            <v>216149.16042100001</v>
          </cell>
          <cell r="AW143">
            <v>216260.24895199999</v>
          </cell>
          <cell r="AX143">
            <v>217710.59878500004</v>
          </cell>
          <cell r="AY143">
            <v>213469.70123499999</v>
          </cell>
          <cell r="AZ143">
            <v>863589.70939300011</v>
          </cell>
        </row>
        <row r="144">
          <cell r="A144" t="str">
            <v>Argentina</v>
          </cell>
          <cell r="B144">
            <v>14.868130508042661</v>
          </cell>
          <cell r="C144">
            <v>16.92651407113793</v>
          </cell>
          <cell r="D144">
            <v>13.290071523111413</v>
          </cell>
          <cell r="E144">
            <v>15.487936920745696</v>
          </cell>
          <cell r="F144">
            <v>15.306203127923794</v>
          </cell>
          <cell r="G144">
            <v>14.275127784710396</v>
          </cell>
          <cell r="H144">
            <v>17.948610070499747</v>
          </cell>
          <cell r="I144">
            <v>19.120927621869864</v>
          </cell>
          <cell r="J144">
            <v>19.480565888204215</v>
          </cell>
          <cell r="K144">
            <v>19.899041474817349</v>
          </cell>
          <cell r="L144">
            <v>22.342301984602024</v>
          </cell>
          <cell r="M144">
            <v>16.625923440117088</v>
          </cell>
          <cell r="N144">
            <v>15.059755675883951</v>
          </cell>
          <cell r="O144">
            <v>15.015326669245107</v>
          </cell>
          <cell r="P144">
            <v>18.862817244457496</v>
          </cell>
          <cell r="Q144">
            <v>19.649292013608271</v>
          </cell>
          <cell r="R144">
            <v>17.216538874968261</v>
          </cell>
          <cell r="S144">
            <v>1257.3934260000001</v>
          </cell>
          <cell r="T144">
            <v>1443.66643</v>
          </cell>
          <cell r="U144">
            <v>1073.9887720000002</v>
          </cell>
          <cell r="V144">
            <v>1247.2420967897001</v>
          </cell>
          <cell r="W144">
            <v>1245.4236797599999</v>
          </cell>
          <cell r="X144">
            <v>1190.4393920833299</v>
          </cell>
          <cell r="Y144">
            <v>1520.6514629066601</v>
          </cell>
          <cell r="Z144">
            <v>1632.3045248666599</v>
          </cell>
          <cell r="AA144">
            <v>1747.6483481933301</v>
          </cell>
          <cell r="AB144">
            <v>1808.4472469100001</v>
          </cell>
          <cell r="AC144">
            <v>2008.59704483666</v>
          </cell>
          <cell r="AD144">
            <v>1456.18302208</v>
          </cell>
          <cell r="AE144">
            <v>3775.048628</v>
          </cell>
          <cell r="AF144">
            <v>3683.1051686330302</v>
          </cell>
          <cell r="AG144">
            <v>4900.6043359666501</v>
          </cell>
          <cell r="AH144">
            <v>5273.2273138266601</v>
          </cell>
          <cell r="AI144">
            <v>17631.985446426341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7323.0526369999998</v>
          </cell>
          <cell r="AO144">
            <v>7505.3300330000002</v>
          </cell>
          <cell r="AP144">
            <v>7625.0267359999998</v>
          </cell>
          <cell r="AQ144">
            <v>7683.0690510000004</v>
          </cell>
          <cell r="AR144">
            <v>8074.1161340000008</v>
          </cell>
          <cell r="AS144">
            <v>8179.3011200000001</v>
          </cell>
          <cell r="AT144">
            <v>8091.0970659999994</v>
          </cell>
          <cell r="AU144">
            <v>7882.6582149999995</v>
          </cell>
          <cell r="AV144">
            <v>22560.417568000001</v>
          </cell>
          <cell r="AW144">
            <v>22076.074165999999</v>
          </cell>
          <cell r="AX144">
            <v>23382.211921000002</v>
          </cell>
          <cell r="AY144">
            <v>24153.056400999998</v>
          </cell>
          <cell r="AZ144">
            <v>92171.760055999999</v>
          </cell>
        </row>
        <row r="145">
          <cell r="A145" t="str">
            <v>Argentina</v>
          </cell>
          <cell r="B145">
            <v>14.868130508042661</v>
          </cell>
          <cell r="C145">
            <v>16.92651407113793</v>
          </cell>
          <cell r="D145">
            <v>13.290071523111413</v>
          </cell>
          <cell r="E145">
            <v>15.487936920745696</v>
          </cell>
          <cell r="F145">
            <v>15.306203127923794</v>
          </cell>
          <cell r="G145">
            <v>14.275127784710396</v>
          </cell>
          <cell r="H145">
            <v>17.948610070499747</v>
          </cell>
          <cell r="I145">
            <v>19.120927621869864</v>
          </cell>
          <cell r="J145">
            <v>19.480565888204215</v>
          </cell>
          <cell r="K145">
            <v>19.899041474817349</v>
          </cell>
          <cell r="L145">
            <v>22.342301984602024</v>
          </cell>
          <cell r="M145">
            <v>16.625923440117088</v>
          </cell>
          <cell r="N145">
            <v>15.059755675883951</v>
          </cell>
          <cell r="O145">
            <v>15.015326669245107</v>
          </cell>
          <cell r="P145">
            <v>18.862817244457496</v>
          </cell>
          <cell r="Q145">
            <v>19.649292013608271</v>
          </cell>
          <cell r="R145">
            <v>17.216538874968261</v>
          </cell>
          <cell r="S145">
            <v>1257.3934260000001</v>
          </cell>
          <cell r="T145">
            <v>1443.66643</v>
          </cell>
          <cell r="U145">
            <v>1073.9887720000002</v>
          </cell>
          <cell r="V145">
            <v>1247.2420967897001</v>
          </cell>
          <cell r="W145">
            <v>1245.4236797599999</v>
          </cell>
          <cell r="X145">
            <v>1190.4393920833299</v>
          </cell>
          <cell r="Y145">
            <v>1520.6514629066601</v>
          </cell>
          <cell r="Z145">
            <v>1632.3045248666599</v>
          </cell>
          <cell r="AA145">
            <v>1747.6483481933301</v>
          </cell>
          <cell r="AB145">
            <v>1808.4472469100001</v>
          </cell>
          <cell r="AC145">
            <v>2008.59704483666</v>
          </cell>
          <cell r="AD145">
            <v>1456.18302208</v>
          </cell>
          <cell r="AE145">
            <v>3775.048628</v>
          </cell>
          <cell r="AF145">
            <v>3683.1051686330302</v>
          </cell>
          <cell r="AG145">
            <v>4900.6043359666501</v>
          </cell>
          <cell r="AH145">
            <v>5273.2273138266601</v>
          </cell>
          <cell r="AI145">
            <v>17631.985446426341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7323.0526369999998</v>
          </cell>
          <cell r="AO145">
            <v>7505.3300330000002</v>
          </cell>
          <cell r="AP145">
            <v>7625.0267359999998</v>
          </cell>
          <cell r="AQ145">
            <v>7683.0690510000004</v>
          </cell>
          <cell r="AR145">
            <v>8074.1161340000008</v>
          </cell>
          <cell r="AS145">
            <v>8179.3011200000001</v>
          </cell>
          <cell r="AT145">
            <v>8091.0970659999994</v>
          </cell>
          <cell r="AU145">
            <v>7882.6582149999995</v>
          </cell>
          <cell r="AV145">
            <v>22560.417568000001</v>
          </cell>
          <cell r="AW145">
            <v>22076.074165999999</v>
          </cell>
          <cell r="AX145">
            <v>23382.211921000002</v>
          </cell>
          <cell r="AY145">
            <v>24153.056400999998</v>
          </cell>
          <cell r="AZ145">
            <v>92171.760055999999</v>
          </cell>
        </row>
        <row r="146">
          <cell r="A146" t="str">
            <v>Aruba</v>
          </cell>
          <cell r="B146">
            <v>60.798856518769639</v>
          </cell>
          <cell r="C146">
            <v>55.642286483868553</v>
          </cell>
          <cell r="D146">
            <v>24.335567196729755</v>
          </cell>
          <cell r="E146">
            <v>58.645071577575941</v>
          </cell>
          <cell r="F146">
            <v>52.609523225596995</v>
          </cell>
          <cell r="G146">
            <v>52.640783478169325</v>
          </cell>
          <cell r="H146">
            <v>52.429160670846393</v>
          </cell>
          <cell r="I146">
            <v>49.984099357454774</v>
          </cell>
          <cell r="J146">
            <v>45.815502374728979</v>
          </cell>
          <cell r="K146">
            <v>44.103084991794134</v>
          </cell>
          <cell r="L146">
            <v>45.560519045506275</v>
          </cell>
          <cell r="M146">
            <v>51.557778848084709</v>
          </cell>
          <cell r="N146">
            <v>46.753861857737213</v>
          </cell>
          <cell r="O146">
            <v>54.571891578757317</v>
          </cell>
          <cell r="P146">
            <v>49.232402156832499</v>
          </cell>
          <cell r="Q146">
            <v>46.8105796220458</v>
          </cell>
          <cell r="R146">
            <v>49.25020043204033</v>
          </cell>
          <cell r="S146">
            <v>9.2076199999999986</v>
          </cell>
          <cell r="T146">
            <v>9.4501999999999988</v>
          </cell>
          <cell r="U146">
            <v>3.9476400000000003</v>
          </cell>
          <cell r="V146">
            <v>8.7524511270000005</v>
          </cell>
          <cell r="W146">
            <v>8.1024511270000001</v>
          </cell>
          <cell r="X146">
            <v>8.3324511270000006</v>
          </cell>
          <cell r="Y146">
            <v>8.3624511269999999</v>
          </cell>
          <cell r="Z146">
            <v>8.0124511270000003</v>
          </cell>
          <cell r="AA146">
            <v>8.4524511269999998</v>
          </cell>
          <cell r="AB146">
            <v>8.0224511270000001</v>
          </cell>
          <cell r="AC146">
            <v>8.0324511269999999</v>
          </cell>
          <cell r="AD146">
            <v>7.7424511269999998</v>
          </cell>
          <cell r="AE146">
            <v>22.605459999999997</v>
          </cell>
          <cell r="AF146">
            <v>25.187353381000001</v>
          </cell>
          <cell r="AG146">
            <v>24.827353380999998</v>
          </cell>
          <cell r="AH146">
            <v>23.797353380999997</v>
          </cell>
          <cell r="AI146">
            <v>96.41752014299999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13.861000000000001</v>
          </cell>
          <cell r="AO146">
            <v>14.245999999999999</v>
          </cell>
          <cell r="AP146">
            <v>14.354999999999999</v>
          </cell>
          <cell r="AQ146">
            <v>14.427</v>
          </cell>
          <cell r="AR146">
            <v>16.603999999999999</v>
          </cell>
          <cell r="AS146">
            <v>16.371203999999999</v>
          </cell>
          <cell r="AT146">
            <v>15.867260000000002</v>
          </cell>
          <cell r="AU146">
            <v>13.515333999999999</v>
          </cell>
          <cell r="AV146">
            <v>43.514938000000001</v>
          </cell>
          <cell r="AW146">
            <v>41.539000000000001</v>
          </cell>
          <cell r="AX146">
            <v>45.385999999999996</v>
          </cell>
          <cell r="AY146">
            <v>45.753798000000003</v>
          </cell>
          <cell r="AZ146">
            <v>176.193736</v>
          </cell>
        </row>
        <row r="147">
          <cell r="A147" t="str">
            <v>Bermuda</v>
          </cell>
          <cell r="B147">
            <v>3.0416829745596869</v>
          </cell>
          <cell r="C147">
            <v>1.0759398496240602</v>
          </cell>
          <cell r="D147">
            <v>0.49693251533742328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1.3846956521739129</v>
          </cell>
          <cell r="O147">
            <v>0</v>
          </cell>
          <cell r="P147">
            <v>0</v>
          </cell>
          <cell r="Q147">
            <v>0</v>
          </cell>
          <cell r="R147">
            <v>0.36095202115602576</v>
          </cell>
          <cell r="S147">
            <v>0.34539999999999998</v>
          </cell>
          <cell r="T147">
            <v>9.5399999999999999E-2</v>
          </cell>
          <cell r="U147">
            <v>0.09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0.53079999999999994</v>
          </cell>
          <cell r="AF147">
            <v>0</v>
          </cell>
          <cell r="AG147">
            <v>0</v>
          </cell>
          <cell r="AH147">
            <v>0</v>
          </cell>
          <cell r="AI147">
            <v>0.53079999999999994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</v>
          </cell>
          <cell r="AP147">
            <v>11.6</v>
          </cell>
          <cell r="AQ147">
            <v>13.35</v>
          </cell>
          <cell r="AR147">
            <v>13.35</v>
          </cell>
          <cell r="AS147">
            <v>6.25</v>
          </cell>
          <cell r="AT147">
            <v>10.1</v>
          </cell>
          <cell r="AU147">
            <v>10.1</v>
          </cell>
          <cell r="AV147">
            <v>34.5</v>
          </cell>
          <cell r="AW147">
            <v>33.1</v>
          </cell>
          <cell r="AX147">
            <v>38.299999999999997</v>
          </cell>
          <cell r="AY147">
            <v>26.450000000000003</v>
          </cell>
          <cell r="AZ147">
            <v>132.34999999999997</v>
          </cell>
        </row>
        <row r="148">
          <cell r="A148" t="str">
            <v>Bolivia</v>
          </cell>
          <cell r="B148">
            <v>0</v>
          </cell>
          <cell r="C148">
            <v>1.6597510373443984</v>
          </cell>
          <cell r="D148">
            <v>0</v>
          </cell>
          <cell r="E148">
            <v>28.671551449506207</v>
          </cell>
          <cell r="F148">
            <v>27.835768963117605</v>
          </cell>
          <cell r="G148">
            <v>27.085998043789033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0.58610103265420055</v>
          </cell>
          <cell r="O148">
            <v>27.849406910778754</v>
          </cell>
          <cell r="P148">
            <v>0</v>
          </cell>
          <cell r="Q148">
            <v>0</v>
          </cell>
          <cell r="R148">
            <v>6.266585017350482</v>
          </cell>
          <cell r="S148">
            <v>0</v>
          </cell>
          <cell r="T148">
            <v>0.28000000000000003</v>
          </cell>
          <cell r="U148">
            <v>0</v>
          </cell>
          <cell r="V148">
            <v>4</v>
          </cell>
          <cell r="W148">
            <v>4</v>
          </cell>
          <cell r="X148">
            <v>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0.28000000000000003</v>
          </cell>
          <cell r="AF148">
            <v>12</v>
          </cell>
          <cell r="AG148">
            <v>0</v>
          </cell>
          <cell r="AH148">
            <v>0</v>
          </cell>
          <cell r="AI148">
            <v>12.280000000000001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12.933</v>
          </cell>
          <cell r="AO148">
            <v>13.290999999999999</v>
          </cell>
          <cell r="AP148">
            <v>14.257999999999999</v>
          </cell>
          <cell r="AQ148">
            <v>14.651999999999999</v>
          </cell>
          <cell r="AR148">
            <v>15.795999999999999</v>
          </cell>
          <cell r="AS148">
            <v>16.334</v>
          </cell>
          <cell r="AT148">
            <v>16.603999999999999</v>
          </cell>
          <cell r="AU148">
            <v>16.943999999999999</v>
          </cell>
          <cell r="AV148">
            <v>42.995999999999995</v>
          </cell>
          <cell r="AW148">
            <v>38.78</v>
          </cell>
          <cell r="AX148">
            <v>44.705999999999996</v>
          </cell>
          <cell r="AY148">
            <v>49.882000000000005</v>
          </cell>
          <cell r="AZ148">
            <v>176.36399999999995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0.25800000000000001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0.25800000000000001</v>
          </cell>
          <cell r="O149">
            <v>0</v>
          </cell>
          <cell r="P149">
            <v>0</v>
          </cell>
          <cell r="Q149">
            <v>0</v>
          </cell>
          <cell r="R149">
            <v>2.554455445544555E-2</v>
          </cell>
          <cell r="S149">
            <v>0</v>
          </cell>
          <cell r="T149">
            <v>0</v>
          </cell>
          <cell r="U149">
            <v>8.6E-3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8.6E-3</v>
          </cell>
          <cell r="AF149">
            <v>0</v>
          </cell>
          <cell r="AG149">
            <v>0</v>
          </cell>
          <cell r="AH149">
            <v>0</v>
          </cell>
          <cell r="AI149">
            <v>8.6E-3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2.7</v>
          </cell>
          <cell r="AO149">
            <v>5.4</v>
          </cell>
          <cell r="AP149">
            <v>2.7</v>
          </cell>
          <cell r="AQ149">
            <v>2.7</v>
          </cell>
          <cell r="AR149">
            <v>2.7</v>
          </cell>
          <cell r="AS149">
            <v>2.7</v>
          </cell>
          <cell r="AT149">
            <v>2.7</v>
          </cell>
          <cell r="AU149">
            <v>0</v>
          </cell>
          <cell r="AV149">
            <v>3</v>
          </cell>
          <cell r="AW149">
            <v>13.8</v>
          </cell>
          <cell r="AX149">
            <v>8.1000000000000014</v>
          </cell>
          <cell r="AY149">
            <v>5.4</v>
          </cell>
          <cell r="AZ149">
            <v>30.299999999999994</v>
          </cell>
        </row>
        <row r="150">
          <cell r="A150" t="str">
            <v>Brazil</v>
          </cell>
          <cell r="B150">
            <v>27.702168478449511</v>
          </cell>
          <cell r="C150">
            <v>30.069327147558809</v>
          </cell>
          <cell r="D150">
            <v>29.102014020518933</v>
          </cell>
          <cell r="E150">
            <v>34.727124532865957</v>
          </cell>
          <cell r="F150">
            <v>37.473979383258488</v>
          </cell>
          <cell r="G150">
            <v>35.801452234789195</v>
          </cell>
          <cell r="H150">
            <v>39.133770643032165</v>
          </cell>
          <cell r="I150">
            <v>40.063798289525224</v>
          </cell>
          <cell r="J150">
            <v>31.321479177304546</v>
          </cell>
          <cell r="K150">
            <v>26.455232259683072</v>
          </cell>
          <cell r="L150">
            <v>25.498584954807242</v>
          </cell>
          <cell r="M150">
            <v>20.903916554437984</v>
          </cell>
          <cell r="N150">
            <v>28.936311516112664</v>
          </cell>
          <cell r="O150">
            <v>36.011200527914724</v>
          </cell>
          <cell r="P150">
            <v>36.741230552463882</v>
          </cell>
          <cell r="Q150">
            <v>24.330246014532285</v>
          </cell>
          <cell r="R150">
            <v>31.459375321809251</v>
          </cell>
          <cell r="S150">
            <v>1068.9176399999999</v>
          </cell>
          <cell r="T150">
            <v>1118.7218600000001</v>
          </cell>
          <cell r="U150">
            <v>960.18622000000005</v>
          </cell>
          <cell r="V150">
            <v>1221.9209439041958</v>
          </cell>
          <cell r="W150">
            <v>1351.3038486762632</v>
          </cell>
          <cell r="X150">
            <v>1291.3454100493198</v>
          </cell>
          <cell r="Y150">
            <v>1418.4781037494479</v>
          </cell>
          <cell r="Z150">
            <v>1445.9270807765752</v>
          </cell>
          <cell r="AA150">
            <v>1194.1756863824896</v>
          </cell>
          <cell r="AB150">
            <v>1005.1152856394265</v>
          </cell>
          <cell r="AC150">
            <v>956.52295504615154</v>
          </cell>
          <cell r="AD150">
            <v>759.95075523329331</v>
          </cell>
          <cell r="AE150">
            <v>3147.8257200000003</v>
          </cell>
          <cell r="AF150">
            <v>3864.5702026297786</v>
          </cell>
          <cell r="AG150">
            <v>4058.5808709085122</v>
          </cell>
          <cell r="AH150">
            <v>2721.5889959188712</v>
          </cell>
          <cell r="AI150">
            <v>13792.565789457165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3245.3811520000004</v>
          </cell>
          <cell r="AO150">
            <v>3246.26739</v>
          </cell>
          <cell r="AP150">
            <v>3262.2215349999997</v>
          </cell>
          <cell r="AQ150">
            <v>3248.1552630000001</v>
          </cell>
          <cell r="AR150">
            <v>3431.3772719999997</v>
          </cell>
          <cell r="AS150">
            <v>3419.3756009999997</v>
          </cell>
          <cell r="AT150">
            <v>3376.1507200000001</v>
          </cell>
          <cell r="AU150">
            <v>3271.9020759999994</v>
          </cell>
          <cell r="AV150">
            <v>9790.6160099999997</v>
          </cell>
          <cell r="AW150">
            <v>9658.4205230000007</v>
          </cell>
          <cell r="AX150">
            <v>9941.754069999999</v>
          </cell>
          <cell r="AY150">
            <v>10067.428397</v>
          </cell>
          <cell r="AZ150">
            <v>39458.218999999997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29.061351366871076</v>
          </cell>
          <cell r="F151">
            <v>31.953558577257642</v>
          </cell>
          <cell r="G151">
            <v>28.706333112365456</v>
          </cell>
          <cell r="H151">
            <v>24.310572577941446</v>
          </cell>
          <cell r="I151">
            <v>24.944715823933677</v>
          </cell>
          <cell r="J151">
            <v>23.112472295205873</v>
          </cell>
          <cell r="K151">
            <v>26.873424519576222</v>
          </cell>
          <cell r="L151">
            <v>34.049086744965614</v>
          </cell>
          <cell r="M151">
            <v>29.510789451156612</v>
          </cell>
          <cell r="N151">
            <v>27.897575716555011</v>
          </cell>
          <cell r="O151">
            <v>29.923740899264828</v>
          </cell>
          <cell r="P151">
            <v>24.11644693787985</v>
          </cell>
          <cell r="Q151">
            <v>30.152095375381052</v>
          </cell>
          <cell r="R151">
            <v>28.045415149574477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944.46162870999854</v>
          </cell>
          <cell r="W151">
            <v>1069.7600507899983</v>
          </cell>
          <cell r="X151">
            <v>941.51477852999824</v>
          </cell>
          <cell r="Y151">
            <v>774.84196562999841</v>
          </cell>
          <cell r="Z151">
            <v>770.84049945999834</v>
          </cell>
          <cell r="AA151">
            <v>731.66228968999849</v>
          </cell>
          <cell r="AB151">
            <v>851.4519190533324</v>
          </cell>
          <cell r="AC151">
            <v>1081.7485913699995</v>
          </cell>
          <cell r="AD151">
            <v>917.00912469999912</v>
          </cell>
          <cell r="AE151">
            <v>2576.8014640000001</v>
          </cell>
          <cell r="AF151">
            <v>2955.736458029995</v>
          </cell>
          <cell r="AG151">
            <v>2277.3447547799951</v>
          </cell>
          <cell r="AH151">
            <v>2850.2096351233313</v>
          </cell>
          <cell r="AI151">
            <v>10660.09231193332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2868.5369989999999</v>
          </cell>
          <cell r="AQ151">
            <v>2781.175999</v>
          </cell>
          <cell r="AR151">
            <v>2849.0939969999999</v>
          </cell>
          <cell r="AS151">
            <v>2851.541033</v>
          </cell>
          <cell r="AT151">
            <v>2859.3240679999999</v>
          </cell>
          <cell r="AU151">
            <v>2796.6321050000001</v>
          </cell>
          <cell r="AV151">
            <v>8312.9851180000005</v>
          </cell>
          <cell r="AW151">
            <v>8889.8069969999997</v>
          </cell>
          <cell r="AX151">
            <v>8498.806994999999</v>
          </cell>
          <cell r="AY151">
            <v>8507.497206</v>
          </cell>
          <cell r="AZ151">
            <v>34209.096315999996</v>
          </cell>
        </row>
        <row r="152">
          <cell r="A152" t="str">
            <v>Cayman Islands</v>
          </cell>
          <cell r="B152">
            <v>6.1137931034482751</v>
          </cell>
          <cell r="C152">
            <v>9.248936170212767</v>
          </cell>
          <cell r="D152">
            <v>10.841447368421052</v>
          </cell>
          <cell r="E152">
            <v>3.0821917808219181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8.7080213903743324</v>
          </cell>
          <cell r="O152">
            <v>1.1406844106463878</v>
          </cell>
          <cell r="P152">
            <v>0</v>
          </cell>
          <cell r="Q152">
            <v>0</v>
          </cell>
          <cell r="R152">
            <v>2.7109756097560975</v>
          </cell>
          <cell r="S152">
            <v>0.2364</v>
          </cell>
          <cell r="T152">
            <v>0.48299999999999998</v>
          </cell>
          <cell r="U152">
            <v>0.36619999999999997</v>
          </cell>
          <cell r="V152">
            <v>0.1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1.0855999999999999</v>
          </cell>
          <cell r="AF152">
            <v>0.1</v>
          </cell>
          <cell r="AG152">
            <v>0</v>
          </cell>
          <cell r="AH152">
            <v>0</v>
          </cell>
          <cell r="AI152">
            <v>1.1856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2.62</v>
          </cell>
          <cell r="AO152">
            <v>2.35</v>
          </cell>
          <cell r="AP152">
            <v>2.5700000000000003</v>
          </cell>
          <cell r="AQ152">
            <v>3.21</v>
          </cell>
          <cell r="AR152">
            <v>3.6799999999999997</v>
          </cell>
          <cell r="AS152">
            <v>3.7300000000000004</v>
          </cell>
          <cell r="AT152">
            <v>3.68</v>
          </cell>
          <cell r="AU152">
            <v>3.38</v>
          </cell>
          <cell r="AV152">
            <v>11.219999999999999</v>
          </cell>
          <cell r="AW152">
            <v>7.8900000000000006</v>
          </cell>
          <cell r="AX152">
            <v>9.4600000000000009</v>
          </cell>
          <cell r="AY152">
            <v>10.79</v>
          </cell>
          <cell r="AZ152">
            <v>39.36</v>
          </cell>
        </row>
        <row r="153">
          <cell r="A153" t="str">
            <v>Chile</v>
          </cell>
          <cell r="B153">
            <v>42.788064113045472</v>
          </cell>
          <cell r="C153">
            <v>85.437415435592996</v>
          </cell>
          <cell r="D153">
            <v>103.78776824034334</v>
          </cell>
          <cell r="E153">
            <v>50.91959336955135</v>
          </cell>
          <cell r="F153">
            <v>49.640636130991737</v>
          </cell>
          <cell r="G153">
            <v>49.373106045681567</v>
          </cell>
          <cell r="H153">
            <v>47.308806038317087</v>
          </cell>
          <cell r="I153">
            <v>49.684600250759544</v>
          </cell>
          <cell r="J153">
            <v>50.819036906928524</v>
          </cell>
          <cell r="K153">
            <v>47.781959533681821</v>
          </cell>
          <cell r="L153">
            <v>49.460110496536196</v>
          </cell>
          <cell r="M153">
            <v>55.088270038267659</v>
          </cell>
          <cell r="N153">
            <v>77.835797150077966</v>
          </cell>
          <cell r="O153">
            <v>49.979671984669551</v>
          </cell>
          <cell r="P153">
            <v>49.305872947690531</v>
          </cell>
          <cell r="Q153">
            <v>50.672376952550643</v>
          </cell>
          <cell r="R153">
            <v>56.646053567292341</v>
          </cell>
          <cell r="S153">
            <v>38.983599999999996</v>
          </cell>
          <cell r="T153">
            <v>82.50976</v>
          </cell>
          <cell r="U153">
            <v>98.342369999999988</v>
          </cell>
          <cell r="V153">
            <v>48.842639733333321</v>
          </cell>
          <cell r="W153">
            <v>46.853590193548392</v>
          </cell>
          <cell r="X153">
            <v>47.339482666666662</v>
          </cell>
          <cell r="Y153">
            <v>46.853590193548392</v>
          </cell>
          <cell r="Z153">
            <v>51.018355741935487</v>
          </cell>
          <cell r="AA153">
            <v>53.364506000000006</v>
          </cell>
          <cell r="AB153">
            <v>49.977163096774184</v>
          </cell>
          <cell r="AC153">
            <v>51.427892533333335</v>
          </cell>
          <cell r="AD153">
            <v>53.439236339726023</v>
          </cell>
          <cell r="AE153">
            <v>219.83572999999998</v>
          </cell>
          <cell r="AF153">
            <v>143.03571259354837</v>
          </cell>
          <cell r="AG153">
            <v>151.2364519354839</v>
          </cell>
          <cell r="AH153">
            <v>154.84429196983353</v>
          </cell>
          <cell r="AI153">
            <v>668.95218649886567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84.947000000000003</v>
          </cell>
          <cell r="AO153">
            <v>86.293000000000006</v>
          </cell>
          <cell r="AP153">
            <v>89.134</v>
          </cell>
          <cell r="AQ153">
            <v>92.415999999999997</v>
          </cell>
          <cell r="AR153">
            <v>94.507999999999996</v>
          </cell>
          <cell r="AS153">
            <v>94.134788999999998</v>
          </cell>
          <cell r="AT153">
            <v>93.580670999999995</v>
          </cell>
          <cell r="AU153">
            <v>87.305904999999996</v>
          </cell>
          <cell r="AV153">
            <v>254.19172700000001</v>
          </cell>
          <cell r="AW153">
            <v>257.56900000000002</v>
          </cell>
          <cell r="AX153">
            <v>276.05799999999999</v>
          </cell>
          <cell r="AY153">
            <v>275.021365</v>
          </cell>
          <cell r="AZ153">
            <v>1062.8400919999999</v>
          </cell>
        </row>
        <row r="154">
          <cell r="A154" t="str">
            <v>Colombia</v>
          </cell>
          <cell r="B154">
            <v>20.541616683507812</v>
          </cell>
          <cell r="C154">
            <v>21.735794353550318</v>
          </cell>
          <cell r="D154">
            <v>30.767443264526911</v>
          </cell>
          <cell r="E154">
            <v>29.238066197456824</v>
          </cell>
          <cell r="F154">
            <v>24.626835818164245</v>
          </cell>
          <cell r="G154">
            <v>21.207418204539405</v>
          </cell>
          <cell r="H154">
            <v>19.374297765975438</v>
          </cell>
          <cell r="I154">
            <v>17.901742714079163</v>
          </cell>
          <cell r="J154">
            <v>20.45831123958013</v>
          </cell>
          <cell r="K154">
            <v>21.58593091734036</v>
          </cell>
          <cell r="L154">
            <v>28.89390351907959</v>
          </cell>
          <cell r="M154">
            <v>27.095493730326901</v>
          </cell>
          <cell r="N154">
            <v>24.273212087752974</v>
          </cell>
          <cell r="O154">
            <v>24.966231824607423</v>
          </cell>
          <cell r="P154">
            <v>19.24603309544456</v>
          </cell>
          <cell r="Q154">
            <v>25.810594182447065</v>
          </cell>
          <cell r="R154">
            <v>23.518723165321767</v>
          </cell>
          <cell r="S154">
            <v>444.974783</v>
          </cell>
          <cell r="T154">
            <v>473.15877900000004</v>
          </cell>
          <cell r="U154">
            <v>644.65485500000011</v>
          </cell>
          <cell r="V154">
            <v>610.84427793648547</v>
          </cell>
          <cell r="W154">
            <v>524.3704588678803</v>
          </cell>
          <cell r="X154">
            <v>462.76613008933418</v>
          </cell>
          <cell r="Y154">
            <v>427.29798452883654</v>
          </cell>
          <cell r="Z154">
            <v>397.86563509565224</v>
          </cell>
          <cell r="AA154">
            <v>456.45902094043197</v>
          </cell>
          <cell r="AB154">
            <v>460.36194945573362</v>
          </cell>
          <cell r="AC154">
            <v>597.08288492060672</v>
          </cell>
          <cell r="AD154">
            <v>556.36772899999892</v>
          </cell>
          <cell r="AE154">
            <v>1562.7884170000002</v>
          </cell>
          <cell r="AF154">
            <v>1597.9808668936998</v>
          </cell>
          <cell r="AG154">
            <v>1281.6226405649209</v>
          </cell>
          <cell r="AH154">
            <v>1613.8125633763393</v>
          </cell>
          <cell r="AI154">
            <v>6056.2044878349589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1916.338</v>
          </cell>
          <cell r="AO154">
            <v>1963.886</v>
          </cell>
          <cell r="AP154">
            <v>1984.94</v>
          </cell>
          <cell r="AQ154">
            <v>2000.2469999999998</v>
          </cell>
          <cell r="AR154">
            <v>2008.05</v>
          </cell>
          <cell r="AS154">
            <v>1919.4250000000002</v>
          </cell>
          <cell r="AT154">
            <v>1859.8200000000002</v>
          </cell>
          <cell r="AU154">
            <v>1848.0229999999999</v>
          </cell>
          <cell r="AV154">
            <v>5794.4930000000004</v>
          </cell>
          <cell r="AW154">
            <v>5760.5120000000006</v>
          </cell>
          <cell r="AX154">
            <v>5993.2370000000001</v>
          </cell>
          <cell r="AY154">
            <v>5627.268</v>
          </cell>
          <cell r="AZ154">
            <v>23175.510000000002</v>
          </cell>
        </row>
        <row r="155">
          <cell r="A155" t="str">
            <v>Costa Rica</v>
          </cell>
          <cell r="B155">
            <v>30.273121009393904</v>
          </cell>
          <cell r="C155">
            <v>32.935085726509115</v>
          </cell>
          <cell r="D155">
            <v>34.414618815216798</v>
          </cell>
          <cell r="E155">
            <v>22.460690045393022</v>
          </cell>
          <cell r="F155">
            <v>22.109533420215918</v>
          </cell>
          <cell r="G155">
            <v>21.959771968741101</v>
          </cell>
          <cell r="H155">
            <v>22.077474556286457</v>
          </cell>
          <cell r="I155">
            <v>21.85611935196502</v>
          </cell>
          <cell r="J155">
            <v>19.649041465893681</v>
          </cell>
          <cell r="K155">
            <v>21.024556644043528</v>
          </cell>
          <cell r="L155">
            <v>21.442694847623283</v>
          </cell>
          <cell r="M155">
            <v>25.231055700306676</v>
          </cell>
          <cell r="N155">
            <v>32.544438518721634</v>
          </cell>
          <cell r="O155">
            <v>22.176410022570529</v>
          </cell>
          <cell r="P155">
            <v>21.144501933364047</v>
          </cell>
          <cell r="Q155">
            <v>22.476395240145951</v>
          </cell>
          <cell r="R155">
            <v>24.557388015426636</v>
          </cell>
          <cell r="S155">
            <v>127.93461000000001</v>
          </cell>
          <cell r="T155">
            <v>145.297316</v>
          </cell>
          <cell r="U155">
            <v>144.91809800000001</v>
          </cell>
          <cell r="V155">
            <v>97.916379999999975</v>
          </cell>
          <cell r="W155">
            <v>96.889379999999989</v>
          </cell>
          <cell r="X155">
            <v>95.916380000000004</v>
          </cell>
          <cell r="Y155">
            <v>94.868380000000002</v>
          </cell>
          <cell r="Z155">
            <v>93.775379999999956</v>
          </cell>
          <cell r="AA155">
            <v>92.792379999999952</v>
          </cell>
          <cell r="AB155">
            <v>91.842379999999963</v>
          </cell>
          <cell r="AC155">
            <v>90.668379999999985</v>
          </cell>
          <cell r="AD155">
            <v>98.124957999999992</v>
          </cell>
          <cell r="AE155">
            <v>418.15002400000003</v>
          </cell>
          <cell r="AF155">
            <v>290.72213999999997</v>
          </cell>
          <cell r="AG155">
            <v>281.43613999999991</v>
          </cell>
          <cell r="AH155">
            <v>280.63571799999994</v>
          </cell>
          <cell r="AI155">
            <v>1270.9440220000001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394.40199999999999</v>
          </cell>
          <cell r="AO155">
            <v>393.10399999999993</v>
          </cell>
          <cell r="AP155">
            <v>386.73599999999999</v>
          </cell>
          <cell r="AQ155">
            <v>386.15199999999999</v>
          </cell>
          <cell r="AR155">
            <v>425.024</v>
          </cell>
          <cell r="AS155">
            <v>393.150464</v>
          </cell>
          <cell r="AT155">
            <v>380.55637400000001</v>
          </cell>
          <cell r="AU155">
            <v>350.01493100000005</v>
          </cell>
          <cell r="AV155">
            <v>1156.3727589999999</v>
          </cell>
          <cell r="AW155">
            <v>1179.857</v>
          </cell>
          <cell r="AX155">
            <v>1197.9119999999998</v>
          </cell>
          <cell r="AY155">
            <v>1123.7217690000002</v>
          </cell>
          <cell r="AZ155">
            <v>4657.863527999999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8.7021599999999992</v>
          </cell>
          <cell r="T156">
            <v>8.746599999999999</v>
          </cell>
          <cell r="U156">
            <v>9.6891999999999996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27.13796</v>
          </cell>
          <cell r="AF156">
            <v>0</v>
          </cell>
          <cell r="AG156">
            <v>0</v>
          </cell>
          <cell r="AH156">
            <v>0</v>
          </cell>
          <cell r="AI156">
            <v>27.13796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30.519026189832555</v>
          </cell>
          <cell r="F157">
            <v>32.877772047447138</v>
          </cell>
          <cell r="G157">
            <v>25.137754132623979</v>
          </cell>
          <cell r="H157">
            <v>29.488284910965323</v>
          </cell>
          <cell r="I157">
            <v>23.554817275747503</v>
          </cell>
          <cell r="J157">
            <v>27.654739698151602</v>
          </cell>
          <cell r="K157">
            <v>21.861282926197706</v>
          </cell>
          <cell r="L157">
            <v>22.983663572460753</v>
          </cell>
          <cell r="M157">
            <v>23.902390840337222</v>
          </cell>
          <cell r="N157">
            <v>0</v>
          </cell>
          <cell r="O157">
            <v>29.464890494468275</v>
          </cell>
          <cell r="P157">
            <v>26.908108108108106</v>
          </cell>
          <cell r="Q157">
            <v>22.907238399571707</v>
          </cell>
          <cell r="R157">
            <v>19.254550935687408</v>
          </cell>
          <cell r="S157">
            <v>0</v>
          </cell>
          <cell r="T157">
            <v>0</v>
          </cell>
          <cell r="U157">
            <v>0</v>
          </cell>
          <cell r="V157">
            <v>8.5299999999999994</v>
          </cell>
          <cell r="W157">
            <v>9.35</v>
          </cell>
          <cell r="X157">
            <v>7.35</v>
          </cell>
          <cell r="Y157">
            <v>8.74</v>
          </cell>
          <cell r="Z157">
            <v>7.09</v>
          </cell>
          <cell r="AA157">
            <v>9.06</v>
          </cell>
          <cell r="AB157">
            <v>7.27</v>
          </cell>
          <cell r="AC157">
            <v>7.82</v>
          </cell>
          <cell r="AD157">
            <v>7.73</v>
          </cell>
          <cell r="AE157">
            <v>0</v>
          </cell>
          <cell r="AF157">
            <v>25.229999999999997</v>
          </cell>
          <cell r="AG157">
            <v>24.89</v>
          </cell>
          <cell r="AH157">
            <v>22.82</v>
          </cell>
          <cell r="AI157">
            <v>72.940000000000012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25.594799999999999</v>
          </cell>
          <cell r="AO157">
            <v>26.315000000000001</v>
          </cell>
          <cell r="AP157">
            <v>26.675000000000001</v>
          </cell>
          <cell r="AQ157">
            <v>27.090000000000003</v>
          </cell>
          <cell r="AR157">
            <v>29.484999999999999</v>
          </cell>
          <cell r="AS157">
            <v>29.929624999999998</v>
          </cell>
          <cell r="AT157">
            <v>30.621749999999999</v>
          </cell>
          <cell r="AU157">
            <v>29.105874999999997</v>
          </cell>
          <cell r="AV157">
            <v>90.965729999999994</v>
          </cell>
          <cell r="AW157">
            <v>77.064599999999999</v>
          </cell>
          <cell r="AX157">
            <v>83.25</v>
          </cell>
          <cell r="AY157">
            <v>89.657249999999991</v>
          </cell>
          <cell r="AZ157">
            <v>340.93758000000003</v>
          </cell>
        </row>
        <row r="158">
          <cell r="A158" t="str">
            <v>Dominican Republic</v>
          </cell>
          <cell r="B158">
            <v>23.406614351881032</v>
          </cell>
          <cell r="C158">
            <v>25.801451991951385</v>
          </cell>
          <cell r="D158">
            <v>23.545013829433355</v>
          </cell>
          <cell r="E158">
            <v>22.34753262773043</v>
          </cell>
          <cell r="F158">
            <v>22.89650062906345</v>
          </cell>
          <cell r="G158">
            <v>21.495756296840934</v>
          </cell>
          <cell r="H158">
            <v>22.402039122840637</v>
          </cell>
          <cell r="I158">
            <v>20.605705994966442</v>
          </cell>
          <cell r="J158">
            <v>20.915222977382612</v>
          </cell>
          <cell r="K158">
            <v>20.528145543110323</v>
          </cell>
          <cell r="L158">
            <v>27.542916725198271</v>
          </cell>
          <cell r="M158">
            <v>18.944789800529417</v>
          </cell>
          <cell r="N158">
            <v>24.256842738844867</v>
          </cell>
          <cell r="O158">
            <v>22.244734935723717</v>
          </cell>
          <cell r="P158">
            <v>21.29563825318408</v>
          </cell>
          <cell r="Q158">
            <v>22.465903770449611</v>
          </cell>
          <cell r="R158">
            <v>22.539136023447917</v>
          </cell>
          <cell r="S158">
            <v>122.20589399999999</v>
          </cell>
          <cell r="T158">
            <v>137.97598399999998</v>
          </cell>
          <cell r="U158">
            <v>126.38375399999998</v>
          </cell>
          <cell r="V158">
            <v>122.36499999999999</v>
          </cell>
          <cell r="W158">
            <v>125.36324512015157</v>
          </cell>
          <cell r="X158">
            <v>118.57243869652396</v>
          </cell>
          <cell r="Y158">
            <v>124.08132431420118</v>
          </cell>
          <cell r="Z158">
            <v>113.39565880893011</v>
          </cell>
          <cell r="AA158">
            <v>128.18023727484345</v>
          </cell>
          <cell r="AB158">
            <v>116.44653329836591</v>
          </cell>
          <cell r="AC158">
            <v>152.14608472944684</v>
          </cell>
          <cell r="AD158">
            <v>91.752252434722891</v>
          </cell>
          <cell r="AE158">
            <v>386.56563199999994</v>
          </cell>
          <cell r="AF158">
            <v>366.30068381667553</v>
          </cell>
          <cell r="AG158">
            <v>365.6572203979747</v>
          </cell>
          <cell r="AH158">
            <v>360.34487046253565</v>
          </cell>
          <cell r="AI158">
            <v>1478.8684066771857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492.76927699999999</v>
          </cell>
          <cell r="AO158">
            <v>496.44773299999997</v>
          </cell>
          <cell r="AP158">
            <v>498.49565599999994</v>
          </cell>
          <cell r="AQ158">
            <v>495.28073900000004</v>
          </cell>
          <cell r="AR158">
            <v>551.57056499999999</v>
          </cell>
          <cell r="AS158">
            <v>510.52775199999996</v>
          </cell>
          <cell r="AT158">
            <v>497.15677399999998</v>
          </cell>
          <cell r="AU158">
            <v>435.88252</v>
          </cell>
          <cell r="AV158">
            <v>1434.271857</v>
          </cell>
          <cell r="AW158">
            <v>1482.01638</v>
          </cell>
          <cell r="AX158">
            <v>1545.3469599999999</v>
          </cell>
          <cell r="AY158">
            <v>1443.5670460000001</v>
          </cell>
          <cell r="AZ158">
            <v>5905.2022429999997</v>
          </cell>
        </row>
        <row r="159">
          <cell r="A159" t="str">
            <v>Ecuador</v>
          </cell>
          <cell r="B159">
            <v>30.107833764404333</v>
          </cell>
          <cell r="C159">
            <v>34.405062251922992</v>
          </cell>
          <cell r="D159">
            <v>35.802424605550812</v>
          </cell>
          <cell r="E159">
            <v>27.00000038542116</v>
          </cell>
          <cell r="F159">
            <v>27.000000243103347</v>
          </cell>
          <cell r="G159">
            <v>27.000000119626147</v>
          </cell>
          <cell r="H159">
            <v>27</v>
          </cell>
          <cell r="I159">
            <v>27</v>
          </cell>
          <cell r="J159">
            <v>27</v>
          </cell>
          <cell r="K159">
            <v>27</v>
          </cell>
          <cell r="L159">
            <v>26.999999999999989</v>
          </cell>
          <cell r="M159">
            <v>26.999999999999993</v>
          </cell>
          <cell r="N159">
            <v>33.461043552186133</v>
          </cell>
          <cell r="O159">
            <v>27.000000246204117</v>
          </cell>
          <cell r="P159">
            <v>27</v>
          </cell>
          <cell r="Q159">
            <v>26.999999999999993</v>
          </cell>
          <cell r="R159">
            <v>28.586652502473633</v>
          </cell>
          <cell r="S159">
            <v>194.02062000000001</v>
          </cell>
          <cell r="T159">
            <v>225.79634999999999</v>
          </cell>
          <cell r="U159">
            <v>235.68626999999998</v>
          </cell>
          <cell r="V159">
            <v>169.92096722559756</v>
          </cell>
          <cell r="W159">
            <v>179.59751291706505</v>
          </cell>
          <cell r="X159">
            <v>182.48834300853252</v>
          </cell>
          <cell r="Y159">
            <v>191.32326300000003</v>
          </cell>
          <cell r="Z159">
            <v>187.89344940000001</v>
          </cell>
          <cell r="AA159">
            <v>189.60992430000002</v>
          </cell>
          <cell r="AB159">
            <v>178.02369809999999</v>
          </cell>
          <cell r="AC159">
            <v>172.93576169999994</v>
          </cell>
          <cell r="AD159">
            <v>173.14844999999997</v>
          </cell>
          <cell r="AE159">
            <v>655.50324000000001</v>
          </cell>
          <cell r="AF159">
            <v>532.00682315119514</v>
          </cell>
          <cell r="AG159">
            <v>568.82663669999999</v>
          </cell>
          <cell r="AH159">
            <v>524.1079097999999</v>
          </cell>
          <cell r="AI159">
            <v>2280.4446096511952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598.65837099999999</v>
          </cell>
          <cell r="AO159">
            <v>608.29447400000004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1763.1037570000001</v>
          </cell>
          <cell r="AW159">
            <v>1773.356061</v>
          </cell>
          <cell r="AX159">
            <v>1896.0887890000001</v>
          </cell>
          <cell r="AY159">
            <v>1747.0263660000001</v>
          </cell>
          <cell r="AZ159">
            <v>7179.5749730000007</v>
          </cell>
        </row>
        <row r="160">
          <cell r="A160" t="str">
            <v>El Salvador</v>
          </cell>
          <cell r="B160">
            <v>36.265448758204961</v>
          </cell>
          <cell r="C160">
            <v>33.393038684210524</v>
          </cell>
          <cell r="D160">
            <v>36.752434225424693</v>
          </cell>
          <cell r="E160">
            <v>33.062510455601569</v>
          </cell>
          <cell r="F160">
            <v>44.684053539085461</v>
          </cell>
          <cell r="G160">
            <v>56.366696074696591</v>
          </cell>
          <cell r="H160">
            <v>40.318983591021997</v>
          </cell>
          <cell r="I160">
            <v>26.913694033334661</v>
          </cell>
          <cell r="J160">
            <v>31.043370237317941</v>
          </cell>
          <cell r="K160">
            <v>40.758586056135471</v>
          </cell>
          <cell r="L160">
            <v>43.421508630173918</v>
          </cell>
          <cell r="M160">
            <v>37.679980230335602</v>
          </cell>
          <cell r="N160">
            <v>35.429365288029992</v>
          </cell>
          <cell r="O160">
            <v>44.228686895612135</v>
          </cell>
          <cell r="P160">
            <v>32.085026558524824</v>
          </cell>
          <cell r="Q160">
            <v>40.546355180248767</v>
          </cell>
          <cell r="R160">
            <v>38.034637843396332</v>
          </cell>
          <cell r="S160">
            <v>40.463222000000002</v>
          </cell>
          <cell r="T160">
            <v>42.297848999999999</v>
          </cell>
          <cell r="U160">
            <v>45.736362999999997</v>
          </cell>
          <cell r="V160">
            <v>48.477999999999994</v>
          </cell>
          <cell r="W160">
            <v>57.7</v>
          </cell>
          <cell r="X160">
            <v>73.3</v>
          </cell>
          <cell r="Y160">
            <v>47</v>
          </cell>
          <cell r="Z160">
            <v>42.2</v>
          </cell>
          <cell r="AA160">
            <v>44.4</v>
          </cell>
          <cell r="AB160">
            <v>59.4</v>
          </cell>
          <cell r="AC160">
            <v>44.5</v>
          </cell>
          <cell r="AD160">
            <v>42.8</v>
          </cell>
          <cell r="AE160">
            <v>128.497434</v>
          </cell>
          <cell r="AF160">
            <v>179.47800000000001</v>
          </cell>
          <cell r="AG160">
            <v>133.6</v>
          </cell>
          <cell r="AH160">
            <v>146.69999999999999</v>
          </cell>
          <cell r="AI160">
            <v>588.2754339999999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116.21595600000001</v>
          </cell>
          <cell r="AO160">
            <v>117.037195</v>
          </cell>
          <cell r="AP160">
            <v>104.913359</v>
          </cell>
          <cell r="AQ160">
            <v>141.117752</v>
          </cell>
          <cell r="AR160">
            <v>128.72313700000001</v>
          </cell>
          <cell r="AS160">
            <v>131.16254800000002</v>
          </cell>
          <cell r="AT160">
            <v>92.235394999999997</v>
          </cell>
          <cell r="AU160">
            <v>102.229353</v>
          </cell>
          <cell r="AV160">
            <v>326.417619</v>
          </cell>
          <cell r="AW160">
            <v>365.21590700000002</v>
          </cell>
          <cell r="AX160">
            <v>374.75424800000002</v>
          </cell>
          <cell r="AY160">
            <v>325.627296</v>
          </cell>
          <cell r="AZ160">
            <v>1392.0150699999999</v>
          </cell>
        </row>
        <row r="161">
          <cell r="A161" t="str">
            <v>Guatemala</v>
          </cell>
          <cell r="B161">
            <v>29.216326453817608</v>
          </cell>
          <cell r="C161">
            <v>49.307530318061261</v>
          </cell>
          <cell r="D161">
            <v>49.532795976283381</v>
          </cell>
          <cell r="E161">
            <v>53.873446376874689</v>
          </cell>
          <cell r="F161">
            <v>53.510331818108114</v>
          </cell>
          <cell r="G161">
            <v>45.421178197834458</v>
          </cell>
          <cell r="H161">
            <v>49.486638607575955</v>
          </cell>
          <cell r="I161">
            <v>49.025191024923608</v>
          </cell>
          <cell r="J161">
            <v>51.147459676169419</v>
          </cell>
          <cell r="K161">
            <v>49.944660559362944</v>
          </cell>
          <cell r="L161">
            <v>50.827560738588524</v>
          </cell>
          <cell r="M161">
            <v>53.951615504558589</v>
          </cell>
          <cell r="N161">
            <v>42.67943897394332</v>
          </cell>
          <cell r="O161">
            <v>50.619104024815293</v>
          </cell>
          <cell r="P161">
            <v>49.869951926709639</v>
          </cell>
          <cell r="Q161">
            <v>51.518373707944555</v>
          </cell>
          <cell r="R161">
            <v>48.648812858202369</v>
          </cell>
          <cell r="S161">
            <v>64.184337999999997</v>
          </cell>
          <cell r="T161">
            <v>108.24208200000001</v>
          </cell>
          <cell r="U161">
            <v>108.60340699999999</v>
          </cell>
          <cell r="V161">
            <v>110</v>
          </cell>
          <cell r="W161">
            <v>110</v>
          </cell>
          <cell r="X161">
            <v>110</v>
          </cell>
          <cell r="Y161">
            <v>110</v>
          </cell>
          <cell r="Z161">
            <v>110</v>
          </cell>
          <cell r="AA161">
            <v>110</v>
          </cell>
          <cell r="AB161">
            <v>110</v>
          </cell>
          <cell r="AC161">
            <v>110</v>
          </cell>
          <cell r="AD161">
            <v>110</v>
          </cell>
          <cell r="AE161">
            <v>281.02982700000001</v>
          </cell>
          <cell r="AF161">
            <v>330</v>
          </cell>
          <cell r="AG161">
            <v>330</v>
          </cell>
          <cell r="AH161">
            <v>330</v>
          </cell>
          <cell r="AI161">
            <v>1271.0298270000001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185.011</v>
          </cell>
          <cell r="AO161">
            <v>217.96</v>
          </cell>
          <cell r="AP161">
            <v>200.054</v>
          </cell>
          <cell r="AQ161">
            <v>201.93700000000001</v>
          </cell>
          <cell r="AR161">
            <v>193.55799999999999</v>
          </cell>
          <cell r="AS161">
            <v>198.21938700000001</v>
          </cell>
          <cell r="AT161">
            <v>194.776217</v>
          </cell>
          <cell r="AU161">
            <v>183.497749</v>
          </cell>
          <cell r="AV161">
            <v>592.61988999999994</v>
          </cell>
          <cell r="AW161">
            <v>586.73500000000001</v>
          </cell>
          <cell r="AX161">
            <v>595.54899999999998</v>
          </cell>
          <cell r="AY161">
            <v>576.49335300000007</v>
          </cell>
          <cell r="AZ161">
            <v>2351.3972430000003</v>
          </cell>
        </row>
        <row r="162">
          <cell r="A162" t="str">
            <v>Honduras</v>
          </cell>
          <cell r="B162">
            <v>0.49305772230889233</v>
          </cell>
          <cell r="C162">
            <v>1.9230769230769234E-3</v>
          </cell>
          <cell r="D162">
            <v>34.560384615384613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9.7081984517945106</v>
          </cell>
          <cell r="O162">
            <v>0</v>
          </cell>
          <cell r="P162">
            <v>0</v>
          </cell>
          <cell r="Q162">
            <v>0</v>
          </cell>
          <cell r="R162">
            <v>2.4634553571428572</v>
          </cell>
          <cell r="S162">
            <v>0.4214</v>
          </cell>
          <cell r="T162">
            <v>1E-3</v>
          </cell>
          <cell r="U162">
            <v>17.971399999999999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18.393799999999999</v>
          </cell>
          <cell r="AF162">
            <v>0</v>
          </cell>
          <cell r="AG162">
            <v>0</v>
          </cell>
          <cell r="AH162">
            <v>0</v>
          </cell>
          <cell r="AI162">
            <v>18.393799999999999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46.8</v>
          </cell>
          <cell r="AP162">
            <v>46.8</v>
          </cell>
          <cell r="AQ162">
            <v>46.8</v>
          </cell>
          <cell r="AR162">
            <v>46.8</v>
          </cell>
          <cell r="AS162">
            <v>60.18</v>
          </cell>
          <cell r="AT162">
            <v>73.56</v>
          </cell>
          <cell r="AU162">
            <v>86.94</v>
          </cell>
          <cell r="AV162">
            <v>170.51999999999998</v>
          </cell>
          <cell r="AW162">
            <v>140.39999999999998</v>
          </cell>
          <cell r="AX162">
            <v>140.39999999999998</v>
          </cell>
          <cell r="AY162">
            <v>220.68</v>
          </cell>
          <cell r="AZ162">
            <v>672</v>
          </cell>
        </row>
        <row r="163">
          <cell r="A163" t="str">
            <v>Jamaica</v>
          </cell>
          <cell r="B163">
            <v>103.52127763061193</v>
          </cell>
          <cell r="C163">
            <v>63.766569693511066</v>
          </cell>
          <cell r="D163">
            <v>307.17124999999999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104.8144775693428</v>
          </cell>
          <cell r="O163">
            <v>0</v>
          </cell>
          <cell r="P163">
            <v>0</v>
          </cell>
          <cell r="Q163">
            <v>0</v>
          </cell>
          <cell r="R163">
            <v>36.814025034127468</v>
          </cell>
          <cell r="S163">
            <v>6.1368</v>
          </cell>
          <cell r="T163">
            <v>6.1680000000000001</v>
          </cell>
          <cell r="U163">
            <v>6.1434249999999997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18.448225000000001</v>
          </cell>
          <cell r="AF163">
            <v>0</v>
          </cell>
          <cell r="AG163">
            <v>0</v>
          </cell>
          <cell r="AH163">
            <v>0</v>
          </cell>
          <cell r="AI163">
            <v>18.448225000000001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2.75</v>
          </cell>
          <cell r="AQ163">
            <v>2.75</v>
          </cell>
          <cell r="AR163">
            <v>2.75</v>
          </cell>
          <cell r="AS163">
            <v>0</v>
          </cell>
          <cell r="AT163">
            <v>5.7149999999999999</v>
          </cell>
          <cell r="AU163">
            <v>5.7149999999999999</v>
          </cell>
          <cell r="AV163">
            <v>15.840753000000003</v>
          </cell>
          <cell r="AW163">
            <v>9.5800000000000018</v>
          </cell>
          <cell r="AX163">
            <v>8.25</v>
          </cell>
          <cell r="AY163">
            <v>11.43</v>
          </cell>
          <cell r="AZ163">
            <v>45.100753000000012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42.585799999999999</v>
          </cell>
          <cell r="T164">
            <v>44.339600000000004</v>
          </cell>
          <cell r="U164">
            <v>28.8626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115.788</v>
          </cell>
          <cell r="AF164">
            <v>0</v>
          </cell>
          <cell r="AG164">
            <v>0</v>
          </cell>
          <cell r="AH164">
            <v>0</v>
          </cell>
          <cell r="AI164">
            <v>115.788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49.967645662894299</v>
          </cell>
          <cell r="C165">
            <v>49.577853520810606</v>
          </cell>
          <cell r="D165">
            <v>50.6351699177673</v>
          </cell>
          <cell r="E165">
            <v>46.113833983614235</v>
          </cell>
          <cell r="F165">
            <v>49.614977332044717</v>
          </cell>
          <cell r="G165">
            <v>54.200989652164139</v>
          </cell>
          <cell r="H165">
            <v>52.119404602441193</v>
          </cell>
          <cell r="I165">
            <v>50.829050759965597</v>
          </cell>
          <cell r="J165">
            <v>55.131433445606071</v>
          </cell>
          <cell r="K165">
            <v>58.575072598675398</v>
          </cell>
          <cell r="L165">
            <v>58.894853930259039</v>
          </cell>
          <cell r="M165">
            <v>55.893179603732015</v>
          </cell>
          <cell r="N165">
            <v>50.05864588768506</v>
          </cell>
          <cell r="O165">
            <v>49.999134807440875</v>
          </cell>
          <cell r="P165">
            <v>52.657621258757388</v>
          </cell>
          <cell r="Q165">
            <v>57.811521032726915</v>
          </cell>
          <cell r="R165">
            <v>52.529590070175438</v>
          </cell>
          <cell r="S165">
            <v>3321.2383679999998</v>
          </cell>
          <cell r="T165">
            <v>3435.8554219999996</v>
          </cell>
          <cell r="U165">
            <v>3457.6769239999999</v>
          </cell>
          <cell r="V165">
            <v>3184.1089999999999</v>
          </cell>
          <cell r="W165">
            <v>3492.2879999999996</v>
          </cell>
          <cell r="X165">
            <v>3809.366</v>
          </cell>
          <cell r="Y165">
            <v>3847.7440000000001</v>
          </cell>
          <cell r="Z165">
            <v>4135.621000000001</v>
          </cell>
          <cell r="AA165">
            <v>4201.1990000000005</v>
          </cell>
          <cell r="AB165">
            <v>4172.6759999999995</v>
          </cell>
          <cell r="AC165">
            <v>3415.0770000000002</v>
          </cell>
          <cell r="AD165">
            <v>3415.0770000000002</v>
          </cell>
          <cell r="AE165">
            <v>10214.770713999998</v>
          </cell>
          <cell r="AF165">
            <v>10485.762999999999</v>
          </cell>
          <cell r="AG165">
            <v>12184.564000000002</v>
          </cell>
          <cell r="AH165">
            <v>11002.83</v>
          </cell>
          <cell r="AI165">
            <v>43887.92771399999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6334.9000019999994</v>
          </cell>
          <cell r="AO165">
            <v>6325.400001</v>
          </cell>
          <cell r="AP165">
            <v>6644.2999999999993</v>
          </cell>
          <cell r="AQ165">
            <v>7322.7000000000007</v>
          </cell>
          <cell r="AR165">
            <v>6858.2999999999993</v>
          </cell>
          <cell r="AS165">
            <v>6411.2739999999994</v>
          </cell>
          <cell r="AT165">
            <v>5218.74</v>
          </cell>
          <cell r="AU165">
            <v>5499.0060000000003</v>
          </cell>
          <cell r="AV165">
            <v>18365.046596</v>
          </cell>
          <cell r="AW165">
            <v>18874.700004999999</v>
          </cell>
          <cell r="AX165">
            <v>20825.3</v>
          </cell>
          <cell r="AY165">
            <v>17129.02</v>
          </cell>
          <cell r="AZ165">
            <v>75194.066600999984</v>
          </cell>
        </row>
        <row r="166">
          <cell r="A166" t="str">
            <v>Nicaragua</v>
          </cell>
          <cell r="B166">
            <v>49.919033057116415</v>
          </cell>
          <cell r="C166">
            <v>45.075821717684761</v>
          </cell>
          <cell r="D166">
            <v>49.130609330173378</v>
          </cell>
          <cell r="E166">
            <v>36.36514924901519</v>
          </cell>
          <cell r="F166">
            <v>31.953981966473172</v>
          </cell>
          <cell r="G166">
            <v>33.140834691272175</v>
          </cell>
          <cell r="H166">
            <v>28.948051549868676</v>
          </cell>
          <cell r="I166">
            <v>37.542027889199659</v>
          </cell>
          <cell r="J166">
            <v>44.599083951762523</v>
          </cell>
          <cell r="K166">
            <v>47.84921029497972</v>
          </cell>
          <cell r="L166">
            <v>51.816163376071287</v>
          </cell>
          <cell r="M166">
            <v>53.21342447571736</v>
          </cell>
          <cell r="N166">
            <v>47.961240767473114</v>
          </cell>
          <cell r="O166">
            <v>33.814542358212712</v>
          </cell>
          <cell r="P166">
            <v>37.175650422128278</v>
          </cell>
          <cell r="Q166">
            <v>50.820919652418588</v>
          </cell>
          <cell r="R166">
            <v>42.206170645712099</v>
          </cell>
          <cell r="S166">
            <v>46.186902000000003</v>
          </cell>
          <cell r="T166">
            <v>47.824946000000004</v>
          </cell>
          <cell r="U166">
            <v>52.517345999999996</v>
          </cell>
          <cell r="V166">
            <v>38.362000000000002</v>
          </cell>
          <cell r="W166">
            <v>33.823999999999998</v>
          </cell>
          <cell r="X166">
            <v>35.478000000000002</v>
          </cell>
          <cell r="Y166">
            <v>31.472000000000001</v>
          </cell>
          <cell r="Z166">
            <v>41.909000000000006</v>
          </cell>
          <cell r="AA166">
            <v>51.283000000000008</v>
          </cell>
          <cell r="AB166">
            <v>52.009000000000007</v>
          </cell>
          <cell r="AC166">
            <v>51.608000000000004</v>
          </cell>
          <cell r="AD166">
            <v>49.795000000000002</v>
          </cell>
          <cell r="AE166">
            <v>146.52919400000002</v>
          </cell>
          <cell r="AF166">
            <v>107.66400000000002</v>
          </cell>
          <cell r="AG166">
            <v>124.66400000000002</v>
          </cell>
          <cell r="AH166">
            <v>153.41200000000003</v>
          </cell>
          <cell r="AI166">
            <v>532.26919399999997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96.346999999999994</v>
          </cell>
          <cell r="AP166">
            <v>97.846999999999994</v>
          </cell>
          <cell r="AQ166">
            <v>100.46899999999999</v>
          </cell>
          <cell r="AR166">
            <v>103.48800000000001</v>
          </cell>
          <cell r="AS166">
            <v>97.824185</v>
          </cell>
          <cell r="AT166">
            <v>89.638439000000005</v>
          </cell>
          <cell r="AU166">
            <v>84.218410000000006</v>
          </cell>
          <cell r="AV166">
            <v>274.964268</v>
          </cell>
          <cell r="AW166">
            <v>286.55599999999998</v>
          </cell>
          <cell r="AX166">
            <v>301.80399999999997</v>
          </cell>
          <cell r="AY166">
            <v>271.68103400000001</v>
          </cell>
          <cell r="AZ166">
            <v>1135.005302</v>
          </cell>
        </row>
        <row r="167">
          <cell r="A167" t="str">
            <v>Panama</v>
          </cell>
          <cell r="B167">
            <v>35.004806557377044</v>
          </cell>
          <cell r="C167">
            <v>41.37140303098024</v>
          </cell>
          <cell r="D167">
            <v>47.068326804267386</v>
          </cell>
          <cell r="E167">
            <v>46.990651492277316</v>
          </cell>
          <cell r="F167">
            <v>47.657148387096782</v>
          </cell>
          <cell r="G167">
            <v>52.662309677419351</v>
          </cell>
          <cell r="H167">
            <v>42.463626883647777</v>
          </cell>
          <cell r="I167">
            <v>42.004307144453549</v>
          </cell>
          <cell r="J167">
            <v>38.348185477528823</v>
          </cell>
          <cell r="K167">
            <v>38.800484407899489</v>
          </cell>
          <cell r="L167">
            <v>38.202894946704092</v>
          </cell>
          <cell r="M167">
            <v>40.271308964559665</v>
          </cell>
          <cell r="N167">
            <v>41.182764495816087</v>
          </cell>
          <cell r="O167">
            <v>49.10337893926426</v>
          </cell>
          <cell r="P167">
            <v>40.912177010751613</v>
          </cell>
          <cell r="Q167">
            <v>39.072433226153152</v>
          </cell>
          <cell r="R167">
            <v>42.535016492481795</v>
          </cell>
          <cell r="S167">
            <v>11.862739999999999</v>
          </cell>
          <cell r="T167">
            <v>14.563120000000001</v>
          </cell>
          <cell r="U167">
            <v>16.212340000000001</v>
          </cell>
          <cell r="V167">
            <v>16.185459999999999</v>
          </cell>
          <cell r="W167">
            <v>16.415240000000001</v>
          </cell>
          <cell r="X167">
            <v>18.139240000000001</v>
          </cell>
          <cell r="Y167">
            <v>15.098367174749804</v>
          </cell>
          <cell r="Z167">
            <v>14.46815023864511</v>
          </cell>
          <cell r="AA167">
            <v>13.876759615088529</v>
          </cell>
          <cell r="AB167">
            <v>13.78175961508853</v>
          </cell>
          <cell r="AC167">
            <v>13.781735950731331</v>
          </cell>
          <cell r="AD167">
            <v>13.781735950731331</v>
          </cell>
          <cell r="AE167">
            <v>42.638199999999998</v>
          </cell>
          <cell r="AF167">
            <v>50.739940000000004</v>
          </cell>
          <cell r="AG167">
            <v>43.443277028483443</v>
          </cell>
          <cell r="AH167">
            <v>41.345231516551195</v>
          </cell>
          <cell r="AI167">
            <v>178.16664854503463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32.000399999999999</v>
          </cell>
          <cell r="AQ167">
            <v>31</v>
          </cell>
          <cell r="AR167">
            <v>32.567599999999999</v>
          </cell>
          <cell r="AS167">
            <v>31.967599999999997</v>
          </cell>
          <cell r="AT167">
            <v>32.467598000000002</v>
          </cell>
          <cell r="AU167">
            <v>30.799998000000002</v>
          </cell>
          <cell r="AV167">
            <v>93.180679999999995</v>
          </cell>
          <cell r="AW167">
            <v>92.999600000000001</v>
          </cell>
          <cell r="AX167">
            <v>95.567999999999998</v>
          </cell>
          <cell r="AY167">
            <v>95.235196000000002</v>
          </cell>
          <cell r="AZ167">
            <v>376.98347600000005</v>
          </cell>
        </row>
        <row r="168">
          <cell r="A168" t="str">
            <v>Paraguay</v>
          </cell>
          <cell r="B168">
            <v>21.207111072793474</v>
          </cell>
          <cell r="C168">
            <v>19.757258190827415</v>
          </cell>
          <cell r="D168">
            <v>25.879084734661333</v>
          </cell>
          <cell r="E168">
            <v>10.618324848735776</v>
          </cell>
          <cell r="F168">
            <v>10.743378334634496</v>
          </cell>
          <cell r="G168">
            <v>10.841956590666703</v>
          </cell>
          <cell r="H168">
            <v>15.802740249200365</v>
          </cell>
          <cell r="I168">
            <v>15.613635398831171</v>
          </cell>
          <cell r="J168">
            <v>14.450806489635337</v>
          </cell>
          <cell r="K168">
            <v>11.184732745524917</v>
          </cell>
          <cell r="L168">
            <v>11.3419398667296</v>
          </cell>
          <cell r="M168">
            <v>12.179294900020588</v>
          </cell>
          <cell r="N168">
            <v>22.291676269811521</v>
          </cell>
          <cell r="O168">
            <v>10.733772163457877</v>
          </cell>
          <cell r="P168">
            <v>15.265075157122396</v>
          </cell>
          <cell r="Q168">
            <v>11.552569513880048</v>
          </cell>
          <cell r="R168">
            <v>14.887452973163214</v>
          </cell>
          <cell r="S168">
            <v>48.2012</v>
          </cell>
          <cell r="T168">
            <v>46.252400000000002</v>
          </cell>
          <cell r="U168">
            <v>60.583799999999997</v>
          </cell>
          <cell r="V168">
            <v>25.075999999999993</v>
          </cell>
          <cell r="W168">
            <v>25.075999999999993</v>
          </cell>
          <cell r="X168">
            <v>25.075999999999993</v>
          </cell>
          <cell r="Y168">
            <v>36.78</v>
          </cell>
          <cell r="Z168">
            <v>36.78</v>
          </cell>
          <cell r="AA168">
            <v>36.78</v>
          </cell>
          <cell r="AB168">
            <v>29</v>
          </cell>
          <cell r="AC168">
            <v>29</v>
          </cell>
          <cell r="AD168">
            <v>29</v>
          </cell>
          <cell r="AE168">
            <v>155.03739999999999</v>
          </cell>
          <cell r="AF168">
            <v>75.22799999999998</v>
          </cell>
          <cell r="AG168">
            <v>110.34</v>
          </cell>
          <cell r="AH168">
            <v>87</v>
          </cell>
          <cell r="AI168">
            <v>427.60539999999992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210.06799999999998</v>
          </cell>
          <cell r="AO168">
            <v>208.15799999999999</v>
          </cell>
          <cell r="AP168">
            <v>209.46999999999997</v>
          </cell>
          <cell r="AQ168">
            <v>212.00700000000001</v>
          </cell>
          <cell r="AR168">
            <v>229.0668</v>
          </cell>
          <cell r="AS168">
            <v>233.35381000000001</v>
          </cell>
          <cell r="AT168">
            <v>230.11936499999999</v>
          </cell>
          <cell r="AU168">
            <v>214.29811999999998</v>
          </cell>
          <cell r="AV168">
            <v>625.94512099999997</v>
          </cell>
          <cell r="AW168">
            <v>630.76800000000003</v>
          </cell>
          <cell r="AX168">
            <v>650.54379999999992</v>
          </cell>
          <cell r="AY168">
            <v>677.77129500000001</v>
          </cell>
          <cell r="AZ168">
            <v>2585.0282159999997</v>
          </cell>
        </row>
        <row r="169">
          <cell r="A169" t="str">
            <v>Peru</v>
          </cell>
          <cell r="B169">
            <v>150.36726483084286</v>
          </cell>
          <cell r="C169">
            <v>174.95806703685722</v>
          </cell>
          <cell r="D169">
            <v>221.58616649902373</v>
          </cell>
          <cell r="E169">
            <v>109.40992757145585</v>
          </cell>
          <cell r="F169">
            <v>68.12914548629729</v>
          </cell>
          <cell r="G169">
            <v>69.570885799707582</v>
          </cell>
          <cell r="H169">
            <v>52.00087527860326</v>
          </cell>
          <cell r="I169">
            <v>54.780414493863766</v>
          </cell>
          <cell r="J169">
            <v>63.115948560204572</v>
          </cell>
          <cell r="K169">
            <v>65.366773461028799</v>
          </cell>
          <cell r="L169">
            <v>55.640368003322607</v>
          </cell>
          <cell r="M169">
            <v>53.446854374464891</v>
          </cell>
          <cell r="N169">
            <v>182.32177825354299</v>
          </cell>
          <cell r="O169">
            <v>82.233766967307403</v>
          </cell>
          <cell r="P169">
            <v>56.645609436155119</v>
          </cell>
          <cell r="Q169">
            <v>58.11109297164996</v>
          </cell>
          <cell r="R169">
            <v>93.963683988277694</v>
          </cell>
          <cell r="S169">
            <v>140.96557999999999</v>
          </cell>
          <cell r="T169">
            <v>164.19036999999997</v>
          </cell>
          <cell r="U169">
            <v>208.05709999999999</v>
          </cell>
          <cell r="V169">
            <v>109.35765393939393</v>
          </cell>
          <cell r="W169">
            <v>68.921714545454549</v>
          </cell>
          <cell r="X169">
            <v>70.843260000000015</v>
          </cell>
          <cell r="Y169">
            <v>49.772926666666663</v>
          </cell>
          <cell r="Z169">
            <v>50.710229696969691</v>
          </cell>
          <cell r="AA169">
            <v>60.209108484848485</v>
          </cell>
          <cell r="AB169">
            <v>64.35286290119744</v>
          </cell>
          <cell r="AC169">
            <v>56.476829438758514</v>
          </cell>
          <cell r="AD169">
            <v>53.114891804967527</v>
          </cell>
          <cell r="AE169">
            <v>513.21304999999995</v>
          </cell>
          <cell r="AF169">
            <v>249.12262848484849</v>
          </cell>
          <cell r="AG169">
            <v>160.69226484848485</v>
          </cell>
          <cell r="AH169">
            <v>173.94458414492348</v>
          </cell>
          <cell r="AI169">
            <v>1096.9725274782568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91.046999999999997</v>
          </cell>
          <cell r="AO169">
            <v>91.646000000000001</v>
          </cell>
          <cell r="AP169">
            <v>86.144000000000005</v>
          </cell>
          <cell r="AQ169">
            <v>83.313000000000002</v>
          </cell>
          <cell r="AR169">
            <v>85.855000000000004</v>
          </cell>
          <cell r="AS169">
            <v>88.604000999999997</v>
          </cell>
          <cell r="AT169">
            <v>91.353002000000004</v>
          </cell>
          <cell r="AU169">
            <v>89.441002999999995</v>
          </cell>
          <cell r="AV169">
            <v>253.33876700000002</v>
          </cell>
          <cell r="AW169">
            <v>272.64999999999998</v>
          </cell>
          <cell r="AX169">
            <v>255.31200000000001</v>
          </cell>
          <cell r="AY169">
            <v>269.39800600000001</v>
          </cell>
          <cell r="AZ169">
            <v>1050.6987729999998</v>
          </cell>
        </row>
        <row r="170">
          <cell r="A170" t="str">
            <v>Saint Lucia</v>
          </cell>
          <cell r="B170">
            <v>0.54</v>
          </cell>
          <cell r="C170">
            <v>0.54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0.34363636363636363</v>
          </cell>
          <cell r="O170">
            <v>0</v>
          </cell>
          <cell r="P170">
            <v>0</v>
          </cell>
          <cell r="Q170">
            <v>0</v>
          </cell>
          <cell r="R170">
            <v>7.6286579212916247E-2</v>
          </cell>
          <cell r="S170">
            <v>4.1999999999999997E-3</v>
          </cell>
          <cell r="T170">
            <v>4.1999999999999997E-3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8.3999999999999995E-3</v>
          </cell>
          <cell r="AF170">
            <v>0</v>
          </cell>
          <cell r="AG170">
            <v>0</v>
          </cell>
          <cell r="AH170">
            <v>0</v>
          </cell>
          <cell r="AI170">
            <v>8.3999999999999995E-3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0.8</v>
          </cell>
          <cell r="AO170">
            <v>0.9</v>
          </cell>
          <cell r="AP170">
            <v>0.9</v>
          </cell>
          <cell r="AQ170">
            <v>0.9</v>
          </cell>
          <cell r="AR170">
            <v>0.9</v>
          </cell>
          <cell r="AS170">
            <v>0.9</v>
          </cell>
          <cell r="AT170">
            <v>0.9</v>
          </cell>
          <cell r="AU170">
            <v>0.71</v>
          </cell>
          <cell r="AV170">
            <v>2.2000000000000002</v>
          </cell>
          <cell r="AW170">
            <v>2.5</v>
          </cell>
          <cell r="AX170">
            <v>2.7</v>
          </cell>
          <cell r="AY170">
            <v>2.5099999999999998</v>
          </cell>
          <cell r="AZ170">
            <v>9.91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17.920000000000002</v>
          </cell>
          <cell r="AZ171">
            <v>62.720000000000013</v>
          </cell>
        </row>
        <row r="172">
          <cell r="A172" t="str">
            <v>St. Martin (French)</v>
          </cell>
          <cell r="B172">
            <v>17.125999999999998</v>
          </cell>
          <cell r="C172">
            <v>1.9119999999999997</v>
          </cell>
          <cell r="D172">
            <v>12.503571428571426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10.113790035587186</v>
          </cell>
          <cell r="O172">
            <v>0</v>
          </cell>
          <cell r="P172">
            <v>0</v>
          </cell>
          <cell r="Q172">
            <v>0</v>
          </cell>
          <cell r="R172">
            <v>2.9805715783953848</v>
          </cell>
          <cell r="S172">
            <v>1.7125999999999999</v>
          </cell>
          <cell r="T172">
            <v>0.19119999999999998</v>
          </cell>
          <cell r="U172">
            <v>0.62239999999999995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2.5261999999999998</v>
          </cell>
          <cell r="AF172">
            <v>0</v>
          </cell>
          <cell r="AG172">
            <v>0</v>
          </cell>
          <cell r="AH172">
            <v>0</v>
          </cell>
          <cell r="AI172">
            <v>2.5261999999999998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4.5</v>
          </cell>
          <cell r="AU172">
            <v>4.5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13.48</v>
          </cell>
          <cell r="AZ172">
            <v>76.28</v>
          </cell>
        </row>
        <row r="173">
          <cell r="A173" t="str">
            <v>Trinidad and Tobago</v>
          </cell>
          <cell r="B173">
            <v>330.738</v>
          </cell>
          <cell r="C173">
            <v>434.27739130434782</v>
          </cell>
          <cell r="D173">
            <v>430.84956521739133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392.36921052631573</v>
          </cell>
          <cell r="O173">
            <v>0</v>
          </cell>
          <cell r="P173">
            <v>0</v>
          </cell>
          <cell r="Q173">
            <v>0</v>
          </cell>
          <cell r="R173">
            <v>119.04215568862273</v>
          </cell>
          <cell r="S173">
            <v>11.0246</v>
          </cell>
          <cell r="T173">
            <v>11.0982</v>
          </cell>
          <cell r="U173">
            <v>11.0106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33.133399999999995</v>
          </cell>
          <cell r="AF173">
            <v>0</v>
          </cell>
          <cell r="AG173">
            <v>0</v>
          </cell>
          <cell r="AH173">
            <v>0</v>
          </cell>
          <cell r="AI173">
            <v>33.133399999999995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2.2999999999999998</v>
          </cell>
          <cell r="AQ173">
            <v>1.25</v>
          </cell>
          <cell r="AR173">
            <v>2.2999999999999998</v>
          </cell>
          <cell r="AS173">
            <v>1.05</v>
          </cell>
          <cell r="AT173">
            <v>3.5</v>
          </cell>
          <cell r="AU173">
            <v>2.4500000000000002</v>
          </cell>
          <cell r="AV173">
            <v>7.6</v>
          </cell>
          <cell r="AW173">
            <v>4.5999999999999996</v>
          </cell>
          <cell r="AX173">
            <v>5.85</v>
          </cell>
          <cell r="AY173">
            <v>7</v>
          </cell>
          <cell r="AZ173">
            <v>25.05</v>
          </cell>
        </row>
        <row r="174">
          <cell r="A174" t="str">
            <v>Uruguay</v>
          </cell>
          <cell r="B174">
            <v>13.581446859229999</v>
          </cell>
          <cell r="C174">
            <v>13.036235185407891</v>
          </cell>
          <cell r="D174">
            <v>21.890941717062695</v>
          </cell>
          <cell r="E174">
            <v>23.166382787608072</v>
          </cell>
          <cell r="F174">
            <v>23.371882218805464</v>
          </cell>
          <cell r="G174">
            <v>23.068438034440629</v>
          </cell>
          <cell r="H174">
            <v>21.464322620793975</v>
          </cell>
          <cell r="I174">
            <v>20.780110394093565</v>
          </cell>
          <cell r="J174">
            <v>19.176593307461861</v>
          </cell>
          <cell r="K174">
            <v>18.280540816390936</v>
          </cell>
          <cell r="L174">
            <v>18.36521500469804</v>
          </cell>
          <cell r="M174">
            <v>19.445518415838823</v>
          </cell>
          <cell r="N174">
            <v>16.042943377551683</v>
          </cell>
          <cell r="O174">
            <v>23.201546730986735</v>
          </cell>
          <cell r="P174">
            <v>20.427787354913086</v>
          </cell>
          <cell r="Q174">
            <v>18.682338119617306</v>
          </cell>
          <cell r="R174">
            <v>19.487602938701475</v>
          </cell>
          <cell r="S174">
            <v>18.237659999999998</v>
          </cell>
          <cell r="T174">
            <v>16.376539999999999</v>
          </cell>
          <cell r="U174">
            <v>26.512119999999999</v>
          </cell>
          <cell r="V174">
            <v>26.58</v>
          </cell>
          <cell r="W174">
            <v>26.58</v>
          </cell>
          <cell r="X174">
            <v>26.58</v>
          </cell>
          <cell r="Y174">
            <v>26.14</v>
          </cell>
          <cell r="Z174">
            <v>26.14</v>
          </cell>
          <cell r="AA174">
            <v>26.14</v>
          </cell>
          <cell r="AB174">
            <v>25.123999999999967</v>
          </cell>
          <cell r="AC174">
            <v>25.123999999999967</v>
          </cell>
          <cell r="AD174">
            <v>25.123999999999967</v>
          </cell>
          <cell r="AE174">
            <v>61.126319999999993</v>
          </cell>
          <cell r="AF174">
            <v>79.739999999999995</v>
          </cell>
          <cell r="AG174">
            <v>78.42</v>
          </cell>
          <cell r="AH174">
            <v>75.3719999999999</v>
          </cell>
          <cell r="AI174">
            <v>294.65831999999983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103.700129</v>
          </cell>
          <cell r="AP174">
            <v>109.605136</v>
          </cell>
          <cell r="AQ174">
            <v>113.214028</v>
          </cell>
          <cell r="AR174">
            <v>122.68081000000001</v>
          </cell>
          <cell r="AS174">
            <v>123.692183</v>
          </cell>
          <cell r="AT174">
            <v>123.12189100000001</v>
          </cell>
          <cell r="AU174">
            <v>116.28180599999999</v>
          </cell>
          <cell r="AV174">
            <v>342.91517899999997</v>
          </cell>
          <cell r="AW174">
            <v>309.315585</v>
          </cell>
          <cell r="AX174">
            <v>345.49997400000001</v>
          </cell>
          <cell r="AY174">
            <v>363.09587999999997</v>
          </cell>
          <cell r="AZ174">
            <v>1360.8266179999998</v>
          </cell>
        </row>
        <row r="175">
          <cell r="A175" t="str">
            <v>Venezuela</v>
          </cell>
          <cell r="B175">
            <v>48.318513798361963</v>
          </cell>
          <cell r="C175">
            <v>41.59604712362971</v>
          </cell>
          <cell r="D175">
            <v>41.649492520803911</v>
          </cell>
          <cell r="E175">
            <v>40.191309748927935</v>
          </cell>
          <cell r="F175">
            <v>40.990636959437467</v>
          </cell>
          <cell r="G175">
            <v>42.438782196099815</v>
          </cell>
          <cell r="H175">
            <v>47.252130669413127</v>
          </cell>
          <cell r="I175">
            <v>48.74509948106364</v>
          </cell>
          <cell r="J175">
            <v>48.783724905157101</v>
          </cell>
          <cell r="K175">
            <v>52.353797984007052</v>
          </cell>
          <cell r="L175">
            <v>75.558634263615843</v>
          </cell>
          <cell r="M175">
            <v>48.770626802391966</v>
          </cell>
          <cell r="N175">
            <v>43.842380233602128</v>
          </cell>
          <cell r="O175">
            <v>41.216633973978425</v>
          </cell>
          <cell r="P175">
            <v>48.255988682595593</v>
          </cell>
          <cell r="Q175">
            <v>58.791251486787743</v>
          </cell>
          <cell r="R175">
            <v>47.944241651294433</v>
          </cell>
          <cell r="S175">
            <v>109.49490999999999</v>
          </cell>
          <cell r="T175">
            <v>95.823210000000003</v>
          </cell>
          <cell r="U175">
            <v>94.368669999999995</v>
          </cell>
          <cell r="V175">
            <v>91.186922408340877</v>
          </cell>
          <cell r="W175">
            <v>94.25114520262423</v>
          </cell>
          <cell r="X175">
            <v>98.823857354861062</v>
          </cell>
          <cell r="Y175">
            <v>110.48295731718346</v>
          </cell>
          <cell r="Z175">
            <v>112.50613064855445</v>
          </cell>
          <cell r="AA175">
            <v>112.61792871898686</v>
          </cell>
          <cell r="AB175">
            <v>120.49871837493933</v>
          </cell>
          <cell r="AC175">
            <v>165.05162143143045</v>
          </cell>
          <cell r="AD175">
            <v>106.15163569459774</v>
          </cell>
          <cell r="AE175">
            <v>299.68678999999997</v>
          </cell>
          <cell r="AF175">
            <v>284.26192496582615</v>
          </cell>
          <cell r="AG175">
            <v>335.60701668472473</v>
          </cell>
          <cell r="AH175">
            <v>391.70197550096754</v>
          </cell>
          <cell r="AI175">
            <v>1311.2577071515184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206.94001599999999</v>
          </cell>
          <cell r="AO175">
            <v>209.57592799999998</v>
          </cell>
          <cell r="AP175">
            <v>210.43423899999999</v>
          </cell>
          <cell r="AQ175">
            <v>207.72450699999999</v>
          </cell>
          <cell r="AR175">
            <v>207.766291</v>
          </cell>
          <cell r="AS175">
            <v>207.14609200000001</v>
          </cell>
          <cell r="AT175">
            <v>196.59759700000001</v>
          </cell>
          <cell r="AU175">
            <v>195.88936699999999</v>
          </cell>
          <cell r="AV175">
            <v>615.19951600000002</v>
          </cell>
          <cell r="AW175">
            <v>620.70991199999992</v>
          </cell>
          <cell r="AX175">
            <v>625.92503699999997</v>
          </cell>
          <cell r="AY175">
            <v>599.63305600000001</v>
          </cell>
          <cell r="AZ175">
            <v>2461.4675209999996</v>
          </cell>
        </row>
        <row r="176">
          <cell r="A176" t="str">
            <v>LA and Canada</v>
          </cell>
          <cell r="B176">
            <v>29.47113465593354</v>
          </cell>
          <cell r="C176">
            <v>30.634157782450604</v>
          </cell>
          <cell r="D176">
            <v>31.432454754594243</v>
          </cell>
          <cell r="E176">
            <v>30.218832486232962</v>
          </cell>
          <cell r="F176">
            <v>31.36296904888442</v>
          </cell>
          <cell r="G176">
            <v>31.212900102136317</v>
          </cell>
          <cell r="H176">
            <v>31.691065755466838</v>
          </cell>
          <cell r="I176">
            <v>32.205250674706065</v>
          </cell>
          <cell r="J176">
            <v>31.781258448639811</v>
          </cell>
          <cell r="K176">
            <v>32.300008404080742</v>
          </cell>
          <cell r="L176">
            <v>33.532077647748501</v>
          </cell>
          <cell r="M176">
            <v>29.867196529739843</v>
          </cell>
          <cell r="N176">
            <v>30.506531773141628</v>
          </cell>
          <cell r="O176">
            <v>30.936358786599769</v>
          </cell>
          <cell r="P176">
            <v>31.893846724419809</v>
          </cell>
          <cell r="Q176">
            <v>31.914493883929669</v>
          </cell>
          <cell r="R176">
            <v>31.321817289554048</v>
          </cell>
          <cell r="S176">
            <v>8010.6552950000005</v>
          </cell>
          <cell r="T176">
            <v>8456.3939089999967</v>
          </cell>
          <cell r="U176">
            <v>8357.9450249999991</v>
          </cell>
          <cell r="V176">
            <v>8134.2314217740459</v>
          </cell>
          <cell r="W176">
            <v>8586.0703171999867</v>
          </cell>
          <cell r="X176">
            <v>8617.6711636055661</v>
          </cell>
          <cell r="Y176">
            <v>8889.9887766082902</v>
          </cell>
          <cell r="Z176">
            <v>9278.4575458609215</v>
          </cell>
          <cell r="AA176">
            <v>9267.9106407270156</v>
          </cell>
          <cell r="AB176">
            <v>9223.8009675718586</v>
          </cell>
          <cell r="AC176">
            <v>9037.6012330841168</v>
          </cell>
          <cell r="AD176">
            <v>7966.2922423650371</v>
          </cell>
          <cell r="AE176">
            <v>24824.994228999996</v>
          </cell>
          <cell r="AF176">
            <v>25337.9729025796</v>
          </cell>
          <cell r="AG176">
            <v>27436.356963196227</v>
          </cell>
          <cell r="AH176">
            <v>26227.694443021013</v>
          </cell>
          <cell r="AI176">
            <v>103827.01853779683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24638.812968999991</v>
          </cell>
          <cell r="AO176">
            <v>24848.392881999996</v>
          </cell>
          <cell r="AP176">
            <v>25246.831269999995</v>
          </cell>
          <cell r="AQ176">
            <v>25929.34883699999</v>
          </cell>
          <cell r="AR176">
            <v>26245.403687000005</v>
          </cell>
          <cell r="AS176">
            <v>25700.98672099999</v>
          </cell>
          <cell r="AT176">
            <v>24256.895725999992</v>
          </cell>
          <cell r="AU176">
            <v>24005.142266999988</v>
          </cell>
          <cell r="AV176">
            <v>73238.396852999984</v>
          </cell>
          <cell r="AW176">
            <v>73713.185735999985</v>
          </cell>
          <cell r="AX176">
            <v>77421.583793999991</v>
          </cell>
          <cell r="AY176">
            <v>73963.02471399997</v>
          </cell>
          <cell r="AZ176">
            <v>298336.19109699997</v>
          </cell>
        </row>
        <row r="177">
          <cell r="A177" t="str">
            <v>PMI</v>
          </cell>
          <cell r="B177">
            <v>30.080888091138483</v>
          </cell>
          <cell r="C177">
            <v>29.194104527275822</v>
          </cell>
          <cell r="D177">
            <v>30.106477758628611</v>
          </cell>
          <cell r="E177">
            <v>28.797720395969218</v>
          </cell>
          <cell r="F177">
            <v>27.818334483955969</v>
          </cell>
          <cell r="G177">
            <v>27.718078244235429</v>
          </cell>
          <cell r="H177">
            <v>27.904068049336725</v>
          </cell>
          <cell r="I177">
            <v>27.531431887760981</v>
          </cell>
          <cell r="J177">
            <v>27.345226858128065</v>
          </cell>
          <cell r="K177">
            <v>28.733723546339608</v>
          </cell>
          <cell r="L177">
            <v>30.049816227693395</v>
          </cell>
          <cell r="M177">
            <v>28.372509556190224</v>
          </cell>
          <cell r="N177">
            <v>29.789305699434415</v>
          </cell>
          <cell r="O177">
            <v>28.112002274810624</v>
          </cell>
          <cell r="P177">
            <v>27.595304348524696</v>
          </cell>
          <cell r="Q177">
            <v>29.048142791705597</v>
          </cell>
          <cell r="R177">
            <v>28.621893170558252</v>
          </cell>
          <cell r="S177">
            <v>69302.047740000009</v>
          </cell>
          <cell r="T177">
            <v>71303.031820999968</v>
          </cell>
          <cell r="U177">
            <v>74223.195044999971</v>
          </cell>
          <cell r="V177">
            <v>72778.26392984316</v>
          </cell>
          <cell r="W177">
            <v>70679.818005364592</v>
          </cell>
          <cell r="X177">
            <v>69436.774515729441</v>
          </cell>
          <cell r="Y177">
            <v>68507.227411268454</v>
          </cell>
          <cell r="Z177">
            <v>66385.415931479001</v>
          </cell>
          <cell r="AA177">
            <v>66049.11255853271</v>
          </cell>
          <cell r="AB177">
            <v>67324.87662723512</v>
          </cell>
          <cell r="AC177">
            <v>67697.64017172181</v>
          </cell>
          <cell r="AD177">
            <v>63827.173477494369</v>
          </cell>
          <cell r="AE177">
            <v>214828.27460599996</v>
          </cell>
          <cell r="AF177">
            <v>212894.85645093722</v>
          </cell>
          <cell r="AG177">
            <v>200941.75590128018</v>
          </cell>
          <cell r="AH177">
            <v>198849.69027645129</v>
          </cell>
          <cell r="AI177">
            <v>827514.57723466866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228668.744498402</v>
          </cell>
          <cell r="AO177">
            <v>225459.70363999996</v>
          </cell>
          <cell r="AP177">
            <v>220958.83855044987</v>
          </cell>
          <cell r="AQ177">
            <v>217013.31983714004</v>
          </cell>
          <cell r="AR177">
            <v>217384.19509586302</v>
          </cell>
          <cell r="AS177">
            <v>210875.52007240799</v>
          </cell>
          <cell r="AT177">
            <v>202756.23548872006</v>
          </cell>
          <cell r="AU177">
            <v>202465.19264000701</v>
          </cell>
          <cell r="AV177">
            <v>649043.1468802942</v>
          </cell>
          <cell r="AW177">
            <v>681578.52625648398</v>
          </cell>
          <cell r="AX177">
            <v>655356.35348345293</v>
          </cell>
          <cell r="AY177">
            <v>616096.94820113503</v>
          </cell>
          <cell r="AZ177">
            <v>2602074.9748213659</v>
          </cell>
        </row>
        <row r="178">
          <cell r="A178" t="str">
            <v>PMI</v>
          </cell>
          <cell r="B178">
            <v>30.080888091138483</v>
          </cell>
          <cell r="C178">
            <v>29.194104527275822</v>
          </cell>
          <cell r="D178">
            <v>30.106477758628611</v>
          </cell>
          <cell r="E178">
            <v>28.797720395969218</v>
          </cell>
          <cell r="F178">
            <v>27.818334483955969</v>
          </cell>
          <cell r="G178">
            <v>27.718078244235429</v>
          </cell>
          <cell r="H178">
            <v>27.904068049336725</v>
          </cell>
          <cell r="I178">
            <v>27.531431887760981</v>
          </cell>
          <cell r="J178">
            <v>27.345226858128065</v>
          </cell>
          <cell r="K178">
            <v>28.733723546339608</v>
          </cell>
          <cell r="L178">
            <v>30.049816227693395</v>
          </cell>
          <cell r="M178">
            <v>28.372509556190224</v>
          </cell>
          <cell r="N178">
            <v>29.789305699434415</v>
          </cell>
          <cell r="O178">
            <v>28.112002274810624</v>
          </cell>
          <cell r="P178">
            <v>27.595304348524696</v>
          </cell>
          <cell r="Q178">
            <v>29.048142791705597</v>
          </cell>
          <cell r="R178">
            <v>28.621893170558252</v>
          </cell>
          <cell r="S178">
            <v>69302.047740000009</v>
          </cell>
          <cell r="T178">
            <v>71303.031820999968</v>
          </cell>
          <cell r="U178">
            <v>74223.195044999971</v>
          </cell>
          <cell r="V178">
            <v>72778.26392984316</v>
          </cell>
          <cell r="W178">
            <v>70679.818005364592</v>
          </cell>
          <cell r="X178">
            <v>69436.774515729441</v>
          </cell>
          <cell r="Y178">
            <v>68507.227411268454</v>
          </cell>
          <cell r="Z178">
            <v>66385.415931479001</v>
          </cell>
          <cell r="AA178">
            <v>66049.11255853271</v>
          </cell>
          <cell r="AB178">
            <v>67324.87662723512</v>
          </cell>
          <cell r="AC178">
            <v>67697.64017172181</v>
          </cell>
          <cell r="AD178">
            <v>63827.173477494369</v>
          </cell>
          <cell r="AE178">
            <v>214828.27460599996</v>
          </cell>
          <cell r="AF178">
            <v>212894.85645093722</v>
          </cell>
          <cell r="AG178">
            <v>200941.75590128018</v>
          </cell>
          <cell r="AH178">
            <v>198849.69027645129</v>
          </cell>
          <cell r="AI178">
            <v>827514.57723466866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228668.744498402</v>
          </cell>
          <cell r="AO178">
            <v>225459.70363999996</v>
          </cell>
          <cell r="AP178">
            <v>220958.83855044987</v>
          </cell>
          <cell r="AQ178">
            <v>217013.31983714004</v>
          </cell>
          <cell r="AR178">
            <v>217384.19509586302</v>
          </cell>
          <cell r="AS178">
            <v>210875.52007240799</v>
          </cell>
          <cell r="AT178">
            <v>202756.23548872006</v>
          </cell>
          <cell r="AU178">
            <v>202465.19264000701</v>
          </cell>
          <cell r="AV178">
            <v>649043.1468802942</v>
          </cell>
          <cell r="AW178">
            <v>681578.52625648398</v>
          </cell>
          <cell r="AX178">
            <v>655356.35348345293</v>
          </cell>
          <cell r="AY178">
            <v>616096.94820113503</v>
          </cell>
          <cell r="AZ178">
            <v>2602074.9748213659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-1.673470251262188E-10</v>
          </cell>
          <cell r="AQ186">
            <v>7.2759576141834259E-11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-3.2741809263825417E-11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-2.0008883439004421E-11</v>
          </cell>
          <cell r="AB187">
            <v>0</v>
          </cell>
          <cell r="AC187">
            <v>-2.1827872842550278E-11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-5.8207660913467407E-11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-1.673470251262188E-10</v>
          </cell>
          <cell r="AQ187">
            <v>7.2759576141834259E-11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1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0.61199999999999999</v>
          </cell>
          <cell r="AP5">
            <v>2.6120000000000001</v>
          </cell>
          <cell r="AQ5">
            <v>2</v>
          </cell>
          <cell r="AR5">
            <v>2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10.190999999999999</v>
          </cell>
          <cell r="AW5">
            <v>3.6239999999999997</v>
          </cell>
          <cell r="AX5">
            <v>6.6120000000000001</v>
          </cell>
          <cell r="AY5">
            <v>6.9085019999999995</v>
          </cell>
          <cell r="AZ5">
            <v>27.335501999999998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1201.56729</v>
          </cell>
          <cell r="AO6">
            <v>1188.2304239999999</v>
          </cell>
          <cell r="AP6">
            <v>1163.2184500000001</v>
          </cell>
          <cell r="AQ6">
            <v>1122.5899589999999</v>
          </cell>
          <cell r="AR6">
            <v>1169.992403</v>
          </cell>
          <cell r="AS6">
            <v>1218.6064610000001</v>
          </cell>
          <cell r="AT6">
            <v>1233.336564</v>
          </cell>
          <cell r="AU6">
            <v>1200.384978</v>
          </cell>
          <cell r="AV6">
            <v>3730.9621040000002</v>
          </cell>
          <cell r="AW6">
            <v>3584.3659159999997</v>
          </cell>
          <cell r="AX6">
            <v>3455.8008120000004</v>
          </cell>
          <cell r="AY6">
            <v>3652.3280030000001</v>
          </cell>
          <cell r="AZ6">
            <v>14423.456835000001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1.0992924102021842</v>
          </cell>
          <cell r="E7">
            <v>2.9999999444396162</v>
          </cell>
          <cell r="F7">
            <v>3.0000000570829335</v>
          </cell>
          <cell r="G7">
            <v>2.9999998087044735</v>
          </cell>
          <cell r="H7">
            <v>2.9999998839177286</v>
          </cell>
          <cell r="I7">
            <v>5.5999996470909874</v>
          </cell>
          <cell r="J7">
            <v>5.2000000878118247</v>
          </cell>
          <cell r="K7">
            <v>2.8000000334122266</v>
          </cell>
          <cell r="L7">
            <v>2.9000000492298175</v>
          </cell>
          <cell r="M7">
            <v>8.3000000000000043</v>
          </cell>
          <cell r="N7">
            <v>0.37743108578883788</v>
          </cell>
          <cell r="O7">
            <v>2.9999999365692287</v>
          </cell>
          <cell r="P7">
            <v>4.5309336713264257</v>
          </cell>
          <cell r="Q7">
            <v>4.6891699893904599</v>
          </cell>
          <cell r="R7">
            <v>3.1134761903975265</v>
          </cell>
          <cell r="S7">
            <v>0</v>
          </cell>
          <cell r="T7">
            <v>0</v>
          </cell>
          <cell r="U7">
            <v>0.41</v>
          </cell>
          <cell r="V7">
            <v>1.2018417444084033</v>
          </cell>
          <cell r="W7">
            <v>1.3280819252702702</v>
          </cell>
          <cell r="X7">
            <v>1.3257055821328123</v>
          </cell>
          <cell r="Y7">
            <v>1.2302808857287317</v>
          </cell>
          <cell r="Z7">
            <v>2.0530148750645338</v>
          </cell>
          <cell r="AA7">
            <v>1.8333903198491477</v>
          </cell>
          <cell r="AB7">
            <v>0.91453302424639915</v>
          </cell>
          <cell r="AC7">
            <v>0.90252338643216667</v>
          </cell>
          <cell r="AD7">
            <v>2.6982708855555568</v>
          </cell>
          <cell r="AE7">
            <v>0.41</v>
          </cell>
          <cell r="AF7">
            <v>3.8556292518114859</v>
          </cell>
          <cell r="AG7">
            <v>5.1166860806424133</v>
          </cell>
          <cell r="AH7">
            <v>4.5153272962341227</v>
          </cell>
          <cell r="AI7">
            <v>13.897642628688022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39.842457000000003</v>
          </cell>
          <cell r="AO7">
            <v>39.771169999999998</v>
          </cell>
          <cell r="AP7">
            <v>36.908428000000001</v>
          </cell>
          <cell r="AQ7">
            <v>32.994883999999999</v>
          </cell>
          <cell r="AR7">
            <v>31.731755</v>
          </cell>
          <cell r="AS7">
            <v>29.395703999999999</v>
          </cell>
          <cell r="AT7">
            <v>28.009346000000001</v>
          </cell>
          <cell r="AU7">
            <v>29.258359000000002</v>
          </cell>
          <cell r="AV7">
            <v>97.766192000000004</v>
          </cell>
          <cell r="AW7">
            <v>115.66888</v>
          </cell>
          <cell r="AX7">
            <v>101.63506699999999</v>
          </cell>
          <cell r="AY7">
            <v>86.663409000000001</v>
          </cell>
          <cell r="AZ7">
            <v>401.73354800000004</v>
          </cell>
        </row>
        <row r="8">
          <cell r="A8" t="str">
            <v>Belgium</v>
          </cell>
          <cell r="B8">
            <v>18.181292276259178</v>
          </cell>
          <cell r="C8">
            <v>10.078807576356104</v>
          </cell>
          <cell r="D8">
            <v>7.6962628497784777</v>
          </cell>
          <cell r="E8">
            <v>6.4467107984202645</v>
          </cell>
          <cell r="F8">
            <v>4.8638491848454066</v>
          </cell>
          <cell r="G8">
            <v>1.879584231820902</v>
          </cell>
          <cell r="H8">
            <v>0.76587707860102849</v>
          </cell>
          <cell r="I8">
            <v>0.34293690096596613</v>
          </cell>
          <cell r="J8">
            <v>0.34389744060649902</v>
          </cell>
          <cell r="K8">
            <v>0.3606488080712773</v>
          </cell>
          <cell r="L8">
            <v>0.36631151457460875</v>
          </cell>
          <cell r="M8">
            <v>0.3587443282681142</v>
          </cell>
          <cell r="N8">
            <v>11.664941030024998</v>
          </cell>
          <cell r="O8">
            <v>4.4578640411378085</v>
          </cell>
          <cell r="P8">
            <v>0.49120880573731807</v>
          </cell>
          <cell r="Q8">
            <v>0.36187314310677049</v>
          </cell>
          <cell r="R8">
            <v>4.3408237279629018</v>
          </cell>
          <cell r="S8">
            <v>248.48806000000002</v>
          </cell>
          <cell r="T8">
            <v>154.51827600000001</v>
          </cell>
          <cell r="U8">
            <v>125.553899</v>
          </cell>
          <cell r="V8">
            <v>103.69200000000001</v>
          </cell>
          <cell r="W8">
            <v>76.900000000000006</v>
          </cell>
          <cell r="X8">
            <v>28</v>
          </cell>
          <cell r="Y8">
            <v>12</v>
          </cell>
          <cell r="Z8">
            <v>5</v>
          </cell>
          <cell r="AA8">
            <v>5</v>
          </cell>
          <cell r="AB8">
            <v>5</v>
          </cell>
          <cell r="AC8">
            <v>5</v>
          </cell>
          <cell r="AD8">
            <v>5</v>
          </cell>
          <cell r="AE8">
            <v>528.56023500000003</v>
          </cell>
          <cell r="AF8">
            <v>208.59200000000001</v>
          </cell>
          <cell r="AG8">
            <v>22</v>
          </cell>
          <cell r="AH8">
            <v>15</v>
          </cell>
          <cell r="AI8">
            <v>774.15223500000002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1422.947081</v>
          </cell>
          <cell r="AO8">
            <v>1340.722037</v>
          </cell>
          <cell r="AP8">
            <v>1410.14796</v>
          </cell>
          <cell r="AQ8">
            <v>1312.194747</v>
          </cell>
          <cell r="AR8">
            <v>1308.529657</v>
          </cell>
          <cell r="AS8">
            <v>1247.7512470000001</v>
          </cell>
          <cell r="AT8">
            <v>1228.462612</v>
          </cell>
          <cell r="AU8">
            <v>1254.3752320000001</v>
          </cell>
          <cell r="AV8">
            <v>4078.0678640000001</v>
          </cell>
          <cell r="AW8">
            <v>4211.2724450000005</v>
          </cell>
          <cell r="AX8">
            <v>4030.8723639999998</v>
          </cell>
          <cell r="AY8">
            <v>3730.5890910000007</v>
          </cell>
          <cell r="AZ8">
            <v>16050.801764000002</v>
          </cell>
        </row>
        <row r="9">
          <cell r="A9" t="str">
            <v>Canary Islands</v>
          </cell>
          <cell r="B9">
            <v>0</v>
          </cell>
          <cell r="C9">
            <v>30.738032253472046</v>
          </cell>
          <cell r="D9">
            <v>18.293691586171231</v>
          </cell>
          <cell r="E9">
            <v>10</v>
          </cell>
          <cell r="F9">
            <v>15</v>
          </cell>
          <cell r="G9">
            <v>15</v>
          </cell>
          <cell r="H9">
            <v>10</v>
          </cell>
          <cell r="I9">
            <v>10</v>
          </cell>
          <cell r="J9">
            <v>10</v>
          </cell>
          <cell r="K9">
            <v>10</v>
          </cell>
          <cell r="L9">
            <v>15</v>
          </cell>
          <cell r="M9">
            <v>10</v>
          </cell>
          <cell r="N9">
            <v>16.631702273336334</v>
          </cell>
          <cell r="O9">
            <v>13.449608056017968</v>
          </cell>
          <cell r="P9">
            <v>10</v>
          </cell>
          <cell r="Q9">
            <v>11.733493673136932</v>
          </cell>
          <cell r="R9">
            <v>13.071775711733464</v>
          </cell>
          <cell r="S9">
            <v>0</v>
          </cell>
          <cell r="T9">
            <v>172.73804000000001</v>
          </cell>
          <cell r="U9">
            <v>98.114800000000002</v>
          </cell>
          <cell r="V9">
            <v>48.192136777777783</v>
          </cell>
          <cell r="W9">
            <v>79.293702833333327</v>
          </cell>
          <cell r="X9">
            <v>81.546899999999994</v>
          </cell>
          <cell r="Y9">
            <v>57.627220666666673</v>
          </cell>
          <cell r="Z9">
            <v>46.514333333333333</v>
          </cell>
          <cell r="AA9">
            <v>43.543711111111108</v>
          </cell>
          <cell r="AB9">
            <v>39.193190666666666</v>
          </cell>
          <cell r="AC9">
            <v>71.816934000000003</v>
          </cell>
          <cell r="AD9">
            <v>51.025567333333335</v>
          </cell>
          <cell r="AE9">
            <v>270.85284000000001</v>
          </cell>
          <cell r="AF9">
            <v>209.03273961111111</v>
          </cell>
          <cell r="AG9">
            <v>147.68526511111111</v>
          </cell>
          <cell r="AH9">
            <v>162.03569200000001</v>
          </cell>
          <cell r="AI9">
            <v>789.60653672222202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475.76221699999996</v>
          </cell>
          <cell r="AO9">
            <v>489.28139999999996</v>
          </cell>
          <cell r="AP9">
            <v>518.64498600000002</v>
          </cell>
          <cell r="AQ9">
            <v>418.62900000000002</v>
          </cell>
          <cell r="AR9">
            <v>391.89339999999999</v>
          </cell>
          <cell r="AS9">
            <v>352.73871600000001</v>
          </cell>
          <cell r="AT9">
            <v>430.90160400000002</v>
          </cell>
          <cell r="AU9">
            <v>459.23010600000003</v>
          </cell>
          <cell r="AV9">
            <v>1465.6801330000001</v>
          </cell>
          <cell r="AW9">
            <v>1398.7728480000001</v>
          </cell>
          <cell r="AX9">
            <v>1329.1673860000001</v>
          </cell>
          <cell r="AY9">
            <v>1242.870426</v>
          </cell>
          <cell r="AZ9">
            <v>5436.490792999999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41.063682999999997</v>
          </cell>
          <cell r="AO10">
            <v>37.933274000000004</v>
          </cell>
          <cell r="AP10">
            <v>39.000469000000002</v>
          </cell>
          <cell r="AQ10">
            <v>42.064364000000005</v>
          </cell>
          <cell r="AR10">
            <v>41.719226000000006</v>
          </cell>
          <cell r="AS10">
            <v>40.920363999999999</v>
          </cell>
          <cell r="AT10">
            <v>38.509704999999997</v>
          </cell>
          <cell r="AU10">
            <v>37.85754</v>
          </cell>
          <cell r="AV10">
            <v>135.712975</v>
          </cell>
          <cell r="AW10">
            <v>127.23336600000002</v>
          </cell>
          <cell r="AX10">
            <v>122.78405900000001</v>
          </cell>
          <cell r="AY10">
            <v>117.287609</v>
          </cell>
          <cell r="AZ10">
            <v>503.01800900000001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123.245</v>
          </cell>
          <cell r="AO12">
            <v>138.73000000000002</v>
          </cell>
          <cell r="AP12">
            <v>108.941</v>
          </cell>
          <cell r="AQ12">
            <v>136.28300000000002</v>
          </cell>
          <cell r="AR12">
            <v>94.555999999999997</v>
          </cell>
          <cell r="AS12">
            <v>114.752</v>
          </cell>
          <cell r="AT12">
            <v>117.41</v>
          </cell>
          <cell r="AU12">
            <v>124.59</v>
          </cell>
          <cell r="AV12">
            <v>438.13300000000004</v>
          </cell>
          <cell r="AW12">
            <v>426.154</v>
          </cell>
          <cell r="AX12">
            <v>339.78000000000003</v>
          </cell>
          <cell r="AY12">
            <v>356.75199999999995</v>
          </cell>
          <cell r="AZ12">
            <v>1560.819</v>
          </cell>
        </row>
        <row r="13">
          <cell r="A13" t="str">
            <v>Czech Republic</v>
          </cell>
          <cell r="B13">
            <v>37.627218797438644</v>
          </cell>
          <cell r="C13">
            <v>27.557963665789153</v>
          </cell>
          <cell r="D13">
            <v>24.000526807863661</v>
          </cell>
          <cell r="E13">
            <v>25.149179373421308</v>
          </cell>
          <cell r="F13">
            <v>24.10489215751474</v>
          </cell>
          <cell r="G13">
            <v>24.664873044096471</v>
          </cell>
          <cell r="H13">
            <v>21.70781462861347</v>
          </cell>
          <cell r="I13">
            <v>22.112768871656275</v>
          </cell>
          <cell r="J13">
            <v>21.40396783578641</v>
          </cell>
          <cell r="K13">
            <v>18.200623267656177</v>
          </cell>
          <cell r="L13">
            <v>46.469270253217665</v>
          </cell>
          <cell r="M13">
            <v>57.306143703545246</v>
          </cell>
          <cell r="N13">
            <v>29.529533234143692</v>
          </cell>
          <cell r="O13">
            <v>24.632421159244238</v>
          </cell>
          <cell r="P13">
            <v>21.741836968646087</v>
          </cell>
          <cell r="Q13">
            <v>39.999800803786641</v>
          </cell>
          <cell r="R13">
            <v>28.534292889982122</v>
          </cell>
          <cell r="S13">
            <v>931.30576000000008</v>
          </cell>
          <cell r="T13">
            <v>730.92861200000004</v>
          </cell>
          <cell r="U13">
            <v>643.01742400000001</v>
          </cell>
          <cell r="V13">
            <v>707.62670269651562</v>
          </cell>
          <cell r="W13">
            <v>708.02048101134369</v>
          </cell>
          <cell r="X13">
            <v>725.63140606779439</v>
          </cell>
          <cell r="Y13">
            <v>618.9896905655238</v>
          </cell>
          <cell r="Z13">
            <v>593.60115941401295</v>
          </cell>
          <cell r="AA13">
            <v>569.34200326435098</v>
          </cell>
          <cell r="AB13">
            <v>455.3</v>
          </cell>
          <cell r="AC13">
            <v>1100.9781540720001</v>
          </cell>
          <cell r="AD13">
            <v>1298.1590812522199</v>
          </cell>
          <cell r="AE13">
            <v>2305.251796</v>
          </cell>
          <cell r="AF13">
            <v>2141.2785897756539</v>
          </cell>
          <cell r="AG13">
            <v>1781.9328532438878</v>
          </cell>
          <cell r="AH13">
            <v>2854.4372353242197</v>
          </cell>
          <cell r="AI13">
            <v>9082.9004743437617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2643.5232679999999</v>
          </cell>
          <cell r="AO13">
            <v>2647.76658</v>
          </cell>
          <cell r="AP13">
            <v>2566.3141639999999</v>
          </cell>
          <cell r="AQ13">
            <v>2415.984387</v>
          </cell>
          <cell r="AR13">
            <v>2393.9851100000001</v>
          </cell>
          <cell r="AS13">
            <v>2251.4064159999998</v>
          </cell>
          <cell r="AT13">
            <v>2132.3346229999997</v>
          </cell>
          <cell r="AU13">
            <v>2038.7747239999999</v>
          </cell>
          <cell r="AV13">
            <v>7025.9377279999999</v>
          </cell>
          <cell r="AW13">
            <v>7823.6350309999998</v>
          </cell>
          <cell r="AX13">
            <v>7376.2836609999995</v>
          </cell>
          <cell r="AY13">
            <v>6422.5157629999994</v>
          </cell>
          <cell r="AZ13">
            <v>28648.372182999999</v>
          </cell>
        </row>
        <row r="14">
          <cell r="A14" t="str">
            <v>Denmark</v>
          </cell>
          <cell r="B14">
            <v>41.64409222927614</v>
          </cell>
          <cell r="C14">
            <v>38.336553383835032</v>
          </cell>
          <cell r="D14">
            <v>47.284075004605249</v>
          </cell>
          <cell r="E14">
            <v>28.844220424353857</v>
          </cell>
          <cell r="F14">
            <v>30.470120236619561</v>
          </cell>
          <cell r="G14">
            <v>31.926074036088984</v>
          </cell>
          <cell r="H14">
            <v>30.629374530153832</v>
          </cell>
          <cell r="I14">
            <v>30.410844815661846</v>
          </cell>
          <cell r="J14">
            <v>28.730357324818161</v>
          </cell>
          <cell r="K14">
            <v>27.434271102614911</v>
          </cell>
          <cell r="L14">
            <v>30.699413913682719</v>
          </cell>
          <cell r="M14">
            <v>29.864672300690145</v>
          </cell>
          <cell r="N14">
            <v>42.477935402409521</v>
          </cell>
          <cell r="O14">
            <v>30.396374957390822</v>
          </cell>
          <cell r="P14">
            <v>29.914443956802629</v>
          </cell>
          <cell r="Q14">
            <v>29.320898293497962</v>
          </cell>
          <cell r="R14">
            <v>32.894487116761752</v>
          </cell>
          <cell r="S14">
            <v>121.697247</v>
          </cell>
          <cell r="T14">
            <v>118.93846000000001</v>
          </cell>
          <cell r="U14">
            <v>150.38099600000001</v>
          </cell>
          <cell r="V14">
            <v>96.842333999999994</v>
          </cell>
          <cell r="W14">
            <v>101.700208</v>
          </cell>
          <cell r="X14">
            <v>103.625793</v>
          </cell>
          <cell r="Y14">
            <v>95.067257999999995</v>
          </cell>
          <cell r="Z14">
            <v>93.429349000000002</v>
          </cell>
          <cell r="AA14">
            <v>90.844820999999996</v>
          </cell>
          <cell r="AB14">
            <v>92.227238</v>
          </cell>
          <cell r="AC14">
            <v>101.506159</v>
          </cell>
          <cell r="AD14">
            <v>98</v>
          </cell>
          <cell r="AE14">
            <v>391.01670300000001</v>
          </cell>
          <cell r="AF14">
            <v>302.16833500000001</v>
          </cell>
          <cell r="AG14">
            <v>279.34142799999995</v>
          </cell>
          <cell r="AH14">
            <v>291.73339699999997</v>
          </cell>
          <cell r="AI14">
            <v>1264.2598630000002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300.393259</v>
          </cell>
          <cell r="AO14">
            <v>292.12239999999997</v>
          </cell>
          <cell r="AP14">
            <v>279.34142799999995</v>
          </cell>
          <cell r="AQ14">
            <v>276.50140799999997</v>
          </cell>
          <cell r="AR14">
            <v>284.57821799999999</v>
          </cell>
          <cell r="AS14">
            <v>302.55775299999999</v>
          </cell>
          <cell r="AT14">
            <v>297.58073999999999</v>
          </cell>
          <cell r="AU14">
            <v>295.332221</v>
          </cell>
          <cell r="AV14">
            <v>828.46548299999995</v>
          </cell>
          <cell r="AW14">
            <v>894.68399399999998</v>
          </cell>
          <cell r="AX14">
            <v>840.42105399999991</v>
          </cell>
          <cell r="AY14">
            <v>895.47071399999993</v>
          </cell>
          <cell r="AZ14">
            <v>3459.0412449999999</v>
          </cell>
        </row>
        <row r="15">
          <cell r="A15" t="str">
            <v>Estonia</v>
          </cell>
          <cell r="B15">
            <v>22.438623258272841</v>
          </cell>
          <cell r="C15">
            <v>7.4594073962663119</v>
          </cell>
          <cell r="D15">
            <v>4.9480325870370203</v>
          </cell>
          <cell r="E15">
            <v>6.9999783810867564</v>
          </cell>
          <cell r="F15">
            <v>6.9999455727608684</v>
          </cell>
          <cell r="G15">
            <v>6.9999355277490025</v>
          </cell>
          <cell r="H15">
            <v>6.999839237657377</v>
          </cell>
          <cell r="I15">
            <v>6.9998239672102418</v>
          </cell>
          <cell r="J15">
            <v>6.9997998893234037</v>
          </cell>
          <cell r="K15">
            <v>6.9998938100715424</v>
          </cell>
          <cell r="L15">
            <v>6.9999497918623614</v>
          </cell>
          <cell r="M15">
            <v>55.77931050767927</v>
          </cell>
          <cell r="N15">
            <v>11.001677843052942</v>
          </cell>
          <cell r="O15">
            <v>6.9999531803961865</v>
          </cell>
          <cell r="P15">
            <v>6.9998215879478183</v>
          </cell>
          <cell r="Q15">
            <v>22.920666474671496</v>
          </cell>
          <cell r="R15">
            <v>11.507430827793161</v>
          </cell>
          <cell r="S15">
            <v>61.663060000000002</v>
          </cell>
          <cell r="T15">
            <v>22.351059999999997</v>
          </cell>
          <cell r="U15">
            <v>17.013999999999999</v>
          </cell>
          <cell r="V15">
            <v>24.464099999999998</v>
          </cell>
          <cell r="W15">
            <v>25.193480000000001</v>
          </cell>
          <cell r="X15">
            <v>24.066980000000001</v>
          </cell>
          <cell r="Y15">
            <v>22.1191</v>
          </cell>
          <cell r="Z15">
            <v>20.235620000000001</v>
          </cell>
          <cell r="AA15">
            <v>20.210460000000001</v>
          </cell>
          <cell r="AB15">
            <v>19.535350000000001</v>
          </cell>
          <cell r="AC15">
            <v>18.641819999999999</v>
          </cell>
          <cell r="AD15">
            <v>147.4</v>
          </cell>
          <cell r="AE15">
            <v>101.02811999999999</v>
          </cell>
          <cell r="AF15">
            <v>73.724559999999997</v>
          </cell>
          <cell r="AG15">
            <v>62.565179999999998</v>
          </cell>
          <cell r="AH15">
            <v>185.57717000000002</v>
          </cell>
          <cell r="AI15">
            <v>422.89503000000002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323.91868999999997</v>
          </cell>
          <cell r="AO15">
            <v>309.43545</v>
          </cell>
          <cell r="AP15">
            <v>284.39495999999997</v>
          </cell>
          <cell r="AQ15">
            <v>260.17880000000002</v>
          </cell>
          <cell r="AR15">
            <v>259.8562</v>
          </cell>
          <cell r="AS15">
            <v>251.172596</v>
          </cell>
          <cell r="AT15">
            <v>239.68226199999998</v>
          </cell>
          <cell r="AU15">
            <v>237.830118</v>
          </cell>
          <cell r="AV15">
            <v>826.46764699999994</v>
          </cell>
          <cell r="AW15">
            <v>947.89354000000003</v>
          </cell>
          <cell r="AX15">
            <v>804.42995999999994</v>
          </cell>
          <cell r="AY15">
            <v>728.68497600000001</v>
          </cell>
          <cell r="AZ15">
            <v>3307.4761229999999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0.13663020713516486</v>
          </cell>
          <cell r="C17">
            <v>6.1212292871605192E-2</v>
          </cell>
          <cell r="D17">
            <v>2.9627893949030933E-2</v>
          </cell>
          <cell r="E17">
            <v>2.0772853021634501</v>
          </cell>
          <cell r="F17">
            <v>1.8950267695165879</v>
          </cell>
          <cell r="G17">
            <v>2.0165932655701053</v>
          </cell>
          <cell r="H17">
            <v>2.3166214748888079</v>
          </cell>
          <cell r="I17">
            <v>2.1744763299339374</v>
          </cell>
          <cell r="J17">
            <v>1.8736988801942589</v>
          </cell>
          <cell r="K17">
            <v>2.1374940919884993</v>
          </cell>
          <cell r="L17">
            <v>2.2370804072510171</v>
          </cell>
          <cell r="M17">
            <v>1.9935800765870149</v>
          </cell>
          <cell r="N17">
            <v>7.3355999788038057E-2</v>
          </cell>
          <cell r="O17">
            <v>1.9959954388371361</v>
          </cell>
          <cell r="P17">
            <v>2.1294305668914415</v>
          </cell>
          <cell r="Q17">
            <v>2.1227318962551509</v>
          </cell>
          <cell r="R17">
            <v>1.5712635904561831</v>
          </cell>
          <cell r="S17">
            <v>1.0585560000000001</v>
          </cell>
          <cell r="T17">
            <v>0.50530799999999998</v>
          </cell>
          <cell r="U17">
            <v>0.26422800000000002</v>
          </cell>
          <cell r="V17">
            <v>19.404158333333331</v>
          </cell>
          <cell r="W17">
            <v>17.853534533333335</v>
          </cell>
          <cell r="X17">
            <v>18.788989733333334</v>
          </cell>
          <cell r="Y17">
            <v>19.885018733333332</v>
          </cell>
          <cell r="Z17">
            <v>17.229152733333333</v>
          </cell>
          <cell r="AA17">
            <v>14.387601133333334</v>
          </cell>
          <cell r="AB17">
            <v>15.923389466666666</v>
          </cell>
          <cell r="AC17">
            <v>15.761303999999999</v>
          </cell>
          <cell r="AD17">
            <v>14.133333333333333</v>
          </cell>
          <cell r="AE17">
            <v>1.8280920000000003</v>
          </cell>
          <cell r="AF17">
            <v>56.046682599999997</v>
          </cell>
          <cell r="AG17">
            <v>51.501772599999995</v>
          </cell>
          <cell r="AH17">
            <v>45.818026799999998</v>
          </cell>
          <cell r="AI17">
            <v>155.19457399999999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847.91314499999999</v>
          </cell>
          <cell r="AO17">
            <v>838.54741800000011</v>
          </cell>
          <cell r="AP17">
            <v>772.52658900000006</v>
          </cell>
          <cell r="AQ17">
            <v>713.10214999999994</v>
          </cell>
          <cell r="AR17">
            <v>691.08441900000003</v>
          </cell>
          <cell r="AS17">
            <v>670.46035699999993</v>
          </cell>
          <cell r="AT17">
            <v>634.09314900000004</v>
          </cell>
          <cell r="AU17">
            <v>638.04810999999995</v>
          </cell>
          <cell r="AV17">
            <v>2242.8742090000001</v>
          </cell>
          <cell r="AW17">
            <v>2527.1608020000003</v>
          </cell>
          <cell r="AX17">
            <v>2176.713158</v>
          </cell>
          <cell r="AY17">
            <v>1942.6016159999999</v>
          </cell>
          <cell r="AZ17">
            <v>8889.3497849999985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5497</v>
          </cell>
          <cell r="AO18">
            <v>5314.4480000000003</v>
          </cell>
          <cell r="AP18">
            <v>5259.4480000000003</v>
          </cell>
          <cell r="AQ18">
            <v>4983.4480000000003</v>
          </cell>
          <cell r="AR18">
            <v>4939</v>
          </cell>
          <cell r="AS18">
            <v>4937.3360000000002</v>
          </cell>
          <cell r="AT18">
            <v>5045.018</v>
          </cell>
          <cell r="AU18">
            <v>5205.7560000000003</v>
          </cell>
          <cell r="AV18">
            <v>17178.852999999999</v>
          </cell>
          <cell r="AW18">
            <v>16588.448</v>
          </cell>
          <cell r="AX18">
            <v>15181.896000000001</v>
          </cell>
          <cell r="AY18">
            <v>15188.11</v>
          </cell>
          <cell r="AZ18">
            <v>64137.307000000008</v>
          </cell>
        </row>
        <row r="19">
          <cell r="A19" t="str">
            <v>Germany</v>
          </cell>
          <cell r="B19">
            <v>25.689184876614117</v>
          </cell>
          <cell r="C19">
            <v>31.59858336406586</v>
          </cell>
          <cell r="D19">
            <v>35.013527631535545</v>
          </cell>
          <cell r="E19">
            <v>38.04</v>
          </cell>
          <cell r="F19">
            <v>28.379999999999992</v>
          </cell>
          <cell r="G19">
            <v>21.609999999999996</v>
          </cell>
          <cell r="H19">
            <v>24.280000000000005</v>
          </cell>
          <cell r="I19">
            <v>26.270000000000007</v>
          </cell>
          <cell r="J19">
            <v>28.67</v>
          </cell>
          <cell r="K19">
            <v>34.620000000000005</v>
          </cell>
          <cell r="L19">
            <v>39.61999999999999</v>
          </cell>
          <cell r="M19">
            <v>39.72</v>
          </cell>
          <cell r="N19">
            <v>30.858898276026196</v>
          </cell>
          <cell r="O19">
            <v>29.372954615611963</v>
          </cell>
          <cell r="P19">
            <v>26.39936422735725</v>
          </cell>
          <cell r="Q19">
            <v>37.9239592646503</v>
          </cell>
          <cell r="R19">
            <v>31.002254825651388</v>
          </cell>
          <cell r="S19">
            <v>2074.3969280000001</v>
          </cell>
          <cell r="T19">
            <v>2688.8044399999999</v>
          </cell>
          <cell r="U19">
            <v>2987.6805320000003</v>
          </cell>
          <cell r="V19">
            <v>3247.8486283786665</v>
          </cell>
          <cell r="W19">
            <v>2436.9765641979998</v>
          </cell>
          <cell r="X19">
            <v>1822.5838468357774</v>
          </cell>
          <cell r="Y19">
            <v>1996.959667854223</v>
          </cell>
          <cell r="Z19">
            <v>2105.1922289776671</v>
          </cell>
          <cell r="AA19">
            <v>2331.8269208740003</v>
          </cell>
          <cell r="AB19">
            <v>2721.5220250733337</v>
          </cell>
          <cell r="AC19">
            <v>2997.7220818704436</v>
          </cell>
          <cell r="AD19">
            <v>2906.0151191906671</v>
          </cell>
          <cell r="AE19">
            <v>7750.8819000000003</v>
          </cell>
          <cell r="AF19">
            <v>7507.4090394124432</v>
          </cell>
          <cell r="AG19">
            <v>6433.9788177058908</v>
          </cell>
          <cell r="AH19">
            <v>8625.2592261344435</v>
          </cell>
          <cell r="AI19">
            <v>30317.528983252774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7728.255489000001</v>
          </cell>
          <cell r="AO19">
            <v>7590.5852020000002</v>
          </cell>
          <cell r="AP19">
            <v>7402.2392960000006</v>
          </cell>
          <cell r="AQ19">
            <v>7212.3068370000001</v>
          </cell>
          <cell r="AR19">
            <v>7320.000798</v>
          </cell>
          <cell r="AS19">
            <v>7075.0139300000001</v>
          </cell>
          <cell r="AT19">
            <v>6809.5655569999999</v>
          </cell>
          <cell r="AU19">
            <v>6584.6264030000002</v>
          </cell>
          <cell r="AV19">
            <v>22605.452882999998</v>
          </cell>
          <cell r="AW19">
            <v>23003.025142999999</v>
          </cell>
          <cell r="AX19">
            <v>21934.546931000001</v>
          </cell>
          <cell r="AY19">
            <v>20469.205889999997</v>
          </cell>
          <cell r="AZ19">
            <v>88012.230846999999</v>
          </cell>
        </row>
        <row r="20">
          <cell r="A20" t="str">
            <v>Greece</v>
          </cell>
          <cell r="B20">
            <v>10.761415397408168</v>
          </cell>
          <cell r="C20">
            <v>10.179878666406861</v>
          </cell>
          <cell r="D20">
            <v>8.9772960600533231</v>
          </cell>
          <cell r="E20">
            <v>8.2519863460858822</v>
          </cell>
          <cell r="F20">
            <v>8.1648386889097573</v>
          </cell>
          <cell r="G20">
            <v>8.3560197573544936</v>
          </cell>
          <cell r="H20">
            <v>8.7062294166139118</v>
          </cell>
          <cell r="I20">
            <v>8.8380769806572737</v>
          </cell>
          <cell r="J20">
            <v>8.8742681648269617</v>
          </cell>
          <cell r="K20">
            <v>9.2790565015184843</v>
          </cell>
          <cell r="L20">
            <v>18.269523801080755</v>
          </cell>
          <cell r="M20">
            <v>31.156734937793779</v>
          </cell>
          <cell r="N20">
            <v>9.9258364841295332</v>
          </cell>
          <cell r="O20">
            <v>8.2569395664839682</v>
          </cell>
          <cell r="P20">
            <v>8.8027664497928964</v>
          </cell>
          <cell r="Q20">
            <v>19.179028451012186</v>
          </cell>
          <cell r="R20">
            <v>11.178891017426334</v>
          </cell>
          <cell r="S20">
            <v>263.147695</v>
          </cell>
          <cell r="T20">
            <v>275.69595500000003</v>
          </cell>
          <cell r="U20">
            <v>258.49347</v>
          </cell>
          <cell r="V20">
            <v>250</v>
          </cell>
          <cell r="W20">
            <v>260</v>
          </cell>
          <cell r="X20">
            <v>260</v>
          </cell>
          <cell r="Y20">
            <v>250</v>
          </cell>
          <cell r="Z20">
            <v>230</v>
          </cell>
          <cell r="AA20">
            <v>230</v>
          </cell>
          <cell r="AB20">
            <v>230</v>
          </cell>
          <cell r="AC20">
            <v>430</v>
          </cell>
          <cell r="AD20">
            <v>694</v>
          </cell>
          <cell r="AE20">
            <v>797.33712000000003</v>
          </cell>
          <cell r="AF20">
            <v>770</v>
          </cell>
          <cell r="AG20">
            <v>710</v>
          </cell>
          <cell r="AH20">
            <v>1354</v>
          </cell>
          <cell r="AI20">
            <v>3631.3371200000001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2865.947619</v>
          </cell>
          <cell r="AO20">
            <v>2800.3763369999997</v>
          </cell>
          <cell r="AP20">
            <v>2584.3564329999999</v>
          </cell>
          <cell r="AQ20">
            <v>2342.1384589999998</v>
          </cell>
          <cell r="AR20">
            <v>2332.5867120000003</v>
          </cell>
          <cell r="AS20">
            <v>2230.8302570000001</v>
          </cell>
          <cell r="AT20">
            <v>2118.2818130000001</v>
          </cell>
          <cell r="AU20">
            <v>2004.703</v>
          </cell>
          <cell r="AV20">
            <v>7229.6517190000004</v>
          </cell>
          <cell r="AW20">
            <v>8392.9401980000002</v>
          </cell>
          <cell r="AX20">
            <v>7259.081604</v>
          </cell>
          <cell r="AY20">
            <v>6353.8150700000006</v>
          </cell>
          <cell r="AZ20">
            <v>29235.488591000005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134.87246099999999</v>
          </cell>
          <cell r="AO21">
            <v>142.80246099999999</v>
          </cell>
          <cell r="AP21">
            <v>162.61146100000002</v>
          </cell>
          <cell r="AQ21">
            <v>161.24950699999999</v>
          </cell>
          <cell r="AR21">
            <v>154.05955299999999</v>
          </cell>
          <cell r="AS21">
            <v>115.65056700000001</v>
          </cell>
          <cell r="AT21">
            <v>113.54430599999999</v>
          </cell>
          <cell r="AU21">
            <v>104.828332</v>
          </cell>
          <cell r="AV21">
            <v>341.21759900000001</v>
          </cell>
          <cell r="AW21">
            <v>401.49489599999998</v>
          </cell>
          <cell r="AX21">
            <v>477.92052100000001</v>
          </cell>
          <cell r="AY21">
            <v>334.02320500000002</v>
          </cell>
          <cell r="AZ21">
            <v>1554.656221</v>
          </cell>
        </row>
        <row r="22">
          <cell r="A22" t="str">
            <v>Hungary</v>
          </cell>
          <cell r="B22">
            <v>31.429492263194579</v>
          </cell>
          <cell r="C22">
            <v>19.797063159879336</v>
          </cell>
          <cell r="D22">
            <v>14.436334428451161</v>
          </cell>
          <cell r="E22">
            <v>18.390846979777347</v>
          </cell>
          <cell r="F22">
            <v>15.438584762817431</v>
          </cell>
          <cell r="G22">
            <v>15.974204126533042</v>
          </cell>
          <cell r="H22">
            <v>20.136590860815524</v>
          </cell>
          <cell r="I22">
            <v>23.405154185022024</v>
          </cell>
          <cell r="J22">
            <v>23.444230478309226</v>
          </cell>
          <cell r="K22">
            <v>23.390465349544392</v>
          </cell>
          <cell r="L22">
            <v>23.367138151426463</v>
          </cell>
          <cell r="M22">
            <v>23.416380270909123</v>
          </cell>
          <cell r="N22">
            <v>21.437408657523751</v>
          </cell>
          <cell r="O22">
            <v>16.588086081023036</v>
          </cell>
          <cell r="P22">
            <v>22.26388904613642</v>
          </cell>
          <cell r="Q22">
            <v>23.391137377563251</v>
          </cell>
          <cell r="R22">
            <v>20.745333533727823</v>
          </cell>
          <cell r="S22">
            <v>439.58861100000001</v>
          </cell>
          <cell r="T22">
            <v>315.01086900000001</v>
          </cell>
          <cell r="U22">
            <v>234.35464099999999</v>
          </cell>
          <cell r="V22">
            <v>310.21271999999993</v>
          </cell>
          <cell r="W22">
            <v>268.50271999999984</v>
          </cell>
          <cell r="X22">
            <v>271.06271999999996</v>
          </cell>
          <cell r="Y22">
            <v>326.53271999999998</v>
          </cell>
          <cell r="Z22">
            <v>344.75271999999995</v>
          </cell>
          <cell r="AA22">
            <v>351.27271999999994</v>
          </cell>
          <cell r="AB22">
            <v>340.10271999999992</v>
          </cell>
          <cell r="AC22">
            <v>325.07271999999989</v>
          </cell>
          <cell r="AD22">
            <v>318.77271999999988</v>
          </cell>
          <cell r="AE22">
            <v>988.9541210000001</v>
          </cell>
          <cell r="AF22">
            <v>849.77815999999962</v>
          </cell>
          <cell r="AG22">
            <v>1022.5581599999998</v>
          </cell>
          <cell r="AH22">
            <v>983.94815999999969</v>
          </cell>
          <cell r="AI22">
            <v>3845.2386009999991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1565.25</v>
          </cell>
          <cell r="AO22">
            <v>1527.19</v>
          </cell>
          <cell r="AP22">
            <v>1459.43</v>
          </cell>
          <cell r="AQ22">
            <v>1325.68</v>
          </cell>
          <cell r="AR22">
            <v>1348.5</v>
          </cell>
          <cell r="AS22">
            <v>1308.6206</v>
          </cell>
          <cell r="AT22">
            <v>1252.0379949999999</v>
          </cell>
          <cell r="AU22">
            <v>1225.1912749999999</v>
          </cell>
          <cell r="AV22">
            <v>4151.8950500000001</v>
          </cell>
          <cell r="AW22">
            <v>4610.5400000000009</v>
          </cell>
          <cell r="AX22">
            <v>4133.6100000000006</v>
          </cell>
          <cell r="AY22">
            <v>3785.84987</v>
          </cell>
          <cell r="AZ22">
            <v>16681.894920000002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22.322975</v>
          </cell>
          <cell r="AO23">
            <v>22.322975</v>
          </cell>
          <cell r="AP23">
            <v>16.202974999999999</v>
          </cell>
          <cell r="AQ23">
            <v>12.258747</v>
          </cell>
          <cell r="AR23">
            <v>11.963233000000001</v>
          </cell>
          <cell r="AS23">
            <v>16.675820999999999</v>
          </cell>
          <cell r="AT23">
            <v>15.920355000000001</v>
          </cell>
          <cell r="AU23">
            <v>16.134685000000001</v>
          </cell>
          <cell r="AV23">
            <v>60.935690000000001</v>
          </cell>
          <cell r="AW23">
            <v>63.005949999999999</v>
          </cell>
          <cell r="AX23">
            <v>40.424954999999997</v>
          </cell>
          <cell r="AY23">
            <v>48.730861000000004</v>
          </cell>
          <cell r="AZ23">
            <v>213.09745599999999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97.412000000000006</v>
          </cell>
          <cell r="AO24">
            <v>100.89099999999999</v>
          </cell>
          <cell r="AP24">
            <v>108.28399999999999</v>
          </cell>
          <cell r="AQ24">
            <v>106.655</v>
          </cell>
          <cell r="AR24">
            <v>105.23399999999999</v>
          </cell>
          <cell r="AS24">
            <v>98.075999999999993</v>
          </cell>
          <cell r="AT24">
            <v>107.98</v>
          </cell>
          <cell r="AU24">
            <v>104.075</v>
          </cell>
          <cell r="AV24">
            <v>319.03399999999999</v>
          </cell>
          <cell r="AW24">
            <v>297.95399999999995</v>
          </cell>
          <cell r="AX24">
            <v>320.173</v>
          </cell>
          <cell r="AY24">
            <v>310.13099999999997</v>
          </cell>
          <cell r="AZ24">
            <v>1247.2919999999999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11886.93</v>
          </cell>
          <cell r="AO25">
            <v>11341.92</v>
          </cell>
          <cell r="AP25">
            <v>11077.004714999999</v>
          </cell>
          <cell r="AQ25">
            <v>10903.404714999999</v>
          </cell>
          <cell r="AR25">
            <v>10672.809074999999</v>
          </cell>
          <cell r="AS25">
            <v>10107.010189000001</v>
          </cell>
          <cell r="AT25">
            <v>9688.7204870000005</v>
          </cell>
          <cell r="AU25">
            <v>9817.4203369999996</v>
          </cell>
          <cell r="AV25">
            <v>34360.170952</v>
          </cell>
          <cell r="AW25">
            <v>35479.68</v>
          </cell>
          <cell r="AX25">
            <v>32653.218504999997</v>
          </cell>
          <cell r="AY25">
            <v>29613.151012999999</v>
          </cell>
          <cell r="AZ25">
            <v>132106.22047</v>
          </cell>
        </row>
        <row r="26">
          <cell r="A26" t="str">
            <v>Latvia</v>
          </cell>
          <cell r="B26">
            <v>24.158422453083165</v>
          </cell>
          <cell r="C26">
            <v>17.232448659343657</v>
          </cell>
          <cell r="D26">
            <v>23.881483618631091</v>
          </cell>
          <cell r="E26">
            <v>15.000002827648599</v>
          </cell>
          <cell r="F26">
            <v>15.000001367490073</v>
          </cell>
          <cell r="G26">
            <v>14.99999859612921</v>
          </cell>
          <cell r="H26">
            <v>14.999999264131509</v>
          </cell>
          <cell r="I26">
            <v>14.99999771291224</v>
          </cell>
          <cell r="J26">
            <v>15.000006011098893</v>
          </cell>
          <cell r="K26">
            <v>14.999999999999989</v>
          </cell>
          <cell r="L26">
            <v>15.000000000000002</v>
          </cell>
          <cell r="M26">
            <v>14.999999999999991</v>
          </cell>
          <cell r="N26">
            <v>21.847703021756477</v>
          </cell>
          <cell r="O26">
            <v>15.000000929850039</v>
          </cell>
          <cell r="P26">
            <v>15.000000999619708</v>
          </cell>
          <cell r="Q26">
            <v>14.999999999999991</v>
          </cell>
          <cell r="R26">
            <v>16.586699801405977</v>
          </cell>
          <cell r="S26">
            <v>48.929040000000001</v>
          </cell>
          <cell r="T26">
            <v>33.6768</v>
          </cell>
          <cell r="U26">
            <v>50.955517999999998</v>
          </cell>
          <cell r="V26">
            <v>35.365079999999999</v>
          </cell>
          <cell r="W26">
            <v>36.563339999999997</v>
          </cell>
          <cell r="X26">
            <v>35.615810000000003</v>
          </cell>
          <cell r="Y26">
            <v>33.973460000000003</v>
          </cell>
          <cell r="Z26">
            <v>32.792789999999997</v>
          </cell>
          <cell r="AA26">
            <v>33.271799999999999</v>
          </cell>
          <cell r="AB26">
            <v>33.122042999999977</v>
          </cell>
          <cell r="AC26">
            <v>32.135036333333339</v>
          </cell>
          <cell r="AD26">
            <v>31.207345333333315</v>
          </cell>
          <cell r="AE26">
            <v>133.56135799999998</v>
          </cell>
          <cell r="AF26">
            <v>107.54423</v>
          </cell>
          <cell r="AG26">
            <v>100.03805</v>
          </cell>
          <cell r="AH26">
            <v>96.464424666666616</v>
          </cell>
          <cell r="AI26">
            <v>437.60806266666663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219.38002</v>
          </cell>
          <cell r="AO26">
            <v>213.69488000000001</v>
          </cell>
          <cell r="AP26">
            <v>203.84077000000002</v>
          </cell>
          <cell r="AQ26">
            <v>196.75677000000002</v>
          </cell>
          <cell r="AR26">
            <v>199.63072</v>
          </cell>
          <cell r="AS26">
            <v>198.732258</v>
          </cell>
          <cell r="AT26">
            <v>192.81021800000002</v>
          </cell>
          <cell r="AU26">
            <v>187.24407199999999</v>
          </cell>
          <cell r="AV26">
            <v>550.19615599999997</v>
          </cell>
          <cell r="AW26">
            <v>645.26533999999992</v>
          </cell>
          <cell r="AX26">
            <v>600.22826000000009</v>
          </cell>
          <cell r="AY26">
            <v>578.78654800000004</v>
          </cell>
          <cell r="AZ26">
            <v>2374.4763039999998</v>
          </cell>
        </row>
        <row r="27">
          <cell r="A27" t="str">
            <v>Lithuania</v>
          </cell>
          <cell r="B27">
            <v>2.1422829527323972</v>
          </cell>
          <cell r="C27">
            <v>2.4413495230536237</v>
          </cell>
          <cell r="D27">
            <v>1.7788822217003331</v>
          </cell>
          <cell r="E27">
            <v>3.2899997834266608</v>
          </cell>
          <cell r="F27">
            <v>3.2899991213859274</v>
          </cell>
          <cell r="G27">
            <v>3.2899994792595919</v>
          </cell>
          <cell r="H27">
            <v>3.290001104930993</v>
          </cell>
          <cell r="I27">
            <v>3.2900005322668306</v>
          </cell>
          <cell r="J27">
            <v>3.2899993289916845</v>
          </cell>
          <cell r="K27">
            <v>3.2899998557700014</v>
          </cell>
          <cell r="L27">
            <v>3.290000383671865</v>
          </cell>
          <cell r="M27">
            <v>3.2900006039013161</v>
          </cell>
          <cell r="N27">
            <v>2.1109781218628272</v>
          </cell>
          <cell r="O27">
            <v>3.289999453765867</v>
          </cell>
          <cell r="P27">
            <v>3.2900003446219181</v>
          </cell>
          <cell r="Q27">
            <v>3.2900002793420815</v>
          </cell>
          <cell r="R27">
            <v>3.004988839294902</v>
          </cell>
          <cell r="S27">
            <v>10.4475</v>
          </cell>
          <cell r="T27">
            <v>9.5446000000000009</v>
          </cell>
          <cell r="U27">
            <v>7.7363</v>
          </cell>
          <cell r="V27">
            <v>14.971730000000001</v>
          </cell>
          <cell r="W27">
            <v>16.097329999999999</v>
          </cell>
          <cell r="X27">
            <v>16.272169999999999</v>
          </cell>
          <cell r="Y27">
            <v>16.11523</v>
          </cell>
          <cell r="Z27">
            <v>15.05444</v>
          </cell>
          <cell r="AA27">
            <v>14.8454</v>
          </cell>
          <cell r="AB27">
            <v>14.16043</v>
          </cell>
          <cell r="AC27">
            <v>14.086880000000001</v>
          </cell>
          <cell r="AD27">
            <v>13.9521</v>
          </cell>
          <cell r="AE27">
            <v>27.728400000000001</v>
          </cell>
          <cell r="AF27">
            <v>47.341229999999996</v>
          </cell>
          <cell r="AG27">
            <v>46.015070000000001</v>
          </cell>
          <cell r="AH27">
            <v>42.19941</v>
          </cell>
          <cell r="AI27">
            <v>163.28411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440.35261000000003</v>
          </cell>
          <cell r="AO27">
            <v>445.13542000000007</v>
          </cell>
          <cell r="AP27">
            <v>440.84201000000002</v>
          </cell>
          <cell r="AQ27">
            <v>411.82352000000003</v>
          </cell>
          <cell r="AR27">
            <v>406.10524999999996</v>
          </cell>
          <cell r="AS27">
            <v>387.36740299999997</v>
          </cell>
          <cell r="AT27">
            <v>385.35533499999997</v>
          </cell>
          <cell r="AU27">
            <v>381.668319</v>
          </cell>
          <cell r="AV27">
            <v>1182.1799449999999</v>
          </cell>
          <cell r="AW27">
            <v>1295.0490600000001</v>
          </cell>
          <cell r="AX27">
            <v>1258.7707799999998</v>
          </cell>
          <cell r="AY27">
            <v>1154.3910569999998</v>
          </cell>
          <cell r="AZ27">
            <v>4890.3908420000007</v>
          </cell>
        </row>
        <row r="28">
          <cell r="A28" t="str">
            <v>Luxembourg</v>
          </cell>
          <cell r="B28">
            <v>14.076085345629247</v>
          </cell>
          <cell r="C28">
            <v>7.5707987735237783</v>
          </cell>
          <cell r="D28">
            <v>2.3850006624250621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7.7632219481574181</v>
          </cell>
          <cell r="O28">
            <v>0</v>
          </cell>
          <cell r="P28">
            <v>0</v>
          </cell>
          <cell r="Q28">
            <v>0</v>
          </cell>
          <cell r="R28">
            <v>2.0194500781036924</v>
          </cell>
          <cell r="S28">
            <v>42.260370000000002</v>
          </cell>
          <cell r="T28">
            <v>25.84356</v>
          </cell>
          <cell r="U28">
            <v>8.1135199999999994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76.217449999999999</v>
          </cell>
          <cell r="AF28">
            <v>0</v>
          </cell>
          <cell r="AG28">
            <v>0</v>
          </cell>
          <cell r="AH28">
            <v>0</v>
          </cell>
          <cell r="AI28">
            <v>76.217449999999999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326.15904</v>
          </cell>
          <cell r="AO28">
            <v>296.27112099999999</v>
          </cell>
          <cell r="AP28">
            <v>283.157892</v>
          </cell>
          <cell r="AQ28">
            <v>260.20222000000001</v>
          </cell>
          <cell r="AR28">
            <v>259.04221999999999</v>
          </cell>
          <cell r="AS28">
            <v>252.14097599999997</v>
          </cell>
          <cell r="AT28">
            <v>242.127791</v>
          </cell>
          <cell r="AU28">
            <v>252.93518899999998</v>
          </cell>
          <cell r="AV28">
            <v>883.59840100000008</v>
          </cell>
          <cell r="AW28">
            <v>963.54701799999998</v>
          </cell>
          <cell r="AX28">
            <v>802.40233200000011</v>
          </cell>
          <cell r="AY28">
            <v>747.20395599999995</v>
          </cell>
          <cell r="AZ28">
            <v>3396.7517069999999</v>
          </cell>
        </row>
        <row r="29">
          <cell r="A29" t="str">
            <v>Madeira</v>
          </cell>
          <cell r="B29">
            <v>3.9668555153247103</v>
          </cell>
          <cell r="C29">
            <v>0.65723045779406652</v>
          </cell>
          <cell r="D29">
            <v>3.9245777268832729E-2</v>
          </cell>
          <cell r="E29">
            <v>3.0000000005914398</v>
          </cell>
          <cell r="F29">
            <v>3.0000000661360349</v>
          </cell>
          <cell r="G29">
            <v>3.0000001044835738</v>
          </cell>
          <cell r="H29">
            <v>3.000000030030201</v>
          </cell>
          <cell r="I29">
            <v>7.8000000892441257</v>
          </cell>
          <cell r="J29">
            <v>8.1000000585902896</v>
          </cell>
          <cell r="K29">
            <v>7.8000001718801357</v>
          </cell>
          <cell r="L29">
            <v>6.4000001133122835</v>
          </cell>
          <cell r="M29">
            <v>7.1</v>
          </cell>
          <cell r="N29">
            <v>1.7261962926147896</v>
          </cell>
          <cell r="O29">
            <v>3.0000000585908397</v>
          </cell>
          <cell r="P29">
            <v>6.2780693650163419</v>
          </cell>
          <cell r="Q29">
            <v>7.0971591160767833</v>
          </cell>
          <cell r="R29">
            <v>4.5776634694073204</v>
          </cell>
          <cell r="S29">
            <v>2.46882</v>
          </cell>
          <cell r="T29">
            <v>0.32882</v>
          </cell>
          <cell r="U29">
            <v>0.02</v>
          </cell>
          <cell r="V29">
            <v>1.6128252336512965</v>
          </cell>
          <cell r="W29">
            <v>1.7486686385500025</v>
          </cell>
          <cell r="X29">
            <v>1.7507967943098333</v>
          </cell>
          <cell r="Y29">
            <v>1.6904271169212883</v>
          </cell>
          <cell r="Z29">
            <v>4.1883811279215912</v>
          </cell>
          <cell r="AA29">
            <v>4.5786673231191912</v>
          </cell>
          <cell r="AB29">
            <v>4.5665257006275688</v>
          </cell>
          <cell r="AC29">
            <v>3.7933937027177578</v>
          </cell>
          <cell r="AD29">
            <v>4.3456913988888886</v>
          </cell>
          <cell r="AE29">
            <v>2.8176399999999999</v>
          </cell>
          <cell r="AF29">
            <v>5.1122906665111323</v>
          </cell>
          <cell r="AG29">
            <v>10.457475567962071</v>
          </cell>
          <cell r="AH29">
            <v>12.705610802234215</v>
          </cell>
          <cell r="AI29">
            <v>31.093017036707419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52.460058000000004</v>
          </cell>
          <cell r="AO29">
            <v>52.523902</v>
          </cell>
          <cell r="AP29">
            <v>50.712812999999997</v>
          </cell>
          <cell r="AQ29">
            <v>48.327474000000002</v>
          </cell>
          <cell r="AR29">
            <v>50.874081000000004</v>
          </cell>
          <cell r="AS29">
            <v>52.69068</v>
          </cell>
          <cell r="AT29">
            <v>53.344598000000005</v>
          </cell>
          <cell r="AU29">
            <v>55.086229000000003</v>
          </cell>
          <cell r="AV29">
            <v>146.90542499999998</v>
          </cell>
          <cell r="AW29">
            <v>153.368717</v>
          </cell>
          <cell r="AX29">
            <v>149.91436800000002</v>
          </cell>
          <cell r="AY29">
            <v>161.12150700000001</v>
          </cell>
          <cell r="AZ29">
            <v>611.3100169999999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13.302</v>
          </cell>
          <cell r="AO30">
            <v>19.997999999999998</v>
          </cell>
          <cell r="AP30">
            <v>20.648</v>
          </cell>
          <cell r="AQ30">
            <v>18.943000000000001</v>
          </cell>
          <cell r="AR30">
            <v>16.14</v>
          </cell>
          <cell r="AS30">
            <v>14.760618000000001</v>
          </cell>
          <cell r="AT30">
            <v>17.177900999999999</v>
          </cell>
          <cell r="AU30">
            <v>16.335449000000001</v>
          </cell>
          <cell r="AV30">
            <v>63.006411</v>
          </cell>
          <cell r="AW30">
            <v>55.195</v>
          </cell>
          <cell r="AX30">
            <v>55.731000000000002</v>
          </cell>
          <cell r="AY30">
            <v>48.273967999999996</v>
          </cell>
          <cell r="AZ30">
            <v>222.206379</v>
          </cell>
        </row>
        <row r="31">
          <cell r="A31" t="str">
            <v>Netherlands</v>
          </cell>
          <cell r="B31">
            <v>22.26067106935238</v>
          </cell>
          <cell r="C31">
            <v>35.433036557837603</v>
          </cell>
          <cell r="D31">
            <v>21.539738998385246</v>
          </cell>
          <cell r="E31">
            <v>21.596593340790207</v>
          </cell>
          <cell r="F31">
            <v>21.602324427760994</v>
          </cell>
          <cell r="G31">
            <v>21.601897645551546</v>
          </cell>
          <cell r="H31">
            <v>21.600510372549575</v>
          </cell>
          <cell r="I31">
            <v>21.598093561930522</v>
          </cell>
          <cell r="J31">
            <v>21.599481925436404</v>
          </cell>
          <cell r="K31">
            <v>21.570966706624603</v>
          </cell>
          <cell r="L31">
            <v>21.545033036680998</v>
          </cell>
          <cell r="M31">
            <v>21.511840906729091</v>
          </cell>
          <cell r="N31">
            <v>26.517191186784</v>
          </cell>
          <cell r="O31">
            <v>21.600265342952376</v>
          </cell>
          <cell r="P31">
            <v>21.599370309896411</v>
          </cell>
          <cell r="Q31">
            <v>21.543520549132399</v>
          </cell>
          <cell r="R31">
            <v>22.821775089968266</v>
          </cell>
          <cell r="S31">
            <v>355.83792399999993</v>
          </cell>
          <cell r="T31">
            <v>618.173542</v>
          </cell>
          <cell r="U31">
            <v>378.68486499999995</v>
          </cell>
          <cell r="V31">
            <v>388.1</v>
          </cell>
          <cell r="W31">
            <v>391.6</v>
          </cell>
          <cell r="X31">
            <v>379.3</v>
          </cell>
          <cell r="Y31">
            <v>366.9</v>
          </cell>
          <cell r="Z31">
            <v>360.4</v>
          </cell>
          <cell r="AA31">
            <v>375.4</v>
          </cell>
          <cell r="AB31">
            <v>358.4</v>
          </cell>
          <cell r="AC31">
            <v>336.6</v>
          </cell>
          <cell r="AD31">
            <v>325.7</v>
          </cell>
          <cell r="AE31">
            <v>1352.6963309999999</v>
          </cell>
          <cell r="AF31">
            <v>1159</v>
          </cell>
          <cell r="AG31">
            <v>1102.6999999999998</v>
          </cell>
          <cell r="AH31">
            <v>1020.7</v>
          </cell>
          <cell r="AI31">
            <v>4635.0963310000006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1631.491098</v>
          </cell>
          <cell r="AO31">
            <v>1580.2778330000001</v>
          </cell>
          <cell r="AP31">
            <v>1528.7138790000001</v>
          </cell>
          <cell r="AQ31">
            <v>1501.799217</v>
          </cell>
          <cell r="AR31">
            <v>1564.2041839999999</v>
          </cell>
          <cell r="AS31">
            <v>1495.3432749999999</v>
          </cell>
          <cell r="AT31">
            <v>1406.078141</v>
          </cell>
          <cell r="AU31">
            <v>1362.644886</v>
          </cell>
          <cell r="AV31">
            <v>4591.084664</v>
          </cell>
          <cell r="AW31">
            <v>4829.107344</v>
          </cell>
          <cell r="AX31">
            <v>4594.7172799999998</v>
          </cell>
          <cell r="AY31">
            <v>4264.0663020000002</v>
          </cell>
          <cell r="AZ31">
            <v>18278.975590000002</v>
          </cell>
        </row>
        <row r="32">
          <cell r="A32" t="str">
            <v>Norway</v>
          </cell>
          <cell r="B32">
            <v>80.182509704814848</v>
          </cell>
          <cell r="C32">
            <v>52.888970011443526</v>
          </cell>
          <cell r="D32">
            <v>31.153009151433324</v>
          </cell>
          <cell r="E32">
            <v>5</v>
          </cell>
          <cell r="F32">
            <v>5</v>
          </cell>
          <cell r="G32">
            <v>5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4.9999999999999991</v>
          </cell>
          <cell r="M32">
            <v>107.30958362289704</v>
          </cell>
          <cell r="N32">
            <v>53.207373446295954</v>
          </cell>
          <cell r="O32">
            <v>5</v>
          </cell>
          <cell r="P32">
            <v>5</v>
          </cell>
          <cell r="Q32">
            <v>37.3391756272772</v>
          </cell>
          <cell r="R32">
            <v>24.930264082281575</v>
          </cell>
          <cell r="S32">
            <v>150.634593</v>
          </cell>
          <cell r="T32">
            <v>111.455226</v>
          </cell>
          <cell r="U32">
            <v>70.635902000000002</v>
          </cell>
          <cell r="V32">
            <v>10.805525777777778</v>
          </cell>
          <cell r="W32">
            <v>10.764802611111113</v>
          </cell>
          <cell r="X32">
            <v>10.093875499999999</v>
          </cell>
          <cell r="Y32">
            <v>9.6410910555555578</v>
          </cell>
          <cell r="Z32">
            <v>9.8987379999999998</v>
          </cell>
          <cell r="AA32">
            <v>10.687131944444445</v>
          </cell>
          <cell r="AB32">
            <v>10.010393666666669</v>
          </cell>
          <cell r="AC32">
            <v>9.2449078333333325</v>
          </cell>
          <cell r="AD32">
            <v>191</v>
          </cell>
          <cell r="AE32">
            <v>332.72572099999996</v>
          </cell>
          <cell r="AF32">
            <v>31.664203888888888</v>
          </cell>
          <cell r="AG32">
            <v>30.226961000000003</v>
          </cell>
          <cell r="AH32">
            <v>210.2553015</v>
          </cell>
          <cell r="AI32">
            <v>604.87218738888896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193.76644700000003</v>
          </cell>
          <cell r="AO32">
            <v>181.68975900000001</v>
          </cell>
          <cell r="AP32">
            <v>173.53963900000002</v>
          </cell>
          <cell r="AQ32">
            <v>178.17728400000001</v>
          </cell>
          <cell r="AR32">
            <v>192.36837500000001</v>
          </cell>
          <cell r="AS32">
            <v>180.18708600000002</v>
          </cell>
          <cell r="AT32">
            <v>166.40834100000001</v>
          </cell>
          <cell r="AU32">
            <v>160.19072499999999</v>
          </cell>
          <cell r="AV32">
            <v>562.803855</v>
          </cell>
          <cell r="AW32">
            <v>569.95567000000005</v>
          </cell>
          <cell r="AX32">
            <v>544.08529800000008</v>
          </cell>
          <cell r="AY32">
            <v>506.78615200000002</v>
          </cell>
          <cell r="AZ32">
            <v>2183.6309750000005</v>
          </cell>
        </row>
        <row r="33">
          <cell r="A33" t="str">
            <v>Poland</v>
          </cell>
          <cell r="B33">
            <v>6.1997250737611496E-2</v>
          </cell>
          <cell r="C33">
            <v>8.4867439834546671E-2</v>
          </cell>
          <cell r="D33">
            <v>0.10524301592562491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1.02</v>
          </cell>
          <cell r="N33">
            <v>8.4205192855740879E-2</v>
          </cell>
          <cell r="O33">
            <v>0</v>
          </cell>
          <cell r="P33">
            <v>0</v>
          </cell>
          <cell r="Q33">
            <v>0.34068006038912879</v>
          </cell>
          <cell r="R33">
            <v>9.4902743004235873E-2</v>
          </cell>
          <cell r="S33">
            <v>3.5694400000000002</v>
          </cell>
          <cell r="T33">
            <v>4.9612639999999999</v>
          </cell>
          <cell r="U33">
            <v>6.2026240000000001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49.487632139333336</v>
          </cell>
          <cell r="AE33">
            <v>14.733328</v>
          </cell>
          <cell r="AF33">
            <v>0</v>
          </cell>
          <cell r="AG33">
            <v>0</v>
          </cell>
          <cell r="AH33">
            <v>49.487632139333336</v>
          </cell>
          <cell r="AI33">
            <v>64.220960139333329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5792.4678880000001</v>
          </cell>
          <cell r="AO33">
            <v>5601.520031</v>
          </cell>
          <cell r="AP33">
            <v>5384.7394480000003</v>
          </cell>
          <cell r="AQ33">
            <v>4986.4244020000006</v>
          </cell>
          <cell r="AR33">
            <v>4776.3002820000002</v>
          </cell>
          <cell r="AS33">
            <v>4459.0145649999995</v>
          </cell>
          <cell r="AT33">
            <v>4247.947631</v>
          </cell>
          <cell r="AU33">
            <v>4366.5557769999996</v>
          </cell>
          <cell r="AV33">
            <v>15747.241649</v>
          </cell>
          <cell r="AW33">
            <v>16935.036042</v>
          </cell>
          <cell r="AX33">
            <v>15147.464132000001</v>
          </cell>
          <cell r="AY33">
            <v>13073.517973</v>
          </cell>
          <cell r="AZ33">
            <v>60903.259796000006</v>
          </cell>
        </row>
        <row r="34">
          <cell r="A34" t="str">
            <v>Portugal</v>
          </cell>
          <cell r="B34">
            <v>10.242293589099461</v>
          </cell>
          <cell r="C34">
            <v>3.2126799418263992</v>
          </cell>
          <cell r="D34">
            <v>1.9589268285697679</v>
          </cell>
          <cell r="E34">
            <v>2.1308269804981963</v>
          </cell>
          <cell r="F34">
            <v>2.015816830420404</v>
          </cell>
          <cell r="G34">
            <v>2.0131241669715823</v>
          </cell>
          <cell r="H34">
            <v>6.140111483054393</v>
          </cell>
          <cell r="I34">
            <v>18.35997221449135</v>
          </cell>
          <cell r="J34">
            <v>21.103385698194202</v>
          </cell>
          <cell r="K34">
            <v>23.697290792731668</v>
          </cell>
          <cell r="L34">
            <v>26.963492092120134</v>
          </cell>
          <cell r="M34">
            <v>31.802442530837236</v>
          </cell>
          <cell r="N34">
            <v>5.0163126576480952</v>
          </cell>
          <cell r="O34">
            <v>2.0519529863724517</v>
          </cell>
          <cell r="P34">
            <v>15.003418006725248</v>
          </cell>
          <cell r="Q34">
            <v>27.375915695338875</v>
          </cell>
          <cell r="R34">
            <v>11.734428610404754</v>
          </cell>
          <cell r="S34">
            <v>242.35849999999999</v>
          </cell>
          <cell r="T34">
            <v>79.933239999999998</v>
          </cell>
          <cell r="U34">
            <v>50.47878</v>
          </cell>
          <cell r="V34">
            <v>57.904438458813274</v>
          </cell>
          <cell r="W34">
            <v>57.862090583928762</v>
          </cell>
          <cell r="X34">
            <v>57.347942451169274</v>
          </cell>
          <cell r="Y34">
            <v>167.18773396825497</v>
          </cell>
          <cell r="Z34">
            <v>469.49835918528629</v>
          </cell>
          <cell r="AA34">
            <v>537.9790921012584</v>
          </cell>
          <cell r="AB34">
            <v>561.06236500185241</v>
          </cell>
          <cell r="AC34">
            <v>602.49728852821067</v>
          </cell>
          <cell r="AD34">
            <v>691.95145229804916</v>
          </cell>
          <cell r="AE34">
            <v>372.77052000000003</v>
          </cell>
          <cell r="AF34">
            <v>173.11447149391131</v>
          </cell>
          <cell r="AG34">
            <v>1174.6651852547998</v>
          </cell>
          <cell r="AH34">
            <v>1855.5111058281122</v>
          </cell>
          <cell r="AI34">
            <v>3576.061282576823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2583.3637630000003</v>
          </cell>
          <cell r="AO34">
            <v>2563.8333220000004</v>
          </cell>
          <cell r="AP34">
            <v>2450.5900419999998</v>
          </cell>
          <cell r="AQ34">
            <v>2301.4660279999998</v>
          </cell>
          <cell r="AR34">
            <v>2294.3294019999998</v>
          </cell>
          <cell r="AS34">
            <v>2130.8601599999997</v>
          </cell>
          <cell r="AT34">
            <v>2011.0435170000001</v>
          </cell>
          <cell r="AU34">
            <v>1958.202759</v>
          </cell>
          <cell r="AV34">
            <v>6688.0493880000004</v>
          </cell>
          <cell r="AW34">
            <v>7592.9139400000004</v>
          </cell>
          <cell r="AX34">
            <v>7046.3854719999999</v>
          </cell>
          <cell r="AY34">
            <v>6100.106436</v>
          </cell>
          <cell r="AZ34">
            <v>27427.455236000002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8.0619999999999994</v>
          </cell>
          <cell r="AQ35">
            <v>8.0619999999999994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48.381999999999998</v>
          </cell>
          <cell r="AX35">
            <v>16.123999999999999</v>
          </cell>
          <cell r="AY35">
            <v>28.209047999999999</v>
          </cell>
          <cell r="AZ35">
            <v>149.13314399999999</v>
          </cell>
        </row>
        <row r="36">
          <cell r="A36" t="str">
            <v>Slovak Republic</v>
          </cell>
          <cell r="B36">
            <v>12.321964310553163</v>
          </cell>
          <cell r="C36">
            <v>2.3099170285653914</v>
          </cell>
          <cell r="D36">
            <v>9.1089387412011294E-2</v>
          </cell>
          <cell r="E36">
            <v>0.17183394849680059</v>
          </cell>
          <cell r="F36">
            <v>0.16593322965388804</v>
          </cell>
          <cell r="G36">
            <v>0.17148010904042879</v>
          </cell>
          <cell r="H36">
            <v>0.17960713883935969</v>
          </cell>
          <cell r="I36">
            <v>0.19521862686944369</v>
          </cell>
          <cell r="J36">
            <v>0.18978483044683872</v>
          </cell>
          <cell r="K36">
            <v>0.20207540035596502</v>
          </cell>
          <cell r="L36">
            <v>0.2087188222621161</v>
          </cell>
          <cell r="M36">
            <v>0.21559806019142824</v>
          </cell>
          <cell r="N36">
            <v>4.505538828603509</v>
          </cell>
          <cell r="O36">
            <v>0.16970560008954724</v>
          </cell>
          <cell r="P36">
            <v>0.18797823470895064</v>
          </cell>
          <cell r="Q36">
            <v>0.2086514795066064</v>
          </cell>
          <cell r="R36">
            <v>1.2873853261968888</v>
          </cell>
          <cell r="S36">
            <v>121.60941099999999</v>
          </cell>
          <cell r="T36">
            <v>25.175331</v>
          </cell>
          <cell r="U36">
            <v>1.09802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147.88276199999999</v>
          </cell>
          <cell r="AF36">
            <v>6</v>
          </cell>
          <cell r="AG36">
            <v>6</v>
          </cell>
          <cell r="AH36">
            <v>6</v>
          </cell>
          <cell r="AI36">
            <v>165.88276199999999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1084.7736789999999</v>
          </cell>
          <cell r="AO36">
            <v>1049.6844269999999</v>
          </cell>
          <cell r="AP36">
            <v>1002.187336</v>
          </cell>
          <cell r="AQ36">
            <v>922.04316199999994</v>
          </cell>
          <cell r="AR36">
            <v>948.44250499999998</v>
          </cell>
          <cell r="AS36">
            <v>890.75661700000001</v>
          </cell>
          <cell r="AT36">
            <v>862.40425299999993</v>
          </cell>
          <cell r="AU36">
            <v>834.88691799999992</v>
          </cell>
          <cell r="AV36">
            <v>2954.0192830000001</v>
          </cell>
          <cell r="AW36">
            <v>3181.9810289999996</v>
          </cell>
          <cell r="AX36">
            <v>2872.6730029999999</v>
          </cell>
          <cell r="AY36">
            <v>2588.0477879999999</v>
          </cell>
          <cell r="AZ36">
            <v>11596.721103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5698.7498400000004</v>
          </cell>
          <cell r="AO37">
            <v>5336.7603520000002</v>
          </cell>
          <cell r="AP37">
            <v>4902.9137360000004</v>
          </cell>
          <cell r="AQ37">
            <v>4710.3259840000001</v>
          </cell>
          <cell r="AR37">
            <v>4724.4717600000004</v>
          </cell>
          <cell r="AS37">
            <v>4578.8117220000004</v>
          </cell>
          <cell r="AT37">
            <v>4591.800123</v>
          </cell>
          <cell r="AU37">
            <v>4567.2532549999996</v>
          </cell>
          <cell r="AV37">
            <v>14788.822674999999</v>
          </cell>
          <cell r="AW37">
            <v>16641.876842000001</v>
          </cell>
          <cell r="AX37">
            <v>14337.711480000002</v>
          </cell>
          <cell r="AY37">
            <v>13737.865099999999</v>
          </cell>
          <cell r="AZ37">
            <v>59506.276097000009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563.19559400000003</v>
          </cell>
          <cell r="AO38">
            <v>525.625001</v>
          </cell>
          <cell r="AP38">
            <v>478.32606299999998</v>
          </cell>
          <cell r="AQ38">
            <v>491.10106300000007</v>
          </cell>
          <cell r="AR38">
            <v>500.20106399999997</v>
          </cell>
          <cell r="AS38">
            <v>464.84068300000001</v>
          </cell>
          <cell r="AT38">
            <v>418.85209599999996</v>
          </cell>
          <cell r="AU38">
            <v>405.556512</v>
          </cell>
          <cell r="AV38">
            <v>1479.1433180000001</v>
          </cell>
          <cell r="AW38">
            <v>1665.3911880000001</v>
          </cell>
          <cell r="AX38">
            <v>1469.6281899999999</v>
          </cell>
          <cell r="AY38">
            <v>1289.2492910000001</v>
          </cell>
          <cell r="AZ38">
            <v>5903.4119870000004</v>
          </cell>
        </row>
        <row r="39">
          <cell r="A39" t="str">
            <v>Switzerland</v>
          </cell>
          <cell r="B39">
            <v>11.865892464302185</v>
          </cell>
          <cell r="C39">
            <v>3.7861954307606576</v>
          </cell>
          <cell r="D39">
            <v>1.1408946086137968</v>
          </cell>
          <cell r="E39">
            <v>0.33056471691327138</v>
          </cell>
          <cell r="F39">
            <v>0.34722433135194192</v>
          </cell>
          <cell r="G39">
            <v>0.35687917782699086</v>
          </cell>
          <cell r="H39">
            <v>0.35948205920774057</v>
          </cell>
          <cell r="I39">
            <v>0.36149827894504771</v>
          </cell>
          <cell r="J39">
            <v>0.34625740761841994</v>
          </cell>
          <cell r="K39">
            <v>0.35359189983675932</v>
          </cell>
          <cell r="L39">
            <v>0.35951467989100794</v>
          </cell>
          <cell r="M39">
            <v>0.36336191418721786</v>
          </cell>
          <cell r="N39">
            <v>5.4634049894054728</v>
          </cell>
          <cell r="O39">
            <v>0.34454333708569207</v>
          </cell>
          <cell r="P39">
            <v>0.35561583647637768</v>
          </cell>
          <cell r="Q39">
            <v>0.35877769764835743</v>
          </cell>
          <cell r="R39">
            <v>1.6515986016299098</v>
          </cell>
          <cell r="S39">
            <v>156.48747999999998</v>
          </cell>
          <cell r="T39">
            <v>53.348440000000004</v>
          </cell>
          <cell r="U39">
            <v>16.0487</v>
          </cell>
          <cell r="V39">
            <v>4.75786</v>
          </cell>
          <cell r="W39">
            <v>4.75786</v>
          </cell>
          <cell r="X39">
            <v>4.75786</v>
          </cell>
          <cell r="Y39">
            <v>4.75786</v>
          </cell>
          <cell r="Z39">
            <v>4.75786</v>
          </cell>
          <cell r="AA39">
            <v>4.75786</v>
          </cell>
          <cell r="AB39">
            <v>4.75786</v>
          </cell>
          <cell r="AC39">
            <v>4.75786</v>
          </cell>
          <cell r="AD39">
            <v>4.75786</v>
          </cell>
          <cell r="AE39">
            <v>225.88461999999998</v>
          </cell>
          <cell r="AF39">
            <v>14.273579999999999</v>
          </cell>
          <cell r="AG39">
            <v>14.273579999999999</v>
          </cell>
          <cell r="AH39">
            <v>14.273579999999999</v>
          </cell>
          <cell r="AI39">
            <v>268.70535999999993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1233.2298209999999</v>
          </cell>
          <cell r="AO39">
            <v>1199.8665839999999</v>
          </cell>
          <cell r="AP39">
            <v>1191.178778</v>
          </cell>
          <cell r="AQ39">
            <v>1184.5351000000001</v>
          </cell>
          <cell r="AR39">
            <v>1236.6736150000002</v>
          </cell>
          <cell r="AS39">
            <v>1211.02152</v>
          </cell>
          <cell r="AT39">
            <v>1191.070696</v>
          </cell>
          <cell r="AU39">
            <v>1178.4597760000001</v>
          </cell>
          <cell r="AV39">
            <v>3721.052318</v>
          </cell>
          <cell r="AW39">
            <v>3728.477848</v>
          </cell>
          <cell r="AX39">
            <v>3612.3874930000002</v>
          </cell>
          <cell r="AY39">
            <v>3580.5519920000002</v>
          </cell>
          <cell r="AZ39">
            <v>14642.469650999999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837.83899999999994</v>
          </cell>
          <cell r="AO40">
            <v>823.26700000000005</v>
          </cell>
          <cell r="AP40">
            <v>780.98900000000003</v>
          </cell>
          <cell r="AQ40">
            <v>757.01</v>
          </cell>
          <cell r="AR40">
            <v>805.072</v>
          </cell>
          <cell r="AS40">
            <v>817.03300000000013</v>
          </cell>
          <cell r="AT40">
            <v>930.12200000000007</v>
          </cell>
          <cell r="AU40">
            <v>777.23400000000004</v>
          </cell>
          <cell r="AV40">
            <v>2175.8339999999998</v>
          </cell>
          <cell r="AW40">
            <v>2500.6759999999999</v>
          </cell>
          <cell r="AX40">
            <v>2343.0709999999999</v>
          </cell>
          <cell r="AY40">
            <v>2524.3890000000001</v>
          </cell>
          <cell r="AZ40">
            <v>9543.9700000000012</v>
          </cell>
        </row>
        <row r="41">
          <cell r="A41" t="str">
            <v>European Union</v>
          </cell>
          <cell r="B41">
            <v>9.1189993893115311</v>
          </cell>
          <cell r="C41">
            <v>8.9699350149644914</v>
          </cell>
          <cell r="D41">
            <v>8.1969666844831934</v>
          </cell>
          <cell r="E41">
            <v>8.3009729295512695</v>
          </cell>
          <cell r="F41">
            <v>6.9896107083605941</v>
          </cell>
          <cell r="G41">
            <v>6.1688856336985447</v>
          </cell>
          <cell r="H41">
            <v>6.6514975489943007</v>
          </cell>
          <cell r="I41">
            <v>7.574348963728692</v>
          </cell>
          <cell r="J41">
            <v>8.1063130045494542</v>
          </cell>
          <cell r="K41">
            <v>8.921926959770845</v>
          </cell>
          <cell r="L41">
            <v>11.323609639003235</v>
          </cell>
          <cell r="M41">
            <v>12.869509610502075</v>
          </cell>
          <cell r="N41">
            <v>8.7513718426193741</v>
          </cell>
          <cell r="O41">
            <v>7.1624849110481472</v>
          </cell>
          <cell r="P41">
            <v>7.4310357179393263</v>
          </cell>
          <cell r="Q41">
            <v>11.015722962825002</v>
          </cell>
          <cell r="R41">
            <v>8.5147140192422643</v>
          </cell>
          <cell r="S41">
            <v>5275.9489950000016</v>
          </cell>
          <cell r="T41">
            <v>5441.9318430000003</v>
          </cell>
          <cell r="U41">
            <v>5105.2582190000012</v>
          </cell>
          <cell r="V41">
            <v>5325.0020814009431</v>
          </cell>
          <cell r="W41">
            <v>4497.1628643348704</v>
          </cell>
          <cell r="X41">
            <v>3843.7707959645172</v>
          </cell>
          <cell r="Y41">
            <v>4002.676758846208</v>
          </cell>
          <cell r="Z41">
            <v>4356.5981466466192</v>
          </cell>
          <cell r="AA41">
            <v>4641.7815790714658</v>
          </cell>
          <cell r="AB41">
            <v>4907.7980636000593</v>
          </cell>
          <cell r="AC41">
            <v>6072.5170627264697</v>
          </cell>
          <cell r="AD41">
            <v>6849.6061731647133</v>
          </cell>
          <cell r="AE41">
            <v>15823.139057000002</v>
          </cell>
          <cell r="AF41">
            <v>13665.935741700332</v>
          </cell>
          <cell r="AG41">
            <v>13001.056484564295</v>
          </cell>
          <cell r="AH41">
            <v>17829.921299491241</v>
          </cell>
          <cell r="AI41">
            <v>60320.052582755859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57906.609491999989</v>
          </cell>
          <cell r="AO41">
            <v>56078.097759999997</v>
          </cell>
          <cell r="AP41">
            <v>54159.36872000002</v>
          </cell>
          <cell r="AQ41">
            <v>51766.011188000004</v>
          </cell>
          <cell r="AR41">
            <v>51535.185217000006</v>
          </cell>
          <cell r="AS41">
            <v>49507.446958</v>
          </cell>
          <cell r="AT41">
            <v>48264.33911700001</v>
          </cell>
          <cell r="AU41">
            <v>47901.169061000001</v>
          </cell>
          <cell r="AV41">
            <v>162726.77481199999</v>
          </cell>
          <cell r="AW41">
            <v>171718.92604699996</v>
          </cell>
          <cell r="AX41">
            <v>157460.56512500002</v>
          </cell>
          <cell r="AY41">
            <v>145672.955136</v>
          </cell>
          <cell r="AZ41">
            <v>637579.22112</v>
          </cell>
        </row>
        <row r="43">
          <cell r="A43" t="str">
            <v>Albania</v>
          </cell>
          <cell r="B43">
            <v>60.554342637443497</v>
          </cell>
          <cell r="C43">
            <v>49.492699230910446</v>
          </cell>
          <cell r="D43">
            <v>38.319400459647078</v>
          </cell>
          <cell r="E43">
            <v>27.192154166341123</v>
          </cell>
          <cell r="F43">
            <v>28.763195197166297</v>
          </cell>
          <cell r="G43">
            <v>29.482117045079551</v>
          </cell>
          <cell r="H43">
            <v>31.727158249132561</v>
          </cell>
          <cell r="I43">
            <v>33.392593175641487</v>
          </cell>
          <cell r="J43">
            <v>31.993861237920875</v>
          </cell>
          <cell r="K43">
            <v>29.998537009761733</v>
          </cell>
          <cell r="L43">
            <v>34.699167784475605</v>
          </cell>
          <cell r="M43">
            <v>28.479266216820829</v>
          </cell>
          <cell r="N43">
            <v>48.360068277853827</v>
          </cell>
          <cell r="O43">
            <v>28.512800074853946</v>
          </cell>
          <cell r="P43">
            <v>32.356209012033119</v>
          </cell>
          <cell r="Q43">
            <v>31.09732441921383</v>
          </cell>
          <cell r="R43">
            <v>34.74724329011157</v>
          </cell>
          <cell r="S43">
            <v>209.61329499999999</v>
          </cell>
          <cell r="T43">
            <v>201.30729500000001</v>
          </cell>
          <cell r="U43">
            <v>178.67809500000001</v>
          </cell>
          <cell r="V43">
            <v>126.951705</v>
          </cell>
          <cell r="W43">
            <v>143.76444799999999</v>
          </cell>
          <cell r="X43">
            <v>149.46583699999999</v>
          </cell>
          <cell r="Y43">
            <v>156.608484</v>
          </cell>
          <cell r="Z43">
            <v>150.19974199999999</v>
          </cell>
          <cell r="AA43">
            <v>137.44093899999999</v>
          </cell>
          <cell r="AB43">
            <v>117.17893599999999</v>
          </cell>
          <cell r="AC43">
            <v>132.006935</v>
          </cell>
          <cell r="AD43">
            <v>102.368081</v>
          </cell>
          <cell r="AE43">
            <v>589.59868500000005</v>
          </cell>
          <cell r="AF43">
            <v>420.18198999999993</v>
          </cell>
          <cell r="AG43">
            <v>444.24916499999995</v>
          </cell>
          <cell r="AH43">
            <v>351.55395199999998</v>
          </cell>
          <cell r="AI43">
            <v>1805.5837920000004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449.83876899999996</v>
          </cell>
          <cell r="AO43">
            <v>456.27406299999996</v>
          </cell>
          <cell r="AP43">
            <v>444.24916499999995</v>
          </cell>
          <cell r="AQ43">
            <v>404.81961699999999</v>
          </cell>
          <cell r="AR43">
            <v>386.62680999999998</v>
          </cell>
          <cell r="AS43">
            <v>351.55395199999998</v>
          </cell>
          <cell r="AT43">
            <v>342.38931100000002</v>
          </cell>
          <cell r="AU43">
            <v>323.502973</v>
          </cell>
          <cell r="AV43">
            <v>1097.2664750000001</v>
          </cell>
          <cell r="AW43">
            <v>1326.2948219999998</v>
          </cell>
          <cell r="AX43">
            <v>1235.695592</v>
          </cell>
          <cell r="AY43">
            <v>1017.446236</v>
          </cell>
          <cell r="AZ43">
            <v>4676.7031249999991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109.69999999999999</v>
          </cell>
          <cell r="AW44">
            <v>109.69999999999999</v>
          </cell>
          <cell r="AX44">
            <v>103.39999999999999</v>
          </cell>
          <cell r="AY44">
            <v>88.300000000000011</v>
          </cell>
          <cell r="AZ44">
            <v>411.1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0.55142058508194225</v>
          </cell>
          <cell r="E45">
            <v>25</v>
          </cell>
          <cell r="F45">
            <v>25</v>
          </cell>
          <cell r="G45">
            <v>25</v>
          </cell>
          <cell r="H45">
            <v>25</v>
          </cell>
          <cell r="I45">
            <v>24.999999999999993</v>
          </cell>
          <cell r="J45">
            <v>25</v>
          </cell>
          <cell r="K45">
            <v>25</v>
          </cell>
          <cell r="L45">
            <v>32</v>
          </cell>
          <cell r="M45">
            <v>31.999999999999996</v>
          </cell>
          <cell r="N45">
            <v>0.2093580088971593</v>
          </cell>
          <cell r="O45">
            <v>25</v>
          </cell>
          <cell r="P45">
            <v>24.999999999999996</v>
          </cell>
          <cell r="Q45">
            <v>29.474888821625651</v>
          </cell>
          <cell r="R45">
            <v>20.996699136823221</v>
          </cell>
          <cell r="S45">
            <v>0</v>
          </cell>
          <cell r="T45">
            <v>0</v>
          </cell>
          <cell r="U45">
            <v>1.6001000000000001</v>
          </cell>
          <cell r="V45">
            <v>70.736111111111128</v>
          </cell>
          <cell r="W45">
            <v>80.552777777777777</v>
          </cell>
          <cell r="X45">
            <v>83.330555555555563</v>
          </cell>
          <cell r="Y45">
            <v>81.291666666666657</v>
          </cell>
          <cell r="Z45">
            <v>80.708333333333314</v>
          </cell>
          <cell r="AA45">
            <v>90.213888888888889</v>
          </cell>
          <cell r="AB45">
            <v>86.072222222222223</v>
          </cell>
          <cell r="AC45">
            <v>105.90933333333334</v>
          </cell>
          <cell r="AD45">
            <v>89.333333333333329</v>
          </cell>
          <cell r="AE45">
            <v>1.6001000000000001</v>
          </cell>
          <cell r="AF45">
            <v>234.61944444444447</v>
          </cell>
          <cell r="AG45">
            <v>252.21388888888885</v>
          </cell>
          <cell r="AH45">
            <v>281.3148888888889</v>
          </cell>
          <cell r="AI45">
            <v>769.74832222222233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289.99</v>
          </cell>
          <cell r="AO45">
            <v>299.99</v>
          </cell>
          <cell r="AP45">
            <v>292.64999999999998</v>
          </cell>
          <cell r="AQ45">
            <v>290.55</v>
          </cell>
          <cell r="AR45">
            <v>324.77</v>
          </cell>
          <cell r="AS45">
            <v>309.86</v>
          </cell>
          <cell r="AT45">
            <v>297.87</v>
          </cell>
          <cell r="AU45">
            <v>251.25</v>
          </cell>
          <cell r="AV45">
            <v>687.86</v>
          </cell>
          <cell r="AW45">
            <v>844.63000000000011</v>
          </cell>
          <cell r="AX45">
            <v>907.97</v>
          </cell>
          <cell r="AY45">
            <v>858.98</v>
          </cell>
          <cell r="AZ45">
            <v>3299.44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97.2</v>
          </cell>
          <cell r="AQ46">
            <v>98.259999999999991</v>
          </cell>
          <cell r="AR46">
            <v>100.38000000000001</v>
          </cell>
          <cell r="AS46">
            <v>100.27000000000001</v>
          </cell>
          <cell r="AT46">
            <v>102.47</v>
          </cell>
          <cell r="AU46">
            <v>103.71000000000001</v>
          </cell>
          <cell r="AV46">
            <v>272.38</v>
          </cell>
          <cell r="AW46">
            <v>263.28000000000003</v>
          </cell>
          <cell r="AX46">
            <v>295.83999999999997</v>
          </cell>
          <cell r="AY46">
            <v>306.45000000000005</v>
          </cell>
          <cell r="AZ46">
            <v>1137.95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10.6</v>
          </cell>
          <cell r="AO48">
            <v>10.6</v>
          </cell>
          <cell r="AP48">
            <v>15.399999999999999</v>
          </cell>
          <cell r="AQ48">
            <v>4.8</v>
          </cell>
          <cell r="AR48">
            <v>15.600000000000001</v>
          </cell>
          <cell r="AS48">
            <v>17.800999999999991</v>
          </cell>
          <cell r="AT48">
            <v>24.769999999999992</v>
          </cell>
          <cell r="AU48">
            <v>20.938999999999989</v>
          </cell>
          <cell r="AV48">
            <v>63.643999999999998</v>
          </cell>
          <cell r="AW48">
            <v>21.2</v>
          </cell>
          <cell r="AX48">
            <v>35.799999999999997</v>
          </cell>
          <cell r="AY48">
            <v>63.509999999999977</v>
          </cell>
          <cell r="AZ48">
            <v>184.15399999999997</v>
          </cell>
        </row>
        <row r="49">
          <cell r="A49" t="str">
            <v>Bosnia &amp; Herz.</v>
          </cell>
          <cell r="B49">
            <v>29.314348463438261</v>
          </cell>
          <cell r="C49">
            <v>25.311417363705839</v>
          </cell>
          <cell r="D49">
            <v>25.59712134499738</v>
          </cell>
          <cell r="E49">
            <v>27.828325909076543</v>
          </cell>
          <cell r="F49">
            <v>24.773163640353282</v>
          </cell>
          <cell r="G49">
            <v>29.419028029349459</v>
          </cell>
          <cell r="H49">
            <v>37.816989281714925</v>
          </cell>
          <cell r="I49">
            <v>29.944714585737803</v>
          </cell>
          <cell r="J49">
            <v>29.879789899219954</v>
          </cell>
          <cell r="K49">
            <v>28.239528191598016</v>
          </cell>
          <cell r="L49">
            <v>38.084172870168587</v>
          </cell>
          <cell r="M49">
            <v>30.874325583654592</v>
          </cell>
          <cell r="N49">
            <v>26.63315240986039</v>
          </cell>
          <cell r="O49">
            <v>27.312387281100293</v>
          </cell>
          <cell r="P49">
            <v>32.791729762433505</v>
          </cell>
          <cell r="Q49">
            <v>32.349234051771212</v>
          </cell>
          <cell r="R49">
            <v>29.725813170382906</v>
          </cell>
          <cell r="S49">
            <v>73.609539999999996</v>
          </cell>
          <cell r="T49">
            <v>69.748140000000006</v>
          </cell>
          <cell r="U49">
            <v>76.354740000000007</v>
          </cell>
          <cell r="V49">
            <v>88.084999999999994</v>
          </cell>
          <cell r="W49">
            <v>90.317999999999998</v>
          </cell>
          <cell r="X49">
            <v>106.474</v>
          </cell>
          <cell r="Y49">
            <v>131.33000000000001</v>
          </cell>
          <cell r="Z49">
            <v>87.926000000000002</v>
          </cell>
          <cell r="AA49">
            <v>93.293999999999997</v>
          </cell>
          <cell r="AB49">
            <v>83.045000000000002</v>
          </cell>
          <cell r="AC49">
            <v>104.669</v>
          </cell>
          <cell r="AD49">
            <v>76.952248999999995</v>
          </cell>
          <cell r="AE49">
            <v>219.71242000000001</v>
          </cell>
          <cell r="AF49">
            <v>284.87700000000001</v>
          </cell>
          <cell r="AG49">
            <v>312.55</v>
          </cell>
          <cell r="AH49">
            <v>264.66624899999999</v>
          </cell>
          <cell r="AI49">
            <v>1081.8056689999999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328.12200000000001</v>
          </cell>
          <cell r="AO49">
            <v>325.73</v>
          </cell>
          <cell r="AP49">
            <v>312.55</v>
          </cell>
          <cell r="AQ49">
            <v>264.26499999999999</v>
          </cell>
          <cell r="AR49">
            <v>281.00799999999998</v>
          </cell>
          <cell r="AS49">
            <v>264.66624899999999</v>
          </cell>
          <cell r="AT49">
            <v>247.35235899999998</v>
          </cell>
          <cell r="AU49">
            <v>224.31914799999998</v>
          </cell>
          <cell r="AV49">
            <v>742.46253300000001</v>
          </cell>
          <cell r="AW49">
            <v>938.72900000000004</v>
          </cell>
          <cell r="AX49">
            <v>857.82300000000009</v>
          </cell>
          <cell r="AY49">
            <v>736.3377559999999</v>
          </cell>
          <cell r="AZ49">
            <v>3275.3522889999999</v>
          </cell>
        </row>
        <row r="50">
          <cell r="A50" t="str">
            <v>Bulgaria</v>
          </cell>
          <cell r="B50">
            <v>43.159008327334924</v>
          </cell>
          <cell r="C50">
            <v>36.460901696154913</v>
          </cell>
          <cell r="D50">
            <v>27.935972042327048</v>
          </cell>
          <cell r="E50">
            <v>25.620558729213762</v>
          </cell>
          <cell r="F50">
            <v>27.228491777442716</v>
          </cell>
          <cell r="G50">
            <v>30.621146433647766</v>
          </cell>
          <cell r="H50">
            <v>33.120372681884582</v>
          </cell>
          <cell r="I50">
            <v>31.417419353518426</v>
          </cell>
          <cell r="J50">
            <v>29.665209597007632</v>
          </cell>
          <cell r="K50">
            <v>28.914995960736217</v>
          </cell>
          <cell r="L50">
            <v>29.297147030479117</v>
          </cell>
          <cell r="M50">
            <v>28.957927606983471</v>
          </cell>
          <cell r="N50">
            <v>35.713569375586268</v>
          </cell>
          <cell r="O50">
            <v>27.906861818080046</v>
          </cell>
          <cell r="P50">
            <v>31.445783265697973</v>
          </cell>
          <cell r="Q50">
            <v>29.057418080085736</v>
          </cell>
          <cell r="R50">
            <v>30.765335646684701</v>
          </cell>
          <cell r="S50">
            <v>192.72739999999999</v>
          </cell>
          <cell r="T50">
            <v>153.7466</v>
          </cell>
          <cell r="U50">
            <v>130.74003999999999</v>
          </cell>
          <cell r="V50">
            <v>136.48378</v>
          </cell>
          <cell r="W50">
            <v>160.45631700000001</v>
          </cell>
          <cell r="X50">
            <v>182.500665</v>
          </cell>
          <cell r="Y50">
            <v>187.40910099999999</v>
          </cell>
          <cell r="Z50">
            <v>166.48621399999999</v>
          </cell>
          <cell r="AA50">
            <v>155.36281600000001</v>
          </cell>
          <cell r="AB50">
            <v>155.076178</v>
          </cell>
          <cell r="AC50">
            <v>160.90955299999999</v>
          </cell>
          <cell r="AD50">
            <v>160.90955299999999</v>
          </cell>
          <cell r="AE50">
            <v>477.21403999999995</v>
          </cell>
          <cell r="AF50">
            <v>479.44076200000006</v>
          </cell>
          <cell r="AG50">
            <v>509.25813099999999</v>
          </cell>
          <cell r="AH50">
            <v>476.89528399999995</v>
          </cell>
          <cell r="AI50">
            <v>1942.808217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530.366083</v>
          </cell>
          <cell r="AO50">
            <v>536.39598000000001</v>
          </cell>
          <cell r="AP50">
            <v>509.25813099999999</v>
          </cell>
          <cell r="AQ50">
            <v>476.925208</v>
          </cell>
          <cell r="AR50">
            <v>471.34854699999994</v>
          </cell>
          <cell r="AS50">
            <v>482.68573300000003</v>
          </cell>
          <cell r="AT50">
            <v>494.30955700000004</v>
          </cell>
          <cell r="AU50">
            <v>500.10000600000001</v>
          </cell>
          <cell r="AV50">
            <v>1202.6035019999999</v>
          </cell>
          <cell r="AW50">
            <v>1546.2028250000001</v>
          </cell>
          <cell r="AX50">
            <v>1457.5318859999998</v>
          </cell>
          <cell r="AY50">
            <v>1477.095296</v>
          </cell>
          <cell r="AZ50">
            <v>5683.4335089999995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41.099999999999994</v>
          </cell>
          <cell r="AO51">
            <v>36.299999999999997</v>
          </cell>
          <cell r="AP51">
            <v>36.299999999999997</v>
          </cell>
          <cell r="AQ51">
            <v>32.400000000000006</v>
          </cell>
          <cell r="AR51">
            <v>32.400000000000006</v>
          </cell>
          <cell r="AS51">
            <v>26.822000000000003</v>
          </cell>
          <cell r="AT51">
            <v>21.212000000000003</v>
          </cell>
          <cell r="AU51">
            <v>15.602</v>
          </cell>
          <cell r="AV51">
            <v>56.362000000000002</v>
          </cell>
          <cell r="AW51">
            <v>125.39999999999999</v>
          </cell>
          <cell r="AX51">
            <v>101.10000000000001</v>
          </cell>
          <cell r="AY51">
            <v>63.63600000000001</v>
          </cell>
          <cell r="AZ51">
            <v>346.49799999999999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4.5</v>
          </cell>
          <cell r="AO52">
            <v>9</v>
          </cell>
          <cell r="AP52">
            <v>9</v>
          </cell>
          <cell r="AQ52">
            <v>9</v>
          </cell>
          <cell r="AR52">
            <v>8.5</v>
          </cell>
          <cell r="AS52">
            <v>5.7030000000000003</v>
          </cell>
          <cell r="AT52">
            <v>7.3900000000000006</v>
          </cell>
          <cell r="AU52">
            <v>5.077</v>
          </cell>
          <cell r="AV52">
            <v>20.846</v>
          </cell>
          <cell r="AW52">
            <v>22.8</v>
          </cell>
          <cell r="AX52">
            <v>26.5</v>
          </cell>
          <cell r="AY52">
            <v>18.170000000000002</v>
          </cell>
          <cell r="AZ52">
            <v>88.316000000000003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13.739999999999998</v>
          </cell>
          <cell r="AO53">
            <v>13.719999999999999</v>
          </cell>
          <cell r="AP53">
            <v>18.259999999999998</v>
          </cell>
          <cell r="AQ53">
            <v>18.260000000000002</v>
          </cell>
          <cell r="AR53">
            <v>17.28</v>
          </cell>
          <cell r="AS53">
            <v>12.963999999999999</v>
          </cell>
          <cell r="AT53">
            <v>13.213999999999999</v>
          </cell>
          <cell r="AU53">
            <v>14.433999999999997</v>
          </cell>
          <cell r="AV53">
            <v>41.876000000000005</v>
          </cell>
          <cell r="AW53">
            <v>41.23</v>
          </cell>
          <cell r="AX53">
            <v>53.8</v>
          </cell>
          <cell r="AY53">
            <v>40.611999999999995</v>
          </cell>
          <cell r="AZ53">
            <v>177.518</v>
          </cell>
        </row>
        <row r="54">
          <cell r="A54" t="str">
            <v>Croatia</v>
          </cell>
          <cell r="B54">
            <v>39.585495051897098</v>
          </cell>
          <cell r="C54">
            <v>24.220517927134573</v>
          </cell>
          <cell r="D54">
            <v>25.559788443612852</v>
          </cell>
          <cell r="E54">
            <v>25.0821207576913</v>
          </cell>
          <cell r="F54">
            <v>26.436887218225134</v>
          </cell>
          <cell r="G54">
            <v>32.431409484383877</v>
          </cell>
          <cell r="H54">
            <v>40.541074698954375</v>
          </cell>
          <cell r="I54">
            <v>31.758036710272791</v>
          </cell>
          <cell r="J54">
            <v>28.036846465791651</v>
          </cell>
          <cell r="K54">
            <v>29.71877758757239</v>
          </cell>
          <cell r="L54">
            <v>36.412676061145987</v>
          </cell>
          <cell r="M54">
            <v>27.098944017286367</v>
          </cell>
          <cell r="N54">
            <v>29.467983997393386</v>
          </cell>
          <cell r="O54">
            <v>28.016184075939936</v>
          </cell>
          <cell r="P54">
            <v>33.885675712462664</v>
          </cell>
          <cell r="Q54">
            <v>31.130476375716764</v>
          </cell>
          <cell r="R54">
            <v>30.431330368367956</v>
          </cell>
          <cell r="S54">
            <v>188.81036</v>
          </cell>
          <cell r="T54">
            <v>121.42796</v>
          </cell>
          <cell r="U54">
            <v>143.55094</v>
          </cell>
          <cell r="V54">
            <v>163.35400000000001</v>
          </cell>
          <cell r="W54">
            <v>196.298</v>
          </cell>
          <cell r="X54">
            <v>226.49700000000001</v>
          </cell>
          <cell r="Y54">
            <v>245.46899999999999</v>
          </cell>
          <cell r="Z54">
            <v>156.583</v>
          </cell>
          <cell r="AA54">
            <v>142.88200000000001</v>
          </cell>
          <cell r="AB54">
            <v>144.28</v>
          </cell>
          <cell r="AC54">
            <v>171.49799999999999</v>
          </cell>
          <cell r="AD54">
            <v>121.157872</v>
          </cell>
          <cell r="AE54">
            <v>453.78926000000001</v>
          </cell>
          <cell r="AF54">
            <v>586.14900000000011</v>
          </cell>
          <cell r="AG54">
            <v>544.93399999999997</v>
          </cell>
          <cell r="AH54">
            <v>436.93587200000002</v>
          </cell>
          <cell r="AI54">
            <v>2021.8081320000003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668.26400000000001</v>
          </cell>
          <cell r="AO54">
            <v>628.54899999999998</v>
          </cell>
          <cell r="AP54">
            <v>544.93399999999997</v>
          </cell>
          <cell r="AQ54">
            <v>443.745</v>
          </cell>
          <cell r="AR54">
            <v>458.66</v>
          </cell>
          <cell r="AS54">
            <v>436.93587200000002</v>
          </cell>
          <cell r="AT54">
            <v>423.88590099999999</v>
          </cell>
          <cell r="AU54">
            <v>402.384996</v>
          </cell>
          <cell r="AV54">
            <v>1385.9459610000001</v>
          </cell>
          <cell r="AW54">
            <v>1882.962</v>
          </cell>
          <cell r="AX54">
            <v>1447.3389999999999</v>
          </cell>
          <cell r="AY54">
            <v>1263.2067689999999</v>
          </cell>
          <cell r="AZ54">
            <v>5979.4537299999993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18.975000000000001</v>
          </cell>
          <cell r="T56">
            <v>20.774999999999999</v>
          </cell>
          <cell r="U56">
            <v>19.305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59.055</v>
          </cell>
          <cell r="AF56">
            <v>0</v>
          </cell>
          <cell r="AG56">
            <v>0</v>
          </cell>
          <cell r="AH56">
            <v>0</v>
          </cell>
          <cell r="AI56">
            <v>59.055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44.244</v>
          </cell>
          <cell r="AP57">
            <v>55.393999999999998</v>
          </cell>
          <cell r="AQ57">
            <v>40.393999999999998</v>
          </cell>
          <cell r="AR57">
            <v>25.637</v>
          </cell>
          <cell r="AS57">
            <v>42.846000000000004</v>
          </cell>
          <cell r="AT57">
            <v>68.177000000000007</v>
          </cell>
          <cell r="AU57">
            <v>85.021000000000001</v>
          </cell>
          <cell r="AV57">
            <v>1064.7760000000001</v>
          </cell>
          <cell r="AW57">
            <v>115.782</v>
          </cell>
          <cell r="AX57">
            <v>121.425</v>
          </cell>
          <cell r="AY57">
            <v>196.04400000000001</v>
          </cell>
          <cell r="AZ57">
            <v>1498.0269999999998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91.932500000000005</v>
          </cell>
          <cell r="AO58">
            <v>87.102499999999992</v>
          </cell>
          <cell r="AP58">
            <v>96.322499999999991</v>
          </cell>
          <cell r="AQ58">
            <v>81.739999999999995</v>
          </cell>
          <cell r="AR58">
            <v>78.94</v>
          </cell>
          <cell r="AS58">
            <v>72.902000000000001</v>
          </cell>
          <cell r="AT58">
            <v>82.44</v>
          </cell>
          <cell r="AU58">
            <v>88.698000000000008</v>
          </cell>
          <cell r="AV58">
            <v>265.22200000000004</v>
          </cell>
          <cell r="AW58">
            <v>268.76499999999999</v>
          </cell>
          <cell r="AX58">
            <v>257.0025</v>
          </cell>
          <cell r="AY58">
            <v>244.04</v>
          </cell>
          <cell r="AZ58">
            <v>1035.0295000000001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54.344000000000001</v>
          </cell>
          <cell r="AO60">
            <v>49.543999999999997</v>
          </cell>
          <cell r="AP60">
            <v>48.244</v>
          </cell>
          <cell r="AQ60">
            <v>52.061999999999998</v>
          </cell>
          <cell r="AR60">
            <v>55.322000000000003</v>
          </cell>
          <cell r="AS60">
            <v>57.106000000000002</v>
          </cell>
          <cell r="AT60">
            <v>57.018000000000001</v>
          </cell>
          <cell r="AU60">
            <v>56.932000000000002</v>
          </cell>
          <cell r="AV60">
            <v>153.34299999999999</v>
          </cell>
          <cell r="AW60">
            <v>156.86799999999999</v>
          </cell>
          <cell r="AX60">
            <v>155.62799999999999</v>
          </cell>
          <cell r="AY60">
            <v>171.05599999999998</v>
          </cell>
          <cell r="AZ60">
            <v>636.89499999999998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23.4</v>
          </cell>
          <cell r="AO61">
            <v>23.4</v>
          </cell>
          <cell r="AP61">
            <v>23.53</v>
          </cell>
          <cell r="AQ61">
            <v>21.55</v>
          </cell>
          <cell r="AR61">
            <v>22.11</v>
          </cell>
          <cell r="AS61">
            <v>22.880000000000003</v>
          </cell>
          <cell r="AT61">
            <v>25.15</v>
          </cell>
          <cell r="AU61">
            <v>24.88</v>
          </cell>
          <cell r="AV61">
            <v>72.231000000000009</v>
          </cell>
          <cell r="AW61">
            <v>70.199999999999989</v>
          </cell>
          <cell r="AX61">
            <v>67.19</v>
          </cell>
          <cell r="AY61">
            <v>72.91</v>
          </cell>
          <cell r="AZ61">
            <v>282.53100000000001</v>
          </cell>
        </row>
        <row r="62">
          <cell r="A62" t="str">
            <v>Georgia</v>
          </cell>
          <cell r="B62">
            <v>15.981710536065229</v>
          </cell>
          <cell r="C62">
            <v>43.802229065903333</v>
          </cell>
          <cell r="D62">
            <v>54.42225973196738</v>
          </cell>
          <cell r="E62">
            <v>51.374153693507338</v>
          </cell>
          <cell r="F62">
            <v>34.731501045180458</v>
          </cell>
          <cell r="G62">
            <v>29.331612820441524</v>
          </cell>
          <cell r="H62">
            <v>25.000000306139533</v>
          </cell>
          <cell r="I62">
            <v>24.999999894674154</v>
          </cell>
          <cell r="J62">
            <v>25.000000002577618</v>
          </cell>
          <cell r="K62">
            <v>24.999999948899962</v>
          </cell>
          <cell r="L62">
            <v>32.000000100405224</v>
          </cell>
          <cell r="M62">
            <v>31.999999999999996</v>
          </cell>
          <cell r="N62">
            <v>38.789633371452922</v>
          </cell>
          <cell r="O62">
            <v>38.020949628434906</v>
          </cell>
          <cell r="P62">
            <v>25.000000070653009</v>
          </cell>
          <cell r="Q62">
            <v>30.181491189945334</v>
          </cell>
          <cell r="R62">
            <v>32.336608308226189</v>
          </cell>
          <cell r="S62">
            <v>34.229999999999997</v>
          </cell>
          <cell r="T62">
            <v>96.65</v>
          </cell>
          <cell r="U62">
            <v>131.56</v>
          </cell>
          <cell r="V62">
            <v>128.4</v>
          </cell>
          <cell r="W62">
            <v>95.42</v>
          </cell>
          <cell r="X62">
            <v>82.15</v>
          </cell>
          <cell r="Y62">
            <v>67.998219721566613</v>
          </cell>
          <cell r="Z62">
            <v>65.203839169738472</v>
          </cell>
          <cell r="AA62">
            <v>66.663856673540039</v>
          </cell>
          <cell r="AB62">
            <v>92.668624532807414</v>
          </cell>
          <cell r="AC62">
            <v>149.87703975915258</v>
          </cell>
          <cell r="AD62">
            <v>188.09598328888887</v>
          </cell>
          <cell r="AE62">
            <v>262.44</v>
          </cell>
          <cell r="AF62">
            <v>305.97000000000003</v>
          </cell>
          <cell r="AG62">
            <v>199.86591556484512</v>
          </cell>
          <cell r="AH62">
            <v>430.64164758084888</v>
          </cell>
          <cell r="AI62">
            <v>1198.917563145694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247.262564</v>
          </cell>
          <cell r="AO62">
            <v>252.065921</v>
          </cell>
          <cell r="AP62">
            <v>244.793588</v>
          </cell>
          <cell r="AQ62">
            <v>234.73382200000003</v>
          </cell>
          <cell r="AR62">
            <v>239.98988400000002</v>
          </cell>
          <cell r="AS62">
            <v>333.60704900000002</v>
          </cell>
          <cell r="AT62">
            <v>421.52917300000001</v>
          </cell>
          <cell r="AU62">
            <v>529.01995299999999</v>
          </cell>
          <cell r="AV62">
            <v>608.91526799999997</v>
          </cell>
          <cell r="AW62">
            <v>724.26649700000007</v>
          </cell>
          <cell r="AX62">
            <v>719.51729399999999</v>
          </cell>
          <cell r="AY62">
            <v>1284.1561750000001</v>
          </cell>
          <cell r="AZ62">
            <v>3336.8552340000001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52.760000000000005</v>
          </cell>
          <cell r="AO63">
            <v>55.26</v>
          </cell>
          <cell r="AP63">
            <v>60.97</v>
          </cell>
          <cell r="AQ63">
            <v>67.22999999999999</v>
          </cell>
          <cell r="AR63">
            <v>77.259999999999991</v>
          </cell>
          <cell r="AS63">
            <v>69.626000000000005</v>
          </cell>
          <cell r="AT63">
            <v>63.47</v>
          </cell>
          <cell r="AU63">
            <v>53.004000000000005</v>
          </cell>
          <cell r="AV63">
            <v>150.26299999999998</v>
          </cell>
          <cell r="AW63">
            <v>157.62</v>
          </cell>
          <cell r="AX63">
            <v>205.45999999999998</v>
          </cell>
          <cell r="AY63">
            <v>186.10000000000002</v>
          </cell>
          <cell r="AZ63">
            <v>699.44299999999998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394.84000000000003</v>
          </cell>
          <cell r="AO64">
            <v>428.36</v>
          </cell>
          <cell r="AP64">
            <v>410.61999999999995</v>
          </cell>
          <cell r="AQ64">
            <v>388.96999999999997</v>
          </cell>
          <cell r="AR64">
            <v>322.97000000000003</v>
          </cell>
          <cell r="AS64">
            <v>338.06</v>
          </cell>
          <cell r="AT64">
            <v>366.26</v>
          </cell>
          <cell r="AU64">
            <v>391.7</v>
          </cell>
          <cell r="AV64">
            <v>1092.22</v>
          </cell>
          <cell r="AW64">
            <v>1230.7200000000003</v>
          </cell>
          <cell r="AX64">
            <v>1122.56</v>
          </cell>
          <cell r="AY64">
            <v>1096.02</v>
          </cell>
          <cell r="AZ64">
            <v>4541.5199999999995</v>
          </cell>
        </row>
        <row r="65">
          <cell r="A65" t="str">
            <v>Israel</v>
          </cell>
          <cell r="B65">
            <v>1.6440069838918365</v>
          </cell>
          <cell r="C65">
            <v>1.4273938999083922</v>
          </cell>
          <cell r="D65">
            <v>1.4188941614239006</v>
          </cell>
          <cell r="E65">
            <v>1.4475920871738261</v>
          </cell>
          <cell r="F65">
            <v>1.4178269770187661</v>
          </cell>
          <cell r="G65">
            <v>1.4337831164072583</v>
          </cell>
          <cell r="H65">
            <v>1.5629137922800742</v>
          </cell>
          <cell r="I65">
            <v>1.5673571745774668</v>
          </cell>
          <cell r="J65">
            <v>1.6045884097013414</v>
          </cell>
          <cell r="K65">
            <v>1.6122834501790975</v>
          </cell>
          <cell r="L65">
            <v>1.7581249792443581</v>
          </cell>
          <cell r="M65">
            <v>1.7238671319830985</v>
          </cell>
          <cell r="N65">
            <v>1.4929117828669725</v>
          </cell>
          <cell r="O65">
            <v>1.4329640960091532</v>
          </cell>
          <cell r="P65">
            <v>1.5780669731623411</v>
          </cell>
          <cell r="Q65">
            <v>1.6957610057244497</v>
          </cell>
          <cell r="R65">
            <v>1.546545130563596</v>
          </cell>
          <cell r="S65">
            <v>18.98892</v>
          </cell>
          <cell r="T65">
            <v>17.62454</v>
          </cell>
          <cell r="U65">
            <v>17.947340000000001</v>
          </cell>
          <cell r="V65">
            <v>19</v>
          </cell>
          <cell r="W65">
            <v>19</v>
          </cell>
          <cell r="X65">
            <v>19</v>
          </cell>
          <cell r="Y65">
            <v>20</v>
          </cell>
          <cell r="Z65">
            <v>20</v>
          </cell>
          <cell r="AA65">
            <v>20</v>
          </cell>
          <cell r="AB65">
            <v>20</v>
          </cell>
          <cell r="AC65">
            <v>20</v>
          </cell>
          <cell r="AD65">
            <v>20</v>
          </cell>
          <cell r="AE65">
            <v>54.5608</v>
          </cell>
          <cell r="AF65">
            <v>57</v>
          </cell>
          <cell r="AG65">
            <v>60</v>
          </cell>
          <cell r="AH65">
            <v>60</v>
          </cell>
          <cell r="AI65">
            <v>231.5608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1206.0709999999999</v>
          </cell>
          <cell r="AO65">
            <v>1192.6489999999999</v>
          </cell>
          <cell r="AP65">
            <v>1151.6949999999999</v>
          </cell>
          <cell r="AQ65">
            <v>1148.4299999999998</v>
          </cell>
          <cell r="AR65">
            <v>1121.7829999999999</v>
          </cell>
          <cell r="AS65">
            <v>1116.4290000000001</v>
          </cell>
          <cell r="AT65">
            <v>1023.818</v>
          </cell>
          <cell r="AU65">
            <v>1044.164</v>
          </cell>
          <cell r="AV65">
            <v>3289.1909999999998</v>
          </cell>
          <cell r="AW65">
            <v>3579.9919999999997</v>
          </cell>
          <cell r="AX65">
            <v>3421.9079999999999</v>
          </cell>
          <cell r="AY65">
            <v>3184.4110000000001</v>
          </cell>
          <cell r="AZ65">
            <v>13475.501999999999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47.203000000000003</v>
          </cell>
          <cell r="AO66">
            <v>53.195999999999998</v>
          </cell>
          <cell r="AP66">
            <v>59.196000000000005</v>
          </cell>
          <cell r="AQ66">
            <v>64.795999999999992</v>
          </cell>
          <cell r="AR66">
            <v>64.800000000000011</v>
          </cell>
          <cell r="AS66">
            <v>64.638999999999896</v>
          </cell>
          <cell r="AT66">
            <v>64.449999999999903</v>
          </cell>
          <cell r="AU66">
            <v>64.26099999999991</v>
          </cell>
          <cell r="AV66">
            <v>130.53399999999999</v>
          </cell>
          <cell r="AW66">
            <v>155.602</v>
          </cell>
          <cell r="AX66">
            <v>188.792</v>
          </cell>
          <cell r="AY66">
            <v>193.34999999999971</v>
          </cell>
          <cell r="AZ66">
            <v>668.27799999999979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431.999938402</v>
          </cell>
          <cell r="AO67">
            <v>429</v>
          </cell>
          <cell r="AP67">
            <v>434.00227144999997</v>
          </cell>
          <cell r="AQ67">
            <v>461.99451013999999</v>
          </cell>
          <cell r="AR67">
            <v>476.94490686300003</v>
          </cell>
          <cell r="AS67">
            <v>492.05263540800001</v>
          </cell>
          <cell r="AT67">
            <v>498.08039671999995</v>
          </cell>
          <cell r="AU67">
            <v>501.22000000700007</v>
          </cell>
          <cell r="AV67">
            <v>1481.9899942940001</v>
          </cell>
          <cell r="AW67">
            <v>1318.9999124840001</v>
          </cell>
          <cell r="AX67">
            <v>1372.9416884530001</v>
          </cell>
          <cell r="AY67">
            <v>1491.3530321349999</v>
          </cell>
          <cell r="AZ67">
            <v>5665.2846273659998</v>
          </cell>
        </row>
        <row r="68">
          <cell r="A68" t="str">
            <v>Kazakhstan</v>
          </cell>
          <cell r="B68">
            <v>18.732099566880013</v>
          </cell>
          <cell r="C68">
            <v>17.593217813735937</v>
          </cell>
          <cell r="D68">
            <v>15.117949259983479</v>
          </cell>
          <cell r="E68">
            <v>14.144319415295348</v>
          </cell>
          <cell r="F68">
            <v>13.605114600352262</v>
          </cell>
          <cell r="G68">
            <v>15.421665100475522</v>
          </cell>
          <cell r="H68">
            <v>14.768418238811025</v>
          </cell>
          <cell r="I68">
            <v>14.227377042893602</v>
          </cell>
          <cell r="J68">
            <v>14.199061936435115</v>
          </cell>
          <cell r="K68">
            <v>14.923655856351923</v>
          </cell>
          <cell r="L68">
            <v>17.648921399528476</v>
          </cell>
          <cell r="M68">
            <v>16.072364204432141</v>
          </cell>
          <cell r="N68">
            <v>17.03315787661592</v>
          </cell>
          <cell r="O68">
            <v>14.387672126543187</v>
          </cell>
          <cell r="P68">
            <v>14.404981738926519</v>
          </cell>
          <cell r="Q68">
            <v>16.186291768008221</v>
          </cell>
          <cell r="R68">
            <v>15.441768868611806</v>
          </cell>
          <cell r="S68">
            <v>615.58050000000003</v>
          </cell>
          <cell r="T68">
            <v>649.45950000000005</v>
          </cell>
          <cell r="U68">
            <v>603.91</v>
          </cell>
          <cell r="V68">
            <v>578.4115118049034</v>
          </cell>
          <cell r="W68">
            <v>569.41637304794335</v>
          </cell>
          <cell r="X68">
            <v>636.91648216798353</v>
          </cell>
          <cell r="Y68">
            <v>584.46015180094639</v>
          </cell>
          <cell r="Z68">
            <v>534.04040550172567</v>
          </cell>
          <cell r="AA68">
            <v>532.07987027048466</v>
          </cell>
          <cell r="AB68">
            <v>533.8224863496763</v>
          </cell>
          <cell r="AC68">
            <v>588.35817071354757</v>
          </cell>
          <cell r="AD68">
            <v>507.1080921052631</v>
          </cell>
          <cell r="AE68">
            <v>1868.9499999999998</v>
          </cell>
          <cell r="AF68">
            <v>1784.7443670208302</v>
          </cell>
          <cell r="AG68">
            <v>1650.5804275731566</v>
          </cell>
          <cell r="AH68">
            <v>1629.2887491684869</v>
          </cell>
          <cell r="AI68">
            <v>6933.5635437624751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3766.78</v>
          </cell>
          <cell r="AO68">
            <v>3717.01</v>
          </cell>
          <cell r="AP68">
            <v>3561.7500000000005</v>
          </cell>
          <cell r="AQ68">
            <v>3378.25</v>
          </cell>
          <cell r="AR68">
            <v>3372.5600000000004</v>
          </cell>
          <cell r="AS68">
            <v>3219.3199999999997</v>
          </cell>
          <cell r="AT68">
            <v>3000.31</v>
          </cell>
          <cell r="AU68">
            <v>2839.64</v>
          </cell>
          <cell r="AV68">
            <v>9875.18</v>
          </cell>
          <cell r="AW68">
            <v>11164.210000000001</v>
          </cell>
          <cell r="AX68">
            <v>10312.560000000001</v>
          </cell>
          <cell r="AY68">
            <v>9059.2699999999986</v>
          </cell>
          <cell r="AZ68">
            <v>40411.22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150.39500000000001</v>
          </cell>
          <cell r="AO70">
            <v>139.62900000000002</v>
          </cell>
          <cell r="AP70">
            <v>115.60000000000001</v>
          </cell>
          <cell r="AQ70">
            <v>87.10499999999999</v>
          </cell>
          <cell r="AR70">
            <v>90.902999999999992</v>
          </cell>
          <cell r="AS70">
            <v>94.912631000000005</v>
          </cell>
          <cell r="AT70">
            <v>102.32678999999999</v>
          </cell>
          <cell r="AU70">
            <v>103.842826</v>
          </cell>
          <cell r="AV70">
            <v>291.73611799999998</v>
          </cell>
          <cell r="AW70">
            <v>426.96600000000001</v>
          </cell>
          <cell r="AX70">
            <v>293.60799999999995</v>
          </cell>
          <cell r="AY70">
            <v>301.082247</v>
          </cell>
          <cell r="AZ70">
            <v>1313.3923650000002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480.99</v>
          </cell>
          <cell r="AO71">
            <v>502.69</v>
          </cell>
          <cell r="AP71">
            <v>498.26</v>
          </cell>
          <cell r="AQ71">
            <v>496.83000000000004</v>
          </cell>
          <cell r="AR71">
            <v>499.17000000000007</v>
          </cell>
          <cell r="AS71">
            <v>517.72</v>
          </cell>
          <cell r="AT71">
            <v>520.09</v>
          </cell>
          <cell r="AU71">
            <v>510.14</v>
          </cell>
          <cell r="AV71">
            <v>1463.1499999999999</v>
          </cell>
          <cell r="AW71">
            <v>1449.42</v>
          </cell>
          <cell r="AX71">
            <v>1494.2600000000002</v>
          </cell>
          <cell r="AY71">
            <v>1547.9499999999998</v>
          </cell>
          <cell r="AZ71">
            <v>5954.7800000000007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94.5</v>
          </cell>
          <cell r="AO72">
            <v>102.5</v>
          </cell>
          <cell r="AP72">
            <v>102</v>
          </cell>
          <cell r="AQ72">
            <v>98.5</v>
          </cell>
          <cell r="AR72">
            <v>84.59</v>
          </cell>
          <cell r="AS72">
            <v>88.79</v>
          </cell>
          <cell r="AT72">
            <v>77.790000000000006</v>
          </cell>
          <cell r="AU72">
            <v>78.41</v>
          </cell>
          <cell r="AV72">
            <v>256.02</v>
          </cell>
          <cell r="AW72">
            <v>280</v>
          </cell>
          <cell r="AX72">
            <v>285.09000000000003</v>
          </cell>
          <cell r="AY72">
            <v>244.99</v>
          </cell>
          <cell r="AZ72">
            <v>1066.0999999999999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953.56</v>
          </cell>
          <cell r="AQ73">
            <v>950.3</v>
          </cell>
          <cell r="AR73">
            <v>902.79</v>
          </cell>
          <cell r="AS73">
            <v>889.15</v>
          </cell>
          <cell r="AT73">
            <v>890.42</v>
          </cell>
          <cell r="AU73">
            <v>951.59799999999996</v>
          </cell>
          <cell r="AV73">
            <v>2928.56</v>
          </cell>
          <cell r="AW73">
            <v>2920.2</v>
          </cell>
          <cell r="AX73">
            <v>2806.6499999999996</v>
          </cell>
          <cell r="AY73">
            <v>2731.1679999999997</v>
          </cell>
          <cell r="AZ73">
            <v>11386.578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65.73</v>
          </cell>
          <cell r="AO74">
            <v>65.13</v>
          </cell>
          <cell r="AP74">
            <v>78.8</v>
          </cell>
          <cell r="AQ74">
            <v>77.489999999999995</v>
          </cell>
          <cell r="AR74">
            <v>80.19</v>
          </cell>
          <cell r="AS74">
            <v>60.088999999999999</v>
          </cell>
          <cell r="AT74">
            <v>60.201999999999998</v>
          </cell>
          <cell r="AU74">
            <v>60.331000000000003</v>
          </cell>
          <cell r="AV74">
            <v>198.62199999999999</v>
          </cell>
          <cell r="AW74">
            <v>193.72</v>
          </cell>
          <cell r="AX74">
            <v>236.48</v>
          </cell>
          <cell r="AY74">
            <v>180.62200000000001</v>
          </cell>
          <cell r="AZ74">
            <v>809.44399999999985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67.045057999999997</v>
          </cell>
          <cell r="AO76">
            <v>62.131197</v>
          </cell>
          <cell r="AP76">
            <v>56.602829999999997</v>
          </cell>
          <cell r="AQ76">
            <v>47.398179999999996</v>
          </cell>
          <cell r="AR76">
            <v>53.046621000000002</v>
          </cell>
          <cell r="AS76">
            <v>52.739868999999999</v>
          </cell>
          <cell r="AT76">
            <v>51.361711</v>
          </cell>
          <cell r="AU76">
            <v>43.800987000000006</v>
          </cell>
          <cell r="AV76">
            <v>151.35566599999999</v>
          </cell>
          <cell r="AW76">
            <v>191.84853099999998</v>
          </cell>
          <cell r="AX76">
            <v>157.047631</v>
          </cell>
          <cell r="AY76">
            <v>147.902567</v>
          </cell>
          <cell r="AZ76">
            <v>648.15439499999991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17.201000000000001</v>
          </cell>
          <cell r="AO77">
            <v>18.597999999999999</v>
          </cell>
          <cell r="AP77">
            <v>18.597999999999999</v>
          </cell>
          <cell r="AQ77">
            <v>18.597000000000001</v>
          </cell>
          <cell r="AR77">
            <v>18.600000000000001</v>
          </cell>
          <cell r="AS77">
            <v>17.420000000000002</v>
          </cell>
          <cell r="AT77">
            <v>16.206</v>
          </cell>
          <cell r="AU77">
            <v>14.992000000000001</v>
          </cell>
          <cell r="AV77">
            <v>37.616</v>
          </cell>
          <cell r="AW77">
            <v>51.298999999999999</v>
          </cell>
          <cell r="AX77">
            <v>55.795000000000002</v>
          </cell>
          <cell r="AY77">
            <v>48.618000000000009</v>
          </cell>
          <cell r="AZ77">
            <v>193.32799999999997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210.66000000000003</v>
          </cell>
          <cell r="AO78">
            <v>210.66000000000003</v>
          </cell>
          <cell r="AP78">
            <v>248.43</v>
          </cell>
          <cell r="AQ78">
            <v>253.06</v>
          </cell>
          <cell r="AR78">
            <v>246.82</v>
          </cell>
          <cell r="AS78">
            <v>237.87900000000002</v>
          </cell>
          <cell r="AT78">
            <v>213.68</v>
          </cell>
          <cell r="AU78">
            <v>227.52100000000002</v>
          </cell>
          <cell r="AV78">
            <v>614.71</v>
          </cell>
          <cell r="AW78">
            <v>610.78</v>
          </cell>
          <cell r="AX78">
            <v>748.31</v>
          </cell>
          <cell r="AY78">
            <v>679.08</v>
          </cell>
          <cell r="AZ78">
            <v>2652.88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28</v>
          </cell>
          <cell r="AX79">
            <v>12</v>
          </cell>
          <cell r="AY79">
            <v>25.5</v>
          </cell>
          <cell r="AZ79">
            <v>81.5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347.5</v>
          </cell>
          <cell r="AO80">
            <v>385</v>
          </cell>
          <cell r="AP80">
            <v>450</v>
          </cell>
          <cell r="AQ80">
            <v>449.71000000000004</v>
          </cell>
          <cell r="AR80">
            <v>508.88</v>
          </cell>
          <cell r="AS80">
            <v>357.38</v>
          </cell>
          <cell r="AT80">
            <v>327.127364</v>
          </cell>
          <cell r="AU80">
            <v>246.15188799999999</v>
          </cell>
          <cell r="AV80">
            <v>959.73485699999992</v>
          </cell>
          <cell r="AW80">
            <v>1003</v>
          </cell>
          <cell r="AX80">
            <v>1408.5900000000001</v>
          </cell>
          <cell r="AY80">
            <v>930.65925200000004</v>
          </cell>
          <cell r="AZ80">
            <v>4301.984109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52.8</v>
          </cell>
          <cell r="AP81">
            <v>35.099999999999994</v>
          </cell>
          <cell r="AQ81">
            <v>44.099999999999994</v>
          </cell>
          <cell r="AR81">
            <v>35.099999999999994</v>
          </cell>
          <cell r="AS81">
            <v>35.099999999999994</v>
          </cell>
          <cell r="AT81">
            <v>36.299999999999997</v>
          </cell>
          <cell r="AU81">
            <v>41.3</v>
          </cell>
          <cell r="AV81">
            <v>126.08</v>
          </cell>
          <cell r="AW81">
            <v>156.69999999999999</v>
          </cell>
          <cell r="AX81">
            <v>114.29999999999998</v>
          </cell>
          <cell r="AY81">
            <v>112.69999999999999</v>
          </cell>
          <cell r="AZ81">
            <v>509.78000000000009</v>
          </cell>
        </row>
        <row r="82">
          <cell r="A82" t="str">
            <v>Montenegro</v>
          </cell>
          <cell r="B82">
            <v>25.280866539830772</v>
          </cell>
          <cell r="C82">
            <v>0.71979411292866158</v>
          </cell>
          <cell r="D82">
            <v>14.727755178530465</v>
          </cell>
          <cell r="E82">
            <v>12.38228335765619</v>
          </cell>
          <cell r="F82">
            <v>12.597508909742617</v>
          </cell>
          <cell r="G82">
            <v>16.835483192589848</v>
          </cell>
          <cell r="H82">
            <v>18.575070790975516</v>
          </cell>
          <cell r="I82">
            <v>17.639154323470432</v>
          </cell>
          <cell r="J82">
            <v>14.536977780604992</v>
          </cell>
          <cell r="K82">
            <v>16.321694547270351</v>
          </cell>
          <cell r="L82">
            <v>20.537371469666475</v>
          </cell>
          <cell r="M82">
            <v>12.390739666952864</v>
          </cell>
          <cell r="N82">
            <v>13.429863248620871</v>
          </cell>
          <cell r="O82">
            <v>14.01822853565076</v>
          </cell>
          <cell r="P82">
            <v>17.026138105824987</v>
          </cell>
          <cell r="Q82">
            <v>16.505531948706007</v>
          </cell>
          <cell r="R82">
            <v>15.179024507687714</v>
          </cell>
          <cell r="S82">
            <v>29.47138</v>
          </cell>
          <cell r="T82">
            <v>0.88349699999999998</v>
          </cell>
          <cell r="U82">
            <v>20.258780000000002</v>
          </cell>
          <cell r="V82">
            <v>21.1073095</v>
          </cell>
          <cell r="W82">
            <v>24.587767500000002</v>
          </cell>
          <cell r="X82">
            <v>33.235564499999995</v>
          </cell>
          <cell r="Y82">
            <v>31.420638500000006</v>
          </cell>
          <cell r="Z82">
            <v>25.593147999999996</v>
          </cell>
          <cell r="AA82">
            <v>20.496097499999998</v>
          </cell>
          <cell r="AB82">
            <v>20.571240500000005</v>
          </cell>
          <cell r="AC82">
            <v>24.414596499999998</v>
          </cell>
          <cell r="AD82">
            <v>13.735305499999999</v>
          </cell>
          <cell r="AE82">
            <v>50.613657000000003</v>
          </cell>
          <cell r="AF82">
            <v>78.930641499999993</v>
          </cell>
          <cell r="AG82">
            <v>77.509884</v>
          </cell>
          <cell r="AH82">
            <v>58.721142499999999</v>
          </cell>
          <cell r="AI82">
            <v>265.77532499999995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175.66164000000001</v>
          </cell>
          <cell r="AO82">
            <v>177.672406</v>
          </cell>
          <cell r="AP82">
            <v>152.23939099999998</v>
          </cell>
          <cell r="AQ82">
            <v>130.58354599999998</v>
          </cell>
          <cell r="AR82">
            <v>126.89355399999999</v>
          </cell>
          <cell r="AS82">
            <v>113.432563</v>
          </cell>
          <cell r="AT82">
            <v>106.99098900000001</v>
          </cell>
          <cell r="AU82">
            <v>99.766239000000013</v>
          </cell>
          <cell r="AV82">
            <v>339.18656099999998</v>
          </cell>
          <cell r="AW82">
            <v>506.75145700000007</v>
          </cell>
          <cell r="AX82">
            <v>409.71649099999996</v>
          </cell>
          <cell r="AY82">
            <v>320.18979100000001</v>
          </cell>
          <cell r="AZ82">
            <v>1575.8443000000002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21.567999999999998</v>
          </cell>
          <cell r="AT83">
            <v>29.564999999999998</v>
          </cell>
          <cell r="AU83">
            <v>37.527000000000001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88.66</v>
          </cell>
          <cell r="AZ83">
            <v>156.54500000000002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9</v>
          </cell>
          <cell r="AX84">
            <v>14</v>
          </cell>
          <cell r="AY84">
            <v>10</v>
          </cell>
          <cell r="AZ84">
            <v>42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12.07</v>
          </cell>
          <cell r="AO85">
            <v>7.57</v>
          </cell>
          <cell r="AP85">
            <v>9</v>
          </cell>
          <cell r="AQ85">
            <v>7.6</v>
          </cell>
          <cell r="AR85">
            <v>7.6</v>
          </cell>
          <cell r="AS85">
            <v>3.5790000000000002</v>
          </cell>
          <cell r="AT85">
            <v>0.95</v>
          </cell>
          <cell r="AU85">
            <v>1.4209999999999998</v>
          </cell>
          <cell r="AV85">
            <v>13.706</v>
          </cell>
          <cell r="AW85">
            <v>27.21</v>
          </cell>
          <cell r="AX85">
            <v>24.200000000000003</v>
          </cell>
          <cell r="AY85">
            <v>5.9499999999999993</v>
          </cell>
          <cell r="AZ85">
            <v>71.066000000000003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109.28999999999999</v>
          </cell>
          <cell r="AP86">
            <v>107.14</v>
          </cell>
          <cell r="AQ86">
            <v>107.47</v>
          </cell>
          <cell r="AR86">
            <v>107.22</v>
          </cell>
          <cell r="AS86">
            <v>107.58</v>
          </cell>
          <cell r="AT86">
            <v>105.93</v>
          </cell>
          <cell r="AU86">
            <v>103.88</v>
          </cell>
          <cell r="AV86">
            <v>298.15199999999999</v>
          </cell>
          <cell r="AW86">
            <v>308.33</v>
          </cell>
          <cell r="AX86">
            <v>321.83000000000004</v>
          </cell>
          <cell r="AY86">
            <v>317.39</v>
          </cell>
          <cell r="AZ86">
            <v>1245.7020000000002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190.75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193.89999999999998</v>
          </cell>
          <cell r="AS87">
            <v>187.2</v>
          </cell>
          <cell r="AT87">
            <v>190.96999999999997</v>
          </cell>
          <cell r="AU87">
            <v>192.63</v>
          </cell>
          <cell r="AV87">
            <v>576.96</v>
          </cell>
          <cell r="AW87">
            <v>579.11</v>
          </cell>
          <cell r="AX87">
            <v>586.13</v>
          </cell>
          <cell r="AY87">
            <v>570.79999999999995</v>
          </cell>
          <cell r="AZ87">
            <v>2313</v>
          </cell>
        </row>
        <row r="88">
          <cell r="A88" t="str">
            <v>PMIDF</v>
          </cell>
          <cell r="B88">
            <v>4.0478661581424415E-2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1.3454689092074928E-2</v>
          </cell>
          <cell r="O88">
            <v>0</v>
          </cell>
          <cell r="P88">
            <v>0</v>
          </cell>
          <cell r="Q88">
            <v>0</v>
          </cell>
          <cell r="R88">
            <v>3.3387193177029438E-3</v>
          </cell>
          <cell r="S88">
            <v>2.2053400000000001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2.2053400000000001</v>
          </cell>
          <cell r="AF88">
            <v>0</v>
          </cell>
          <cell r="AG88">
            <v>0</v>
          </cell>
          <cell r="AH88">
            <v>0</v>
          </cell>
          <cell r="AI88">
            <v>2.2053400000000001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5419.7539999999999</v>
          </cell>
          <cell r="AO88">
            <v>5474.898000000001</v>
          </cell>
          <cell r="AP88">
            <v>5023.5059999999994</v>
          </cell>
          <cell r="AQ88">
            <v>4848.1759999999995</v>
          </cell>
          <cell r="AR88">
            <v>4564.5679999999993</v>
          </cell>
          <cell r="AS88">
            <v>4637.8689999999997</v>
          </cell>
          <cell r="AT88">
            <v>4609.3040000000001</v>
          </cell>
          <cell r="AU88">
            <v>4786.987000000001</v>
          </cell>
          <cell r="AV88">
            <v>14751.779</v>
          </cell>
          <cell r="AW88">
            <v>16225.935000000001</v>
          </cell>
          <cell r="AX88">
            <v>14436.249999999998</v>
          </cell>
          <cell r="AY88">
            <v>14034.16</v>
          </cell>
          <cell r="AZ88">
            <v>59448.124000000003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174.73000000000002</v>
          </cell>
          <cell r="AO89">
            <v>189.59000000000003</v>
          </cell>
          <cell r="AP89">
            <v>186</v>
          </cell>
          <cell r="AQ89">
            <v>185.35000000000002</v>
          </cell>
          <cell r="AR89">
            <v>182.69</v>
          </cell>
          <cell r="AS89">
            <v>191.01</v>
          </cell>
          <cell r="AT89">
            <v>199.61999999999998</v>
          </cell>
          <cell r="AU89">
            <v>203.10000000000002</v>
          </cell>
          <cell r="AV89">
            <v>563.45999999999992</v>
          </cell>
          <cell r="AW89">
            <v>535.74</v>
          </cell>
          <cell r="AX89">
            <v>554.04</v>
          </cell>
          <cell r="AY89">
            <v>593.73</v>
          </cell>
          <cell r="AZ89">
            <v>2246.9699999999998</v>
          </cell>
        </row>
        <row r="90">
          <cell r="A90" t="str">
            <v>Reunion</v>
          </cell>
          <cell r="B90">
            <v>19.412153714548925</v>
          </cell>
          <cell r="C90">
            <v>13.4940674596864</v>
          </cell>
          <cell r="D90">
            <v>12.997741797024036</v>
          </cell>
          <cell r="E90">
            <v>23.73700901127194</v>
          </cell>
          <cell r="F90">
            <v>15.93250614015502</v>
          </cell>
          <cell r="G90">
            <v>14.975981915795423</v>
          </cell>
          <cell r="H90">
            <v>15.46802493633111</v>
          </cell>
          <cell r="I90">
            <v>14.0618408512101</v>
          </cell>
          <cell r="J90">
            <v>14.314612640714033</v>
          </cell>
          <cell r="K90">
            <v>15.774881290034735</v>
          </cell>
          <cell r="L90">
            <v>16.173946831590193</v>
          </cell>
          <cell r="M90">
            <v>20.497362471740768</v>
          </cell>
          <cell r="N90">
            <v>15.254911724034434</v>
          </cell>
          <cell r="O90">
            <v>18.22705705358176</v>
          </cell>
          <cell r="P90">
            <v>14.613648743288461</v>
          </cell>
          <cell r="Q90">
            <v>17.439304381808412</v>
          </cell>
          <cell r="R90">
            <v>16.374548747479036</v>
          </cell>
          <cell r="S90">
            <v>13.1114</v>
          </cell>
          <cell r="T90">
            <v>9.4281550000000003</v>
          </cell>
          <cell r="U90">
            <v>9.0845549999999999</v>
          </cell>
          <cell r="V90">
            <v>16.8</v>
          </cell>
          <cell r="W90">
            <v>11.1</v>
          </cell>
          <cell r="X90">
            <v>10.6</v>
          </cell>
          <cell r="Y90">
            <v>11</v>
          </cell>
          <cell r="Z90">
            <v>10</v>
          </cell>
          <cell r="AA90">
            <v>10.3</v>
          </cell>
          <cell r="AB90">
            <v>11</v>
          </cell>
          <cell r="AC90">
            <v>11.1</v>
          </cell>
          <cell r="AD90">
            <v>13.6</v>
          </cell>
          <cell r="AE90">
            <v>31.624110000000002</v>
          </cell>
          <cell r="AF90">
            <v>38.5</v>
          </cell>
          <cell r="AG90">
            <v>31.3</v>
          </cell>
          <cell r="AH90">
            <v>35.700000000000003</v>
          </cell>
          <cell r="AI90">
            <v>137.12411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64.003</v>
          </cell>
          <cell r="AR90">
            <v>64.759</v>
          </cell>
          <cell r="AS90">
            <v>62.75800000000001</v>
          </cell>
          <cell r="AT90">
            <v>61.766000000000005</v>
          </cell>
          <cell r="AU90">
            <v>59.715000000000003</v>
          </cell>
          <cell r="AV90">
            <v>186.57399999999998</v>
          </cell>
          <cell r="AW90">
            <v>190.102</v>
          </cell>
          <cell r="AX90">
            <v>192.76499999999999</v>
          </cell>
          <cell r="AY90">
            <v>184.23900000000003</v>
          </cell>
          <cell r="AZ90">
            <v>753.68</v>
          </cell>
        </row>
        <row r="91">
          <cell r="A91" t="str">
            <v>Romania</v>
          </cell>
          <cell r="B91">
            <v>57.823925734646195</v>
          </cell>
          <cell r="C91">
            <v>37.276427249755777</v>
          </cell>
          <cell r="D91">
            <v>42.07785370268261</v>
          </cell>
          <cell r="E91">
            <v>28.773467539276371</v>
          </cell>
          <cell r="F91">
            <v>25.09120848100936</v>
          </cell>
          <cell r="G91">
            <v>25.091719713258946</v>
          </cell>
          <cell r="H91">
            <v>24.999999933333324</v>
          </cell>
          <cell r="I91">
            <v>24.999999908357761</v>
          </cell>
          <cell r="J91">
            <v>24.999999887218038</v>
          </cell>
          <cell r="K91">
            <v>24.569998872392176</v>
          </cell>
          <cell r="L91">
            <v>24.757221282409034</v>
          </cell>
          <cell r="M91">
            <v>25.339150543945514</v>
          </cell>
          <cell r="N91">
            <v>45.229310807170002</v>
          </cell>
          <cell r="O91">
            <v>26.229086428463184</v>
          </cell>
          <cell r="P91">
            <v>24.999999910586546</v>
          </cell>
          <cell r="Q91">
            <v>24.883800437467173</v>
          </cell>
          <cell r="R91">
            <v>29.854737909954761</v>
          </cell>
          <cell r="S91">
            <v>717.13400000000001</v>
          </cell>
          <cell r="T91">
            <v>512.49198000000001</v>
          </cell>
          <cell r="U91">
            <v>625.65800000000002</v>
          </cell>
          <cell r="V91">
            <v>450.10204799999991</v>
          </cell>
          <cell r="W91">
            <v>440.15555555555545</v>
          </cell>
          <cell r="X91">
            <v>437.71111111111094</v>
          </cell>
          <cell r="Y91">
            <v>416.66666666666652</v>
          </cell>
          <cell r="Z91">
            <v>378.88888888888869</v>
          </cell>
          <cell r="AA91">
            <v>369.44444444444434</v>
          </cell>
          <cell r="AB91">
            <v>367.21205437328513</v>
          </cell>
          <cell r="AC91">
            <v>371.66043738412975</v>
          </cell>
          <cell r="AD91">
            <v>366.72716597728299</v>
          </cell>
          <cell r="AE91">
            <v>1855.2839800000002</v>
          </cell>
          <cell r="AF91">
            <v>1327.9687146666663</v>
          </cell>
          <cell r="AG91">
            <v>1164.9999999999995</v>
          </cell>
          <cell r="AH91">
            <v>1105.5996577346978</v>
          </cell>
          <cell r="AI91">
            <v>5453.8523524013644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1578.8000019999999</v>
          </cell>
          <cell r="AO91">
            <v>1570.0000019999998</v>
          </cell>
          <cell r="AP91">
            <v>1500.000004</v>
          </cell>
          <cell r="AQ91">
            <v>1364.0000049999999</v>
          </cell>
          <cell r="AR91">
            <v>1330.000006</v>
          </cell>
          <cell r="AS91">
            <v>1345.099162</v>
          </cell>
          <cell r="AT91">
            <v>1351.098291</v>
          </cell>
          <cell r="AU91">
            <v>1302.547411</v>
          </cell>
          <cell r="AV91">
            <v>3691.7555280000001</v>
          </cell>
          <cell r="AW91">
            <v>4556.6659229999996</v>
          </cell>
          <cell r="AX91">
            <v>4194.0000149999996</v>
          </cell>
          <cell r="AY91">
            <v>3998.7448639999998</v>
          </cell>
          <cell r="AZ91">
            <v>16441.16633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31.933505123051514</v>
          </cell>
          <cell r="N92">
            <v>2.5355786523705119</v>
          </cell>
          <cell r="O92">
            <v>0</v>
          </cell>
          <cell r="P92">
            <v>0</v>
          </cell>
          <cell r="Q92">
            <v>10.423993759115241</v>
          </cell>
          <cell r="R92">
            <v>2.8824652565000752</v>
          </cell>
          <cell r="S92">
            <v>1601.74</v>
          </cell>
          <cell r="T92">
            <v>344.99</v>
          </cell>
          <cell r="U92">
            <v>63.08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7168.4870635255402</v>
          </cell>
          <cell r="AE92">
            <v>2009.81</v>
          </cell>
          <cell r="AF92">
            <v>0</v>
          </cell>
          <cell r="AG92">
            <v>0</v>
          </cell>
          <cell r="AH92">
            <v>7168.4870635255402</v>
          </cell>
          <cell r="AI92">
            <v>9178.2970635255406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27669.765514999999</v>
          </cell>
          <cell r="AO92">
            <v>26169.778217999999</v>
          </cell>
          <cell r="AP92">
            <v>24670.790057999999</v>
          </cell>
          <cell r="AQ92">
            <v>23875.796310999998</v>
          </cell>
          <cell r="AR92">
            <v>23460.471546000001</v>
          </cell>
          <cell r="AS92">
            <v>21884.421736999997</v>
          </cell>
          <cell r="AT92">
            <v>19804.419747</v>
          </cell>
          <cell r="AU92">
            <v>20203.351721999999</v>
          </cell>
          <cell r="AV92">
            <v>71337.917216999995</v>
          </cell>
          <cell r="AW92">
            <v>81339.307772</v>
          </cell>
          <cell r="AX92">
            <v>72007.057914999998</v>
          </cell>
          <cell r="AY92">
            <v>61892.193205999996</v>
          </cell>
          <cell r="AZ92">
            <v>286576.47610999993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2897.6740999999997</v>
          </cell>
          <cell r="AO93">
            <v>2675.9241000000002</v>
          </cell>
          <cell r="AP93">
            <v>2767.8559999999998</v>
          </cell>
          <cell r="AQ93">
            <v>2676.058</v>
          </cell>
          <cell r="AR93">
            <v>2761.1040000000003</v>
          </cell>
          <cell r="AS93">
            <v>2769.4780000000001</v>
          </cell>
          <cell r="AT93">
            <v>2887.806</v>
          </cell>
          <cell r="AU93">
            <v>3007.13</v>
          </cell>
          <cell r="AV93">
            <v>8872.26</v>
          </cell>
          <cell r="AW93">
            <v>8483.0722999999998</v>
          </cell>
          <cell r="AX93">
            <v>8205.018</v>
          </cell>
          <cell r="AY93">
            <v>8664.4140000000007</v>
          </cell>
          <cell r="AZ93">
            <v>34224.764300000003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178.30162100000001</v>
          </cell>
          <cell r="AO94">
            <v>178.30162100000001</v>
          </cell>
          <cell r="AP94">
            <v>178.30162100000001</v>
          </cell>
          <cell r="AQ94">
            <v>196</v>
          </cell>
          <cell r="AR94">
            <v>198</v>
          </cell>
          <cell r="AS94">
            <v>200.43799999999999</v>
          </cell>
          <cell r="AT94">
            <v>201.82499999999999</v>
          </cell>
          <cell r="AU94">
            <v>202.21199999999999</v>
          </cell>
          <cell r="AV94">
            <v>571.37762300000009</v>
          </cell>
          <cell r="AW94">
            <v>551.60324200000002</v>
          </cell>
          <cell r="AX94">
            <v>572.30162100000007</v>
          </cell>
          <cell r="AY94">
            <v>604.47499999999991</v>
          </cell>
          <cell r="AZ94">
            <v>2299.757486</v>
          </cell>
        </row>
        <row r="95">
          <cell r="A95" t="str">
            <v>Serbia</v>
          </cell>
          <cell r="B95">
            <v>57.503890983469468</v>
          </cell>
          <cell r="C95">
            <v>48.367248366310932</v>
          </cell>
          <cell r="D95">
            <v>32.290145842833489</v>
          </cell>
          <cell r="E95">
            <v>16.742389742340233</v>
          </cell>
          <cell r="F95">
            <v>12.493068743098485</v>
          </cell>
          <cell r="G95">
            <v>8.1296326860904937</v>
          </cell>
          <cell r="H95">
            <v>13.390437214873911</v>
          </cell>
          <cell r="I95">
            <v>8.776317148273403</v>
          </cell>
          <cell r="J95">
            <v>8.4503793753127425</v>
          </cell>
          <cell r="K95">
            <v>9.0117851187324529</v>
          </cell>
          <cell r="L95">
            <v>9.756341620752643</v>
          </cell>
          <cell r="M95">
            <v>68.464623877012045</v>
          </cell>
          <cell r="N95">
            <v>45.934559292338548</v>
          </cell>
          <cell r="O95">
            <v>12.376509315559263</v>
          </cell>
          <cell r="P95">
            <v>10.233984421060482</v>
          </cell>
          <cell r="Q95">
            <v>27.663851522894788</v>
          </cell>
          <cell r="R95">
            <v>23.252566618803378</v>
          </cell>
          <cell r="S95">
            <v>1507.3944100000001</v>
          </cell>
          <cell r="T95">
            <v>1246.01935</v>
          </cell>
          <cell r="U95">
            <v>866.02835000000005</v>
          </cell>
          <cell r="V95">
            <v>487.16201144626518</v>
          </cell>
          <cell r="W95">
            <v>381.82204241904662</v>
          </cell>
          <cell r="X95">
            <v>250</v>
          </cell>
          <cell r="Y95">
            <v>400</v>
          </cell>
          <cell r="Z95">
            <v>250</v>
          </cell>
          <cell r="AA95">
            <v>250</v>
          </cell>
          <cell r="AB95">
            <v>250</v>
          </cell>
          <cell r="AC95">
            <v>250</v>
          </cell>
          <cell r="AD95">
            <v>1638.2600763624398</v>
          </cell>
          <cell r="AE95">
            <v>3619.4421100000004</v>
          </cell>
          <cell r="AF95">
            <v>1118.9840538653118</v>
          </cell>
          <cell r="AG95">
            <v>900</v>
          </cell>
          <cell r="AH95">
            <v>2138.2600763624396</v>
          </cell>
          <cell r="AI95">
            <v>7776.686240227752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2750.643939</v>
          </cell>
          <cell r="AO95">
            <v>2767.6527180000003</v>
          </cell>
          <cell r="AP95">
            <v>2688.4857769999999</v>
          </cell>
          <cell r="AQ95">
            <v>2563.717744</v>
          </cell>
          <cell r="AR95">
            <v>2662.6023519999999</v>
          </cell>
          <cell r="AS95">
            <v>2496.7306370000001</v>
          </cell>
          <cell r="AT95">
            <v>2306.1923080000001</v>
          </cell>
          <cell r="AU95">
            <v>2153.5706840000003</v>
          </cell>
          <cell r="AV95">
            <v>7091.605861</v>
          </cell>
          <cell r="AW95">
            <v>8137.0734089999996</v>
          </cell>
          <cell r="AX95">
            <v>7914.8058729999993</v>
          </cell>
          <cell r="AY95">
            <v>6956.4936290000005</v>
          </cell>
          <cell r="AZ95">
            <v>30099.978772000009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97.199999999999989</v>
          </cell>
          <cell r="AO96">
            <v>97.199999999999989</v>
          </cell>
          <cell r="AP96">
            <v>97</v>
          </cell>
          <cell r="AQ96">
            <v>100.07</v>
          </cell>
          <cell r="AR96">
            <v>101.03999999999999</v>
          </cell>
          <cell r="AS96">
            <v>105.303</v>
          </cell>
          <cell r="AT96">
            <v>106.25999999999999</v>
          </cell>
          <cell r="AU96">
            <v>109.31700000000001</v>
          </cell>
          <cell r="AV96">
            <v>336.74699999999996</v>
          </cell>
          <cell r="AW96">
            <v>302.39999999999998</v>
          </cell>
          <cell r="AX96">
            <v>298.11</v>
          </cell>
          <cell r="AY96">
            <v>320.88</v>
          </cell>
          <cell r="AZ96">
            <v>1258.1369999999999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431.32186300000001</v>
          </cell>
          <cell r="AO97">
            <v>425.51465400000006</v>
          </cell>
          <cell r="AP97">
            <v>405.89268900000002</v>
          </cell>
          <cell r="AQ97">
            <v>381.29913099999999</v>
          </cell>
          <cell r="AR97">
            <v>386.05943200000002</v>
          </cell>
          <cell r="AS97">
            <v>350.62963100000002</v>
          </cell>
          <cell r="AT97">
            <v>340.38351999999998</v>
          </cell>
          <cell r="AU97">
            <v>335.21756500000004</v>
          </cell>
          <cell r="AV97">
            <v>1185.775545</v>
          </cell>
          <cell r="AW97">
            <v>1278.4736230000001</v>
          </cell>
          <cell r="AX97">
            <v>1173.251252</v>
          </cell>
          <cell r="AY97">
            <v>1026.230716</v>
          </cell>
          <cell r="AZ97">
            <v>4663.7311360000003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97.696985014050966</v>
          </cell>
          <cell r="C99">
            <v>107.69781082723328</v>
          </cell>
          <cell r="D99">
            <v>93.146249429723866</v>
          </cell>
          <cell r="E99">
            <v>65.011598697931319</v>
          </cell>
          <cell r="F99">
            <v>65.163935763636985</v>
          </cell>
          <cell r="G99">
            <v>64.171977157508536</v>
          </cell>
          <cell r="H99">
            <v>61.347585020323933</v>
          </cell>
          <cell r="I99">
            <v>53.601057517491952</v>
          </cell>
          <cell r="J99">
            <v>56.374935901864816</v>
          </cell>
          <cell r="K99">
            <v>58.361504497075735</v>
          </cell>
          <cell r="L99">
            <v>54.977958124808218</v>
          </cell>
          <cell r="M99">
            <v>54.77876585995898</v>
          </cell>
          <cell r="N99">
            <v>99.176377715682648</v>
          </cell>
          <cell r="O99">
            <v>64.783388265065327</v>
          </cell>
          <cell r="P99">
            <v>56.995372232597063</v>
          </cell>
          <cell r="Q99">
            <v>55.982799365791571</v>
          </cell>
          <cell r="R99">
            <v>67.53046615745464</v>
          </cell>
          <cell r="S99">
            <v>249.56560000000002</v>
          </cell>
          <cell r="T99">
            <v>229.14439000000002</v>
          </cell>
          <cell r="U99">
            <v>221.68690000000001</v>
          </cell>
          <cell r="V99">
            <v>162.86859999999999</v>
          </cell>
          <cell r="W99">
            <v>167.73859999999996</v>
          </cell>
          <cell r="X99">
            <v>162.8186</v>
          </cell>
          <cell r="Y99">
            <v>159.11859999999996</v>
          </cell>
          <cell r="Z99">
            <v>147.19859999999997</v>
          </cell>
          <cell r="AA99">
            <v>178.72859999999997</v>
          </cell>
          <cell r="AB99">
            <v>180.30500000000001</v>
          </cell>
          <cell r="AC99">
            <v>194.255</v>
          </cell>
          <cell r="AD99">
            <v>172.815</v>
          </cell>
          <cell r="AE99">
            <v>700.3968900000001</v>
          </cell>
          <cell r="AF99">
            <v>493.42579999999992</v>
          </cell>
          <cell r="AG99">
            <v>485.04579999999993</v>
          </cell>
          <cell r="AH99">
            <v>547.375</v>
          </cell>
          <cell r="AI99">
            <v>2226.2434900000003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231.66915600000002</v>
          </cell>
          <cell r="AO99">
            <v>228.35004699999999</v>
          </cell>
          <cell r="AP99">
            <v>233.43500799999998</v>
          </cell>
          <cell r="AQ99">
            <v>247.15695200000002</v>
          </cell>
          <cell r="AR99">
            <v>285.33201400000002</v>
          </cell>
          <cell r="AS99">
            <v>278.05057699999998</v>
          </cell>
          <cell r="AT99">
            <v>317.99925999999999</v>
          </cell>
          <cell r="AU99">
            <v>283.930274</v>
          </cell>
          <cell r="AV99">
            <v>635.59207900000001</v>
          </cell>
          <cell r="AW99">
            <v>685.48933900000009</v>
          </cell>
          <cell r="AX99">
            <v>765.92397400000004</v>
          </cell>
          <cell r="AY99">
            <v>879.98011100000008</v>
          </cell>
          <cell r="AZ99">
            <v>2966.9855029999999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307.59000000000003</v>
          </cell>
          <cell r="AP100">
            <v>300.58999999999997</v>
          </cell>
          <cell r="AQ100">
            <v>301.49</v>
          </cell>
          <cell r="AR100">
            <v>294.97000000000003</v>
          </cell>
          <cell r="AS100">
            <v>309.27</v>
          </cell>
          <cell r="AT100">
            <v>297.07</v>
          </cell>
          <cell r="AU100">
            <v>309.89999999999998</v>
          </cell>
          <cell r="AV100">
            <v>860.81</v>
          </cell>
          <cell r="AW100">
            <v>899.78000000000009</v>
          </cell>
          <cell r="AX100">
            <v>897.05</v>
          </cell>
          <cell r="AY100">
            <v>916.2399999999999</v>
          </cell>
          <cell r="AZ100">
            <v>3573.8800000000006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46.8</v>
          </cell>
          <cell r="AO102">
            <v>52.8</v>
          </cell>
          <cell r="AP102">
            <v>58.800000000000004</v>
          </cell>
          <cell r="AQ102">
            <v>58.95</v>
          </cell>
          <cell r="AR102">
            <v>52.954000000000001</v>
          </cell>
          <cell r="AS102">
            <v>52.515999999999998</v>
          </cell>
          <cell r="AT102">
            <v>57.903999999999996</v>
          </cell>
          <cell r="AU102">
            <v>63.438000000000002</v>
          </cell>
          <cell r="AV102">
            <v>168.02300000000002</v>
          </cell>
          <cell r="AW102">
            <v>152.39999999999998</v>
          </cell>
          <cell r="AX102">
            <v>170.70400000000001</v>
          </cell>
          <cell r="AY102">
            <v>173.858</v>
          </cell>
          <cell r="AZ102">
            <v>664.98500000000001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538.73900000000003</v>
          </cell>
          <cell r="AO103">
            <v>544.83899999999994</v>
          </cell>
          <cell r="AP103">
            <v>547.93899999999996</v>
          </cell>
          <cell r="AQ103">
            <v>529.53899999999999</v>
          </cell>
          <cell r="AR103">
            <v>520.48500000000001</v>
          </cell>
          <cell r="AS103">
            <v>521.4899999999991</v>
          </cell>
          <cell r="AT103">
            <v>541.73899999999901</v>
          </cell>
          <cell r="AU103">
            <v>575.04199999999901</v>
          </cell>
          <cell r="AV103">
            <v>1465.57</v>
          </cell>
          <cell r="AW103">
            <v>1587.7169999999999</v>
          </cell>
          <cell r="AX103">
            <v>1597.9630000000002</v>
          </cell>
          <cell r="AY103">
            <v>1638.270999999997</v>
          </cell>
          <cell r="AZ103">
            <v>6289.5209999999952</v>
          </cell>
        </row>
        <row r="104">
          <cell r="A104" t="str">
            <v>Turkey</v>
          </cell>
          <cell r="B104">
            <v>1.3484420722873831</v>
          </cell>
          <cell r="C104">
            <v>1.0587602640302909</v>
          </cell>
          <cell r="D104">
            <v>0.89487930368233726</v>
          </cell>
          <cell r="E104">
            <v>0.99928689739672372</v>
          </cell>
          <cell r="F104">
            <v>1.0020684548590615</v>
          </cell>
          <cell r="G104">
            <v>1.0007814130486101</v>
          </cell>
          <cell r="H104">
            <v>0.99590964594657838</v>
          </cell>
          <cell r="I104">
            <v>1.003915543710489</v>
          </cell>
          <cell r="J104">
            <v>0.9978963699337704</v>
          </cell>
          <cell r="K104">
            <v>0.99758255324235556</v>
          </cell>
          <cell r="L104">
            <v>0.99654506067167048</v>
          </cell>
          <cell r="M104">
            <v>17.551867444306879</v>
          </cell>
          <cell r="N104">
            <v>1.091437250030644</v>
          </cell>
          <cell r="O104">
            <v>1.0007105704425854</v>
          </cell>
          <cell r="P104">
            <v>0.99927792531382176</v>
          </cell>
          <cell r="Q104">
            <v>6.1297972081678793</v>
          </cell>
          <cell r="R104">
            <v>2.2695197835917829</v>
          </cell>
          <cell r="S104">
            <v>138.57929999999999</v>
          </cell>
          <cell r="T104">
            <v>118.70018</v>
          </cell>
          <cell r="U104">
            <v>103.56994</v>
          </cell>
          <cell r="V104">
            <v>120</v>
          </cell>
          <cell r="W104">
            <v>120</v>
          </cell>
          <cell r="X104">
            <v>118</v>
          </cell>
          <cell r="Y104">
            <v>118</v>
          </cell>
          <cell r="Z104">
            <v>124.45351336769878</v>
          </cell>
          <cell r="AA104">
            <v>127</v>
          </cell>
          <cell r="AB104">
            <v>123</v>
          </cell>
          <cell r="AC104">
            <v>111</v>
          </cell>
          <cell r="AD104">
            <v>1851</v>
          </cell>
          <cell r="AE104">
            <v>360.84942000000001</v>
          </cell>
          <cell r="AF104">
            <v>358</v>
          </cell>
          <cell r="AG104">
            <v>369.45351336769875</v>
          </cell>
          <cell r="AH104">
            <v>2085</v>
          </cell>
          <cell r="AI104">
            <v>3173.3029333676986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10777.7068</v>
          </cell>
          <cell r="AO104">
            <v>10611.707872999999</v>
          </cell>
          <cell r="AP104">
            <v>10663.617973</v>
          </cell>
          <cell r="AQ104">
            <v>11157.129973000001</v>
          </cell>
          <cell r="AR104">
            <v>11454.095179</v>
          </cell>
          <cell r="AS104">
            <v>11096.825986</v>
          </cell>
          <cell r="AT104">
            <v>10024.634504</v>
          </cell>
          <cell r="AU104">
            <v>9491.2977510000001</v>
          </cell>
          <cell r="AV104">
            <v>29755.671064999999</v>
          </cell>
          <cell r="AW104">
            <v>32197.121676999999</v>
          </cell>
          <cell r="AX104">
            <v>33274.843124999999</v>
          </cell>
          <cell r="AY104">
            <v>30612.758240999996</v>
          </cell>
          <cell r="AZ104">
            <v>125840.39410800001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111.68100000000001</v>
          </cell>
          <cell r="AO105">
            <v>110.741</v>
          </cell>
          <cell r="AP105">
            <v>111.65300000000001</v>
          </cell>
          <cell r="AQ105">
            <v>117.02199999999999</v>
          </cell>
          <cell r="AR105">
            <v>130.149</v>
          </cell>
          <cell r="AS105">
            <v>136.685</v>
          </cell>
          <cell r="AT105">
            <v>134.46699999999998</v>
          </cell>
          <cell r="AU105">
            <v>120.81200000000001</v>
          </cell>
          <cell r="AV105">
            <v>343.81600000000003</v>
          </cell>
          <cell r="AW105">
            <v>336.17099999999999</v>
          </cell>
          <cell r="AX105">
            <v>358.82400000000001</v>
          </cell>
          <cell r="AY105">
            <v>391.964</v>
          </cell>
          <cell r="AZ105">
            <v>1430.7750000000001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80</v>
          </cell>
          <cell r="AO106">
            <v>128.46</v>
          </cell>
          <cell r="AP106">
            <v>118.46000000000001</v>
          </cell>
          <cell r="AQ106">
            <v>119.16000000000001</v>
          </cell>
          <cell r="AR106">
            <v>97.75</v>
          </cell>
          <cell r="AS106">
            <v>101.25</v>
          </cell>
          <cell r="AT106">
            <v>100.05</v>
          </cell>
          <cell r="AU106">
            <v>110.5</v>
          </cell>
          <cell r="AV106">
            <v>281</v>
          </cell>
          <cell r="AW106">
            <v>294.58000000000004</v>
          </cell>
          <cell r="AX106">
            <v>335.37</v>
          </cell>
          <cell r="AY106">
            <v>311.8</v>
          </cell>
          <cell r="AZ106">
            <v>1222.75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484.54000000000008</v>
          </cell>
          <cell r="AP107">
            <v>489.99000000000007</v>
          </cell>
          <cell r="AQ107">
            <v>492.68</v>
          </cell>
          <cell r="AR107">
            <v>471.76</v>
          </cell>
          <cell r="AS107">
            <v>479.58000000000004</v>
          </cell>
          <cell r="AT107">
            <v>492.02</v>
          </cell>
          <cell r="AU107">
            <v>488.12</v>
          </cell>
          <cell r="AV107">
            <v>1341.25</v>
          </cell>
          <cell r="AW107">
            <v>1364.5500000000002</v>
          </cell>
          <cell r="AX107">
            <v>1454.43</v>
          </cell>
          <cell r="AY107">
            <v>1459.72</v>
          </cell>
          <cell r="AZ107">
            <v>5619.95</v>
          </cell>
        </row>
        <row r="108">
          <cell r="A108" t="str">
            <v>Ukraine</v>
          </cell>
          <cell r="B108">
            <v>2.785296705206584</v>
          </cell>
          <cell r="C108">
            <v>2.2122523987279719</v>
          </cell>
          <cell r="D108">
            <v>1.8809136994831976</v>
          </cell>
          <cell r="E108">
            <v>1.4729588822161952</v>
          </cell>
          <cell r="F108">
            <v>1.3333769577681049</v>
          </cell>
          <cell r="G108">
            <v>1.2766539372835415</v>
          </cell>
          <cell r="H108">
            <v>0.92252582941218575</v>
          </cell>
          <cell r="I108">
            <v>0.83559379738229178</v>
          </cell>
          <cell r="J108">
            <v>0.77347835573043588</v>
          </cell>
          <cell r="K108">
            <v>0.7876255764797313</v>
          </cell>
          <cell r="L108">
            <v>0.78774603355505579</v>
          </cell>
          <cell r="M108">
            <v>0.80387796418639279</v>
          </cell>
          <cell r="N108">
            <v>2.2598623874443411</v>
          </cell>
          <cell r="O108">
            <v>1.3595447091714974</v>
          </cell>
          <cell r="P108">
            <v>0.84843023357459024</v>
          </cell>
          <cell r="Q108">
            <v>0.7927832552340961</v>
          </cell>
          <cell r="R108">
            <v>1.3468035403204732</v>
          </cell>
          <cell r="S108">
            <v>194.73699999999997</v>
          </cell>
          <cell r="T108">
            <v>170.99279999999999</v>
          </cell>
          <cell r="U108">
            <v>164.0754</v>
          </cell>
          <cell r="V108">
            <v>135.17179999999999</v>
          </cell>
          <cell r="W108">
            <v>131.99513333333334</v>
          </cell>
          <cell r="X108">
            <v>120.40180000000001</v>
          </cell>
          <cell r="Y108">
            <v>78.669266666666658</v>
          </cell>
          <cell r="Z108">
            <v>61.026599999999995</v>
          </cell>
          <cell r="AA108">
            <v>55.530933333333337</v>
          </cell>
          <cell r="AB108">
            <v>51.797314666666658</v>
          </cell>
          <cell r="AC108">
            <v>48.543782333333333</v>
          </cell>
          <cell r="AD108">
            <v>47.067469666666661</v>
          </cell>
          <cell r="AE108">
            <v>529.80520000000001</v>
          </cell>
          <cell r="AF108">
            <v>387.56873333333328</v>
          </cell>
          <cell r="AG108">
            <v>195.2268</v>
          </cell>
          <cell r="AH108">
            <v>147.40856666666664</v>
          </cell>
          <cell r="AI108">
            <v>1260.0092999999999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8909.380000000001</v>
          </cell>
          <cell r="AO108">
            <v>8487.9399840000005</v>
          </cell>
          <cell r="AP108">
            <v>7674.8355159999992</v>
          </cell>
          <cell r="AQ108">
            <v>6573.0430470000001</v>
          </cell>
          <cell r="AR108">
            <v>6461.4400170000008</v>
          </cell>
          <cell r="AS108">
            <v>5918.749288</v>
          </cell>
          <cell r="AT108">
            <v>5546.1280969999998</v>
          </cell>
          <cell r="AU108">
            <v>5269.5464469999997</v>
          </cell>
          <cell r="AV108">
            <v>21099.721941</v>
          </cell>
          <cell r="AW108">
            <v>25656.519984000002</v>
          </cell>
          <cell r="AX108">
            <v>20709.318579999999</v>
          </cell>
          <cell r="AY108">
            <v>16734.423832</v>
          </cell>
          <cell r="AZ108">
            <v>84199.984337000002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20</v>
          </cell>
          <cell r="AO109">
            <v>28</v>
          </cell>
          <cell r="AP109">
            <v>8</v>
          </cell>
          <cell r="AQ109">
            <v>8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72.400000000000006</v>
          </cell>
          <cell r="AW109">
            <v>88</v>
          </cell>
          <cell r="AX109">
            <v>16</v>
          </cell>
          <cell r="AY109">
            <v>32</v>
          </cell>
          <cell r="AZ109">
            <v>208.4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22.549999999999997</v>
          </cell>
          <cell r="AS110">
            <v>24.81</v>
          </cell>
          <cell r="AT110">
            <v>26.29</v>
          </cell>
          <cell r="AU110">
            <v>24.28</v>
          </cell>
          <cell r="AV110">
            <v>62.039999999999992</v>
          </cell>
          <cell r="AW110">
            <v>66.81</v>
          </cell>
          <cell r="AX110">
            <v>62.339999999999996</v>
          </cell>
          <cell r="AY110">
            <v>75.38</v>
          </cell>
          <cell r="AZ110">
            <v>266.57</v>
          </cell>
        </row>
        <row r="111">
          <cell r="A111" t="str">
            <v>Mayotte</v>
          </cell>
          <cell r="B111">
            <v>8.5609457003254601</v>
          </cell>
          <cell r="C111">
            <v>5.3522209908905687</v>
          </cell>
          <cell r="D111">
            <v>4.3896283594227237</v>
          </cell>
          <cell r="E111">
            <v>3.3394578981529541</v>
          </cell>
          <cell r="F111">
            <v>3.1784500122296122</v>
          </cell>
          <cell r="G111">
            <v>3.2535248918147177</v>
          </cell>
          <cell r="H111">
            <v>3.4907195908435273</v>
          </cell>
          <cell r="I111">
            <v>3.0373186749112517</v>
          </cell>
          <cell r="J111">
            <v>3.0440842050539794</v>
          </cell>
          <cell r="K111">
            <v>3.1609359717811532</v>
          </cell>
          <cell r="L111">
            <v>3.6740147311663858</v>
          </cell>
          <cell r="M111">
            <v>18.979871566584038</v>
          </cell>
          <cell r="N111">
            <v>6.00839238440531</v>
          </cell>
          <cell r="O111">
            <v>3.2565597927296106</v>
          </cell>
          <cell r="P111">
            <v>3.1945914297365108</v>
          </cell>
          <cell r="Q111">
            <v>8.468198280003314</v>
          </cell>
          <cell r="R111">
            <v>5.1044170560812807</v>
          </cell>
          <cell r="S111">
            <v>5806.4734449999996</v>
          </cell>
          <cell r="T111">
            <v>3963.3893870000002</v>
          </cell>
          <cell r="U111">
            <v>3377.0881799999997</v>
          </cell>
          <cell r="V111">
            <v>2704.6338768622795</v>
          </cell>
          <cell r="W111">
            <v>2632.6250146336565</v>
          </cell>
          <cell r="X111">
            <v>2619.10161533465</v>
          </cell>
          <cell r="Y111">
            <v>2689.4417950225125</v>
          </cell>
          <cell r="Z111">
            <v>2258.3082842613849</v>
          </cell>
          <cell r="AA111">
            <v>2249.4374461106913</v>
          </cell>
          <cell r="AB111">
            <v>2236.0290566446579</v>
          </cell>
          <cell r="AC111">
            <v>2444.2018480234965</v>
          </cell>
          <cell r="AD111">
            <v>12537.617244759414</v>
          </cell>
          <cell r="AE111">
            <v>13146.951011999998</v>
          </cell>
          <cell r="AF111">
            <v>7956.360506830586</v>
          </cell>
          <cell r="AG111">
            <v>7197.1875253945891</v>
          </cell>
          <cell r="AH111">
            <v>17217.848149427569</v>
          </cell>
          <cell r="AI111">
            <v>45518.347193652735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74544.589471401996</v>
          </cell>
          <cell r="AO111">
            <v>72450.38941399999</v>
          </cell>
          <cell r="AP111">
            <v>69340.935372449996</v>
          </cell>
          <cell r="AQ111">
            <v>66916.832686139984</v>
          </cell>
          <cell r="AR111">
            <v>66505.837720863012</v>
          </cell>
          <cell r="AS111">
            <v>63665.514548408013</v>
          </cell>
          <cell r="AT111">
            <v>59874.05669772</v>
          </cell>
          <cell r="AU111">
            <v>59451.695870006995</v>
          </cell>
          <cell r="AV111">
            <v>196928.81479429398</v>
          </cell>
          <cell r="AW111">
            <v>219886.16552148398</v>
          </cell>
          <cell r="AX111">
            <v>202763.60577945301</v>
          </cell>
          <cell r="AY111">
            <v>182991.26711613499</v>
          </cell>
          <cell r="AZ111">
            <v>802569.85321136599</v>
          </cell>
        </row>
        <row r="112">
          <cell r="A112" t="str">
            <v>EEMA</v>
          </cell>
          <cell r="B112">
            <v>8.5609457003254601</v>
          </cell>
          <cell r="C112">
            <v>5.3522209908905687</v>
          </cell>
          <cell r="D112">
            <v>4.3896283594227237</v>
          </cell>
          <cell r="E112">
            <v>3.3394578981529541</v>
          </cell>
          <cell r="F112">
            <v>3.1784500122296122</v>
          </cell>
          <cell r="G112">
            <v>3.2535248918147177</v>
          </cell>
          <cell r="H112">
            <v>3.4907195908435273</v>
          </cell>
          <cell r="I112">
            <v>3.0373186749112517</v>
          </cell>
          <cell r="J112">
            <v>3.0440842050539794</v>
          </cell>
          <cell r="K112">
            <v>3.1609359717811532</v>
          </cell>
          <cell r="L112">
            <v>3.6740147311663858</v>
          </cell>
          <cell r="M112">
            <v>18.979871566584038</v>
          </cell>
          <cell r="N112">
            <v>6.00839238440531</v>
          </cell>
          <cell r="O112">
            <v>3.2565597927296106</v>
          </cell>
          <cell r="P112">
            <v>3.1945914297365108</v>
          </cell>
          <cell r="Q112">
            <v>8.468198280003314</v>
          </cell>
          <cell r="R112">
            <v>5.1044170560812807</v>
          </cell>
          <cell r="S112">
            <v>5806.4734449999996</v>
          </cell>
          <cell r="T112">
            <v>3963.3893870000002</v>
          </cell>
          <cell r="U112">
            <v>3377.0881799999997</v>
          </cell>
          <cell r="V112">
            <v>2704.6338768622795</v>
          </cell>
          <cell r="W112">
            <v>2632.6250146336565</v>
          </cell>
          <cell r="X112">
            <v>2619.10161533465</v>
          </cell>
          <cell r="Y112">
            <v>2689.4417950225125</v>
          </cell>
          <cell r="Z112">
            <v>2258.3082842613849</v>
          </cell>
          <cell r="AA112">
            <v>2249.4374461106913</v>
          </cell>
          <cell r="AB112">
            <v>2236.0290566446579</v>
          </cell>
          <cell r="AC112">
            <v>2444.2018480234965</v>
          </cell>
          <cell r="AD112">
            <v>12537.617244759414</v>
          </cell>
          <cell r="AE112">
            <v>13146.951011999998</v>
          </cell>
          <cell r="AF112">
            <v>7956.360506830586</v>
          </cell>
          <cell r="AG112">
            <v>7197.1875253945891</v>
          </cell>
          <cell r="AH112">
            <v>17217.848149427569</v>
          </cell>
          <cell r="AI112">
            <v>45518.347193652735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74544.589471401996</v>
          </cell>
          <cell r="AO112">
            <v>72450.38941399999</v>
          </cell>
          <cell r="AP112">
            <v>69340.935372449996</v>
          </cell>
          <cell r="AQ112">
            <v>66916.832686139984</v>
          </cell>
          <cell r="AR112">
            <v>66505.837720863012</v>
          </cell>
          <cell r="AS112">
            <v>63665.514548408013</v>
          </cell>
          <cell r="AT112">
            <v>59874.05669772</v>
          </cell>
          <cell r="AU112">
            <v>59451.695870006995</v>
          </cell>
          <cell r="AV112">
            <v>196928.81479429398</v>
          </cell>
          <cell r="AW112">
            <v>219886.16552148398</v>
          </cell>
          <cell r="AX112">
            <v>202763.60577945301</v>
          </cell>
          <cell r="AY112">
            <v>182991.26711613499</v>
          </cell>
          <cell r="AZ112">
            <v>802569.85321136599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3.6000000000000003E-3</v>
          </cell>
          <cell r="T115">
            <v>3.6000000000000003E-3</v>
          </cell>
          <cell r="U115">
            <v>3.6000000000000003E-3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1.0800000000000001E-2</v>
          </cell>
          <cell r="AF115">
            <v>0</v>
          </cell>
          <cell r="AG115">
            <v>0</v>
          </cell>
          <cell r="AH115">
            <v>0</v>
          </cell>
          <cell r="AI115">
            <v>1.0800000000000001E-2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6.3594020557253534</v>
          </cell>
          <cell r="C116">
            <v>4.5775761856896162</v>
          </cell>
          <cell r="D116">
            <v>2.1421902098275276</v>
          </cell>
          <cell r="E116">
            <v>0.50101252822742859</v>
          </cell>
          <cell r="F116">
            <v>2.5814258214684238</v>
          </cell>
          <cell r="G116">
            <v>1.298768008523834</v>
          </cell>
          <cell r="H116">
            <v>5.3346926098490242</v>
          </cell>
          <cell r="I116">
            <v>1.9607276448519899</v>
          </cell>
          <cell r="J116">
            <v>0.45381388387395549</v>
          </cell>
          <cell r="K116">
            <v>2.0677812452074722</v>
          </cell>
          <cell r="L116">
            <v>1.7979492357283882</v>
          </cell>
          <cell r="M116">
            <v>0.47691111361186816</v>
          </cell>
          <cell r="N116">
            <v>4.3476089974252821</v>
          </cell>
          <cell r="O116">
            <v>1.4510633324004181</v>
          </cell>
          <cell r="P116">
            <v>2.4517304449596966</v>
          </cell>
          <cell r="Q116">
            <v>1.4837599953535363</v>
          </cell>
          <cell r="R116">
            <v>2.4193940497460678</v>
          </cell>
          <cell r="S116">
            <v>125.938304</v>
          </cell>
          <cell r="T116">
            <v>96.278501000000006</v>
          </cell>
          <cell r="U116">
            <v>43.396440999999996</v>
          </cell>
          <cell r="V116">
            <v>10</v>
          </cell>
          <cell r="W116">
            <v>50</v>
          </cell>
          <cell r="X116">
            <v>25</v>
          </cell>
          <cell r="Y116">
            <v>100</v>
          </cell>
          <cell r="Z116">
            <v>40</v>
          </cell>
          <cell r="AA116">
            <v>10</v>
          </cell>
          <cell r="AB116">
            <v>50</v>
          </cell>
          <cell r="AC116">
            <v>40</v>
          </cell>
          <cell r="AD116">
            <v>10</v>
          </cell>
          <cell r="AE116">
            <v>265.613246</v>
          </cell>
          <cell r="AF116">
            <v>85</v>
          </cell>
          <cell r="AG116">
            <v>150</v>
          </cell>
          <cell r="AH116">
            <v>100</v>
          </cell>
          <cell r="AI116">
            <v>600.613246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1743.222665</v>
          </cell>
          <cell r="AO116">
            <v>1732.411012</v>
          </cell>
          <cell r="AP116">
            <v>1687.0700259999999</v>
          </cell>
          <cell r="AQ116">
            <v>1836.0530639999999</v>
          </cell>
          <cell r="AR116">
            <v>1983.191859</v>
          </cell>
          <cell r="AS116">
            <v>2176.2456789999997</v>
          </cell>
          <cell r="AT116">
            <v>2002.2812260000001</v>
          </cell>
          <cell r="AU116">
            <v>1887.144112</v>
          </cell>
          <cell r="AV116">
            <v>5498.468734</v>
          </cell>
          <cell r="AW116">
            <v>5271.9959419999996</v>
          </cell>
          <cell r="AX116">
            <v>5506.3149489999996</v>
          </cell>
          <cell r="AY116">
            <v>6065.6710169999997</v>
          </cell>
          <cell r="AZ116">
            <v>22342.450641999996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16.224</v>
          </cell>
          <cell r="AO119">
            <v>12.224</v>
          </cell>
          <cell r="AP119">
            <v>12.224</v>
          </cell>
          <cell r="AQ119">
            <v>8</v>
          </cell>
          <cell r="AR119">
            <v>8</v>
          </cell>
          <cell r="AS119">
            <v>9.07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36.448</v>
          </cell>
          <cell r="AX119">
            <v>28.224</v>
          </cell>
          <cell r="AY119">
            <v>34.480000000000004</v>
          </cell>
          <cell r="AZ119">
            <v>141.452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18.038</v>
          </cell>
          <cell r="AO121">
            <v>13.526</v>
          </cell>
          <cell r="AP121">
            <v>13.526</v>
          </cell>
          <cell r="AQ121">
            <v>13.528</v>
          </cell>
          <cell r="AR121">
            <v>13.53</v>
          </cell>
          <cell r="AS121">
            <v>18.04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49.60199999999999</v>
          </cell>
          <cell r="AX121">
            <v>40.584000000000003</v>
          </cell>
          <cell r="AY121">
            <v>54.12</v>
          </cell>
          <cell r="AZ121">
            <v>211.91399999999996</v>
          </cell>
        </row>
        <row r="122">
          <cell r="A122" t="str">
            <v>Hong Kong</v>
          </cell>
          <cell r="B122">
            <v>54.311493456363621</v>
          </cell>
          <cell r="C122">
            <v>68.361024808495031</v>
          </cell>
          <cell r="D122">
            <v>56.819807435911663</v>
          </cell>
          <cell r="E122">
            <v>43.155895660312922</v>
          </cell>
          <cell r="F122">
            <v>21.748329964586031</v>
          </cell>
          <cell r="G122">
            <v>6.7004147715856321</v>
          </cell>
          <cell r="H122">
            <v>6.6893432424874586</v>
          </cell>
          <cell r="I122">
            <v>6.289066415657226</v>
          </cell>
          <cell r="J122">
            <v>6.2999152543485426</v>
          </cell>
          <cell r="K122">
            <v>4.002974151206935</v>
          </cell>
          <cell r="L122">
            <v>4.0022849089290249</v>
          </cell>
          <cell r="M122">
            <v>4.075441503961688</v>
          </cell>
          <cell r="N122">
            <v>59.876827535808992</v>
          </cell>
          <cell r="O122">
            <v>23.524318035080121</v>
          </cell>
          <cell r="P122">
            <v>6.4279381435112901</v>
          </cell>
          <cell r="Q122">
            <v>4.0270492226799517</v>
          </cell>
          <cell r="R122">
            <v>23.294368949218473</v>
          </cell>
          <cell r="S122">
            <v>237.94332</v>
          </cell>
          <cell r="T122">
            <v>293.7441</v>
          </cell>
          <cell r="U122">
            <v>224.41517999999999</v>
          </cell>
          <cell r="V122">
            <v>171.92111111111109</v>
          </cell>
          <cell r="W122">
            <v>90.175555555555533</v>
          </cell>
          <cell r="X122">
            <v>28.214444444444425</v>
          </cell>
          <cell r="Y122">
            <v>28.28888888888887</v>
          </cell>
          <cell r="Z122">
            <v>25.97</v>
          </cell>
          <cell r="AA122">
            <v>26.18</v>
          </cell>
          <cell r="AB122">
            <v>17.414908622222221</v>
          </cell>
          <cell r="AC122">
            <v>17.615348622222225</v>
          </cell>
          <cell r="AD122">
            <v>18</v>
          </cell>
          <cell r="AE122">
            <v>756.10259999999994</v>
          </cell>
          <cell r="AF122">
            <v>290.31111111111107</v>
          </cell>
          <cell r="AG122">
            <v>80.438888888888869</v>
          </cell>
          <cell r="AH122">
            <v>53.030257244444442</v>
          </cell>
          <cell r="AI122">
            <v>1179.882857244444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373.16888299999999</v>
          </cell>
          <cell r="AO122">
            <v>378.976539</v>
          </cell>
          <cell r="AP122">
            <v>380.60537599999998</v>
          </cell>
          <cell r="AQ122">
            <v>371.64498600000002</v>
          </cell>
          <cell r="AR122">
            <v>374.00503100000003</v>
          </cell>
          <cell r="AS122">
            <v>391.54431599999998</v>
          </cell>
          <cell r="AT122">
            <v>396.11907000000002</v>
          </cell>
          <cell r="AU122">
            <v>397.50294500000001</v>
          </cell>
          <cell r="AV122">
            <v>1136.4869650000001</v>
          </cell>
          <cell r="AW122">
            <v>1110.6804440000001</v>
          </cell>
          <cell r="AX122">
            <v>1126.2553929999999</v>
          </cell>
          <cell r="AY122">
            <v>1185.1663309999999</v>
          </cell>
          <cell r="AZ122">
            <v>4558.5891330000004</v>
          </cell>
        </row>
        <row r="123">
          <cell r="A123" t="str">
            <v>India</v>
          </cell>
          <cell r="B123">
            <v>28.63215183998232</v>
          </cell>
          <cell r="C123">
            <v>24.919344124312079</v>
          </cell>
          <cell r="D123">
            <v>31.152749760306801</v>
          </cell>
          <cell r="E123">
            <v>29.753554502369671</v>
          </cell>
          <cell r="F123">
            <v>28.543482667747821</v>
          </cell>
          <cell r="G123">
            <v>26.769979019645241</v>
          </cell>
          <cell r="H123">
            <v>25.895436420026588</v>
          </cell>
          <cell r="I123">
            <v>26.624968303609162</v>
          </cell>
          <cell r="J123">
            <v>27.725961934580209</v>
          </cell>
          <cell r="K123">
            <v>29.112567956507835</v>
          </cell>
          <cell r="L123">
            <v>27.987087848743371</v>
          </cell>
          <cell r="M123">
            <v>26.793994259218373</v>
          </cell>
          <cell r="N123">
            <v>28.244261126953766</v>
          </cell>
          <cell r="O123">
            <v>28.305357322343955</v>
          </cell>
          <cell r="P123">
            <v>26.770487618075059</v>
          </cell>
          <cell r="Q123">
            <v>27.93254232087148</v>
          </cell>
          <cell r="R123">
            <v>27.77180303087734</v>
          </cell>
          <cell r="S123">
            <v>28.788038</v>
          </cell>
          <cell r="T123">
            <v>25.658618000000001</v>
          </cell>
          <cell r="U123">
            <v>32.492317999999997</v>
          </cell>
          <cell r="V123">
            <v>31.39</v>
          </cell>
          <cell r="W123">
            <v>31.29</v>
          </cell>
          <cell r="X123">
            <v>31.19</v>
          </cell>
          <cell r="Y123">
            <v>32.47</v>
          </cell>
          <cell r="Z123">
            <v>35</v>
          </cell>
          <cell r="AA123">
            <v>37.39</v>
          </cell>
          <cell r="AB123">
            <v>40.46</v>
          </cell>
          <cell r="AC123">
            <v>40.46</v>
          </cell>
          <cell r="AD123">
            <v>40.450000000000003</v>
          </cell>
          <cell r="AE123">
            <v>86.938974000000002</v>
          </cell>
          <cell r="AF123">
            <v>93.87</v>
          </cell>
          <cell r="AG123">
            <v>104.86</v>
          </cell>
          <cell r="AH123">
            <v>121.37</v>
          </cell>
          <cell r="AI123">
            <v>407.03897399999994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21.724434823438344</v>
          </cell>
          <cell r="D124">
            <v>21.729288150310715</v>
          </cell>
          <cell r="E124">
            <v>25.592277503176664</v>
          </cell>
          <cell r="F124">
            <v>26.289910667752956</v>
          </cell>
          <cell r="G124">
            <v>26.188039477295359</v>
          </cell>
          <cell r="H124">
            <v>28.329176825495747</v>
          </cell>
          <cell r="I124">
            <v>25.536049394812206</v>
          </cell>
          <cell r="J124">
            <v>22.6763401978918</v>
          </cell>
          <cell r="K124">
            <v>25.725357508252991</v>
          </cell>
          <cell r="L124">
            <v>26.469197135427706</v>
          </cell>
          <cell r="M124">
            <v>21.399713717320878</v>
          </cell>
          <cell r="N124">
            <v>22.218159437101576</v>
          </cell>
          <cell r="O124">
            <v>26.023337479185731</v>
          </cell>
          <cell r="P124">
            <v>25.500884073966205</v>
          </cell>
          <cell r="Q124">
            <v>24.542500740913454</v>
          </cell>
          <cell r="R124">
            <v>24.581277723982396</v>
          </cell>
          <cell r="S124">
            <v>5212.1515540000009</v>
          </cell>
          <cell r="T124">
            <v>5001.0044859999989</v>
          </cell>
          <cell r="U124">
            <v>4963.6238979999998</v>
          </cell>
          <cell r="V124">
            <v>5945.2016165331697</v>
          </cell>
          <cell r="W124">
            <v>6107.3234222534229</v>
          </cell>
          <cell r="X124">
            <v>6075.5563031022812</v>
          </cell>
          <cell r="Y124">
            <v>6507.4818271405711</v>
          </cell>
          <cell r="Z124">
            <v>5866.1966135259845</v>
          </cell>
          <cell r="AA124">
            <v>5280.7398026054088</v>
          </cell>
          <cell r="AB124">
            <v>6055.4823594741993</v>
          </cell>
          <cell r="AC124">
            <v>6109.9700661706047</v>
          </cell>
          <cell r="AD124">
            <v>4924.2270503741802</v>
          </cell>
          <cell r="AE124">
            <v>15176.779938</v>
          </cell>
          <cell r="AF124">
            <v>18128.081341888872</v>
          </cell>
          <cell r="AG124">
            <v>17654.418243271964</v>
          </cell>
          <cell r="AH124">
            <v>17089.679476018984</v>
          </cell>
          <cell r="AI124">
            <v>68048.958999179813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20907.606531999998</v>
          </cell>
          <cell r="AO124">
            <v>20879.763364999999</v>
          </cell>
          <cell r="AP124">
            <v>20673.857488000001</v>
          </cell>
          <cell r="AQ124">
            <v>20674.995064999999</v>
          </cell>
          <cell r="AR124">
            <v>20958.698718</v>
          </cell>
          <cell r="AS124">
            <v>21185.066609000001</v>
          </cell>
          <cell r="AT124">
            <v>20774.990006</v>
          </cell>
          <cell r="AU124">
            <v>20709.643146999999</v>
          </cell>
          <cell r="AV124">
            <v>61477.198338000002</v>
          </cell>
          <cell r="AW124">
            <v>62694.776258999998</v>
          </cell>
          <cell r="AX124">
            <v>62307.551271000004</v>
          </cell>
          <cell r="AY124">
            <v>62669.699762000004</v>
          </cell>
          <cell r="AZ124">
            <v>249149.22563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10913.897617999999</v>
          </cell>
          <cell r="AO125">
            <v>10777.565885</v>
          </cell>
          <cell r="AP125">
            <v>10904.876473</v>
          </cell>
          <cell r="AQ125">
            <v>10739.34798</v>
          </cell>
          <cell r="AR125">
            <v>10882.534943000001</v>
          </cell>
          <cell r="AS125">
            <v>10589.367747</v>
          </cell>
          <cell r="AT125">
            <v>10683.267576</v>
          </cell>
          <cell r="AU125">
            <v>11332.828428999999</v>
          </cell>
          <cell r="AV125">
            <v>34553.201008000004</v>
          </cell>
          <cell r="AW125">
            <v>32865.354938000004</v>
          </cell>
          <cell r="AX125">
            <v>32526.759396000001</v>
          </cell>
          <cell r="AY125">
            <v>32605.463752000003</v>
          </cell>
          <cell r="AZ125">
            <v>132550.779094</v>
          </cell>
        </row>
        <row r="126">
          <cell r="A126" t="str">
            <v>Korea</v>
          </cell>
          <cell r="B126">
            <v>8.3387786154932204</v>
          </cell>
          <cell r="C126">
            <v>7.7076548587885592</v>
          </cell>
          <cell r="D126">
            <v>7.2289425962984053</v>
          </cell>
          <cell r="E126">
            <v>7.1302758779617417</v>
          </cell>
          <cell r="F126">
            <v>6.9990087729431893</v>
          </cell>
          <cell r="G126">
            <v>0.94333511570284412</v>
          </cell>
          <cell r="H126">
            <v>0.97099089419433748</v>
          </cell>
          <cell r="I126">
            <v>0.95763369785809005</v>
          </cell>
          <cell r="J126">
            <v>0.95510099957691186</v>
          </cell>
          <cell r="K126">
            <v>0.92104559320167712</v>
          </cell>
          <cell r="L126">
            <v>0.88917606140503336</v>
          </cell>
          <cell r="M126">
            <v>0.86010455772369643</v>
          </cell>
          <cell r="N126">
            <v>7.7435488227414622</v>
          </cell>
          <cell r="O126">
            <v>4.9700435975889157</v>
          </cell>
          <cell r="P126">
            <v>0.96119154621808023</v>
          </cell>
          <cell r="Q126">
            <v>0.88941368477633065</v>
          </cell>
          <cell r="R126">
            <v>3.4726458150278825</v>
          </cell>
          <cell r="S126">
            <v>369.65280000000001</v>
          </cell>
          <cell r="T126">
            <v>363.339</v>
          </cell>
          <cell r="U126">
            <v>346.89120000000003</v>
          </cell>
          <cell r="V126">
            <v>360</v>
          </cell>
          <cell r="W126">
            <v>360</v>
          </cell>
          <cell r="X126">
            <v>50</v>
          </cell>
          <cell r="Y126">
            <v>50</v>
          </cell>
          <cell r="Z126">
            <v>50</v>
          </cell>
          <cell r="AA126">
            <v>50</v>
          </cell>
          <cell r="AB126">
            <v>50</v>
          </cell>
          <cell r="AC126">
            <v>50</v>
          </cell>
          <cell r="AD126">
            <v>50</v>
          </cell>
          <cell r="AE126">
            <v>1079.883</v>
          </cell>
          <cell r="AF126">
            <v>770</v>
          </cell>
          <cell r="AG126">
            <v>150</v>
          </cell>
          <cell r="AH126">
            <v>150</v>
          </cell>
          <cell r="AI126">
            <v>2149.8829999999998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13.911281756370027</v>
          </cell>
          <cell r="C129">
            <v>10.64650382486022</v>
          </cell>
          <cell r="D129">
            <v>9.2901959339040836</v>
          </cell>
          <cell r="E129">
            <v>7.6923245682406609</v>
          </cell>
          <cell r="F129">
            <v>7.7114775792246304</v>
          </cell>
          <cell r="G129">
            <v>7.680155947253624</v>
          </cell>
          <cell r="H129">
            <v>7.6652465241703194</v>
          </cell>
          <cell r="I129">
            <v>7.658511813270092</v>
          </cell>
          <cell r="J129">
            <v>7.6478759691303715</v>
          </cell>
          <cell r="K129">
            <v>7.608615936299274</v>
          </cell>
          <cell r="L129">
            <v>7.5744385002301167</v>
          </cell>
          <cell r="M129">
            <v>9.6002994306487395</v>
          </cell>
          <cell r="N129">
            <v>11.273290069427553</v>
          </cell>
          <cell r="O129">
            <v>7.694665717982641</v>
          </cell>
          <cell r="P129">
            <v>7.6572742912981857</v>
          </cell>
          <cell r="Q129">
            <v>8.2743616871290122</v>
          </cell>
          <cell r="R129">
            <v>8.7264957847036086</v>
          </cell>
          <cell r="S129">
            <v>85.310889000000003</v>
          </cell>
          <cell r="T129">
            <v>66.094240999999997</v>
          </cell>
          <cell r="U129">
            <v>57.557796000000003</v>
          </cell>
          <cell r="V129">
            <v>47.015304</v>
          </cell>
          <cell r="W129">
            <v>46.638151000000001</v>
          </cell>
          <cell r="X129">
            <v>46.244267000000001</v>
          </cell>
          <cell r="Y129">
            <v>48.935909000000002</v>
          </cell>
          <cell r="Z129">
            <v>47.721888999999997</v>
          </cell>
          <cell r="AA129">
            <v>47.691411000000002</v>
          </cell>
          <cell r="AB129">
            <v>45.472276000000001</v>
          </cell>
          <cell r="AC129">
            <v>46.411160000000002</v>
          </cell>
          <cell r="AD129">
            <v>59.859467000000002</v>
          </cell>
          <cell r="AE129">
            <v>208.96292599999998</v>
          </cell>
          <cell r="AF129">
            <v>139.89772200000002</v>
          </cell>
          <cell r="AG129">
            <v>144.349209</v>
          </cell>
          <cell r="AH129">
            <v>151.74290300000001</v>
          </cell>
          <cell r="AI129">
            <v>644.9527599999999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10.048</v>
          </cell>
          <cell r="AO132">
            <v>6.2080000000000002</v>
          </cell>
          <cell r="AP132">
            <v>6.49</v>
          </cell>
          <cell r="AQ132">
            <v>7.4</v>
          </cell>
          <cell r="AR132">
            <v>10.940000000000001</v>
          </cell>
          <cell r="AS132">
            <v>10.79</v>
          </cell>
          <cell r="AT132">
            <v>9.0960000000000001</v>
          </cell>
          <cell r="AU132">
            <v>9.6020000000000003</v>
          </cell>
          <cell r="AV132">
            <v>25.116</v>
          </cell>
          <cell r="AW132">
            <v>26.481999999999999</v>
          </cell>
          <cell r="AX132">
            <v>24.830000000000002</v>
          </cell>
          <cell r="AY132">
            <v>29.488</v>
          </cell>
          <cell r="AZ132">
            <v>105.916</v>
          </cell>
        </row>
        <row r="133">
          <cell r="A133" t="str">
            <v>New Zealand</v>
          </cell>
          <cell r="B133">
            <v>56.781726239260692</v>
          </cell>
          <cell r="C133">
            <v>92.393715017467741</v>
          </cell>
          <cell r="D133">
            <v>79.812470866196861</v>
          </cell>
          <cell r="E133">
            <v>70.70714618127036</v>
          </cell>
          <cell r="F133">
            <v>51.949857489959896</v>
          </cell>
          <cell r="G133">
            <v>40.708612639154964</v>
          </cell>
          <cell r="H133">
            <v>39.609303646312682</v>
          </cell>
          <cell r="I133">
            <v>35.038974010185299</v>
          </cell>
          <cell r="J133">
            <v>40.208104233474586</v>
          </cell>
          <cell r="K133">
            <v>53.78072676898671</v>
          </cell>
          <cell r="L133">
            <v>56.8413361279881</v>
          </cell>
          <cell r="M133">
            <v>73.253572534707018</v>
          </cell>
          <cell r="N133">
            <v>76.355725096763976</v>
          </cell>
          <cell r="O133">
            <v>53.674439932935861</v>
          </cell>
          <cell r="P133">
            <v>38.249494310904403</v>
          </cell>
          <cell r="Q133">
            <v>60.440164013395339</v>
          </cell>
          <cell r="R133">
            <v>55.746961526881194</v>
          </cell>
          <cell r="S133">
            <v>26.5379</v>
          </cell>
          <cell r="T133">
            <v>43.946894999999998</v>
          </cell>
          <cell r="U133">
            <v>35.090515000000003</v>
          </cell>
          <cell r="V133">
            <v>29.544588999999995</v>
          </cell>
          <cell r="W133">
            <v>22.216770999999994</v>
          </cell>
          <cell r="X133">
            <v>20.029589999999999</v>
          </cell>
          <cell r="Y133">
            <v>22.042580999999998</v>
          </cell>
          <cell r="Z133">
            <v>22.552026999999999</v>
          </cell>
          <cell r="AA133">
            <v>26.885533999999993</v>
          </cell>
          <cell r="AB133">
            <v>31.244603999999992</v>
          </cell>
          <cell r="AC133">
            <v>26.780084999999993</v>
          </cell>
          <cell r="AD133">
            <v>31.811539999999994</v>
          </cell>
          <cell r="AE133">
            <v>105.57531</v>
          </cell>
          <cell r="AF133">
            <v>71.790949999999981</v>
          </cell>
          <cell r="AG133">
            <v>71.480141999999987</v>
          </cell>
          <cell r="AH133">
            <v>89.836228999999975</v>
          </cell>
          <cell r="AI133">
            <v>338.68263099999996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38.489218000000001</v>
          </cell>
          <cell r="AO133">
            <v>44.282105999999999</v>
          </cell>
          <cell r="AP133">
            <v>50.085008000000002</v>
          </cell>
          <cell r="AQ133">
            <v>57.926423</v>
          </cell>
          <cell r="AR133">
            <v>60.179361999999998</v>
          </cell>
          <cell r="AS133">
            <v>52.286656000000001</v>
          </cell>
          <cell r="AT133">
            <v>42.402374999999999</v>
          </cell>
          <cell r="AU133">
            <v>39.083945</v>
          </cell>
          <cell r="AV133">
            <v>124.44093599999999</v>
          </cell>
          <cell r="AW133">
            <v>120.377325</v>
          </cell>
          <cell r="AX133">
            <v>168.19079299999999</v>
          </cell>
          <cell r="AY133">
            <v>133.772976</v>
          </cell>
          <cell r="AZ133">
            <v>546.78202999999996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25.413574692630114</v>
          </cell>
          <cell r="C135">
            <v>16.770819800181659</v>
          </cell>
          <cell r="D135">
            <v>17.356570689308843</v>
          </cell>
          <cell r="E135">
            <v>12.404844012368132</v>
          </cell>
          <cell r="F135">
            <v>12.145555917245158</v>
          </cell>
          <cell r="G135">
            <v>11.952600200891023</v>
          </cell>
          <cell r="H135">
            <v>12.315975964095266</v>
          </cell>
          <cell r="I135">
            <v>12.18048338756963</v>
          </cell>
          <cell r="J135">
            <v>13.005313214341804</v>
          </cell>
          <cell r="K135">
            <v>13.162775252534587</v>
          </cell>
          <cell r="L135">
            <v>13.222083686638587</v>
          </cell>
          <cell r="M135">
            <v>12.256008778507693</v>
          </cell>
          <cell r="N135">
            <v>19.737397829810003</v>
          </cell>
          <cell r="O135">
            <v>12.167532698072181</v>
          </cell>
          <cell r="P135">
            <v>12.500769557755701</v>
          </cell>
          <cell r="Q135">
            <v>12.884935995273274</v>
          </cell>
          <cell r="R135">
            <v>14.298256619418684</v>
          </cell>
          <cell r="S135">
            <v>6141.7824650000002</v>
          </cell>
          <cell r="T135">
            <v>4302.7523650000003</v>
          </cell>
          <cell r="U135">
            <v>4451.8693949999997</v>
          </cell>
          <cell r="V135">
            <v>3261.1018867588018</v>
          </cell>
          <cell r="W135">
            <v>3209.2584751683698</v>
          </cell>
          <cell r="X135">
            <v>3146.4470952750694</v>
          </cell>
          <cell r="Y135">
            <v>3242.1034876424906</v>
          </cell>
          <cell r="Z135">
            <v>3179.4238402301144</v>
          </cell>
          <cell r="AA135">
            <v>3408.8964008983967</v>
          </cell>
          <cell r="AB135">
            <v>3239.9542764520638</v>
          </cell>
          <cell r="AC135">
            <v>3081.4436433694514</v>
          </cell>
          <cell r="AD135">
            <v>2863.8732189761026</v>
          </cell>
          <cell r="AE135">
            <v>14896.404225</v>
          </cell>
          <cell r="AF135">
            <v>9616.8074572022415</v>
          </cell>
          <cell r="AG135">
            <v>9830.4237287710021</v>
          </cell>
          <cell r="AH135">
            <v>9185.2711387976178</v>
          </cell>
          <cell r="AI135">
            <v>43528.906549770858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35.410053018163829</v>
          </cell>
          <cell r="C137">
            <v>20.314606876292675</v>
          </cell>
          <cell r="D137">
            <v>7.479254852432863</v>
          </cell>
          <cell r="E137">
            <v>6.8659781599889422</v>
          </cell>
          <cell r="F137">
            <v>6.6517939775350952</v>
          </cell>
          <cell r="G137">
            <v>6.7490856077563697</v>
          </cell>
          <cell r="H137">
            <v>6.7370645487714951</v>
          </cell>
          <cell r="I137">
            <v>6.8007757708983663</v>
          </cell>
          <cell r="J137">
            <v>6.5403523591541646</v>
          </cell>
          <cell r="K137">
            <v>6.4517492737781055</v>
          </cell>
          <cell r="L137">
            <v>6.6328739670443859</v>
          </cell>
          <cell r="M137">
            <v>7.4204117560760912</v>
          </cell>
          <cell r="N137">
            <v>20.711316342646775</v>
          </cell>
          <cell r="O137">
            <v>6.7551134422103729</v>
          </cell>
          <cell r="P137">
            <v>6.6912945677655715</v>
          </cell>
          <cell r="Q137">
            <v>6.8217780066476275</v>
          </cell>
          <cell r="R137">
            <v>10.065514707724839</v>
          </cell>
          <cell r="S137">
            <v>109.75582</v>
          </cell>
          <cell r="T137">
            <v>67.771559999999994</v>
          </cell>
          <cell r="U137">
            <v>25.003979999999999</v>
          </cell>
          <cell r="V137">
            <v>23.18</v>
          </cell>
          <cell r="W137">
            <v>22.76</v>
          </cell>
          <cell r="X137">
            <v>23.25</v>
          </cell>
          <cell r="Y137">
            <v>23.45</v>
          </cell>
          <cell r="Z137">
            <v>23.65</v>
          </cell>
          <cell r="AA137">
            <v>23.4</v>
          </cell>
          <cell r="AB137">
            <v>23.74</v>
          </cell>
          <cell r="AC137">
            <v>23.83</v>
          </cell>
          <cell r="AD137">
            <v>25.29</v>
          </cell>
          <cell r="AE137">
            <v>202.53136000000001</v>
          </cell>
          <cell r="AF137">
            <v>69.19</v>
          </cell>
          <cell r="AG137">
            <v>70.5</v>
          </cell>
          <cell r="AH137">
            <v>72.859999999999985</v>
          </cell>
          <cell r="AI137">
            <v>415.08135999999996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23.466568046102985</v>
          </cell>
          <cell r="C138">
            <v>21.109790158219951</v>
          </cell>
          <cell r="D138">
            <v>22.582001605123143</v>
          </cell>
          <cell r="E138">
            <v>20.593585464885777</v>
          </cell>
          <cell r="F138">
            <v>20.37258813096258</v>
          </cell>
          <cell r="G138">
            <v>19.89556527750722</v>
          </cell>
          <cell r="H138">
            <v>19.653016812738393</v>
          </cell>
          <cell r="I138">
            <v>19.609022282281483</v>
          </cell>
          <cell r="J138">
            <v>19.369205796885261</v>
          </cell>
          <cell r="K138">
            <v>4.9957062669406351</v>
          </cell>
          <cell r="L138">
            <v>5.0168305178114769</v>
          </cell>
          <cell r="M138">
            <v>5.2063421294619223</v>
          </cell>
          <cell r="N138">
            <v>22.382355232782935</v>
          </cell>
          <cell r="O138">
            <v>20.283907577424412</v>
          </cell>
          <cell r="P138">
            <v>19.543744302621185</v>
          </cell>
          <cell r="Q138">
            <v>5.0723927791845123</v>
          </cell>
          <cell r="R138">
            <v>16.749239700363376</v>
          </cell>
          <cell r="S138">
            <v>128.247286</v>
          </cell>
          <cell r="T138">
            <v>117.32834200000001</v>
          </cell>
          <cell r="U138">
            <v>129.80348599999999</v>
          </cell>
          <cell r="V138">
            <v>125.34</v>
          </cell>
          <cell r="W138">
            <v>126.35</v>
          </cell>
          <cell r="X138">
            <v>124.74</v>
          </cell>
          <cell r="Y138">
            <v>121.53</v>
          </cell>
          <cell r="Z138">
            <v>118.38</v>
          </cell>
          <cell r="AA138">
            <v>118.72</v>
          </cell>
          <cell r="AB138">
            <v>30.23</v>
          </cell>
          <cell r="AC138">
            <v>30.44</v>
          </cell>
          <cell r="AD138">
            <v>31.14</v>
          </cell>
          <cell r="AE138">
            <v>375.37911399999996</v>
          </cell>
          <cell r="AF138">
            <v>376.43</v>
          </cell>
          <cell r="AG138">
            <v>358.63</v>
          </cell>
          <cell r="AH138">
            <v>91.81</v>
          </cell>
          <cell r="AI138">
            <v>1202.2491140000002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17.37758207874116</v>
          </cell>
          <cell r="C139">
            <v>19.051647065691068</v>
          </cell>
          <cell r="D139">
            <v>25.13837938547865</v>
          </cell>
          <cell r="E139">
            <v>20.996156359975497</v>
          </cell>
          <cell r="F139">
            <v>21.301289186346697</v>
          </cell>
          <cell r="G139">
            <v>20.653812703888043</v>
          </cell>
          <cell r="H139">
            <v>20.36123432751959</v>
          </cell>
          <cell r="I139">
            <v>20.872000373805609</v>
          </cell>
          <cell r="J139">
            <v>22.087771223618809</v>
          </cell>
          <cell r="K139">
            <v>21.835125932903949</v>
          </cell>
          <cell r="L139">
            <v>21.381864053549773</v>
          </cell>
          <cell r="M139">
            <v>20.999999999999996</v>
          </cell>
          <cell r="N139">
            <v>20.449687704756649</v>
          </cell>
          <cell r="O139">
            <v>20.980168526647333</v>
          </cell>
          <cell r="P139">
            <v>21.093436943258816</v>
          </cell>
          <cell r="Q139">
            <v>21.397300593327884</v>
          </cell>
          <cell r="R139">
            <v>20.988572486289012</v>
          </cell>
          <cell r="S139">
            <v>340.85162000000003</v>
          </cell>
          <cell r="T139">
            <v>376.68734000000001</v>
          </cell>
          <cell r="U139">
            <v>471.27278000000001</v>
          </cell>
          <cell r="V139">
            <v>415.01864623333336</v>
          </cell>
          <cell r="W139">
            <v>415.68686693333336</v>
          </cell>
          <cell r="X139">
            <v>416.58596863333332</v>
          </cell>
          <cell r="Y139">
            <v>419.37527870000002</v>
          </cell>
          <cell r="Z139">
            <v>424.01004473333336</v>
          </cell>
          <cell r="AA139">
            <v>434.93015836666666</v>
          </cell>
          <cell r="AB139">
            <v>441.42390950000004</v>
          </cell>
          <cell r="AC139">
            <v>441.03587266666671</v>
          </cell>
          <cell r="AD139">
            <v>451.01428866666657</v>
          </cell>
          <cell r="AE139">
            <v>1188.8117400000001</v>
          </cell>
          <cell r="AF139">
            <v>1247.2914817999999</v>
          </cell>
          <cell r="AG139">
            <v>1278.3154818</v>
          </cell>
          <cell r="AH139">
            <v>1333.4740708333334</v>
          </cell>
          <cell r="AI139">
            <v>5047.8927744333323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1853.707613</v>
          </cell>
          <cell r="AQ139">
            <v>1828.32998</v>
          </cell>
          <cell r="AR139">
            <v>1772.1894100000002</v>
          </cell>
          <cell r="AS139">
            <v>1819.4606240000001</v>
          </cell>
          <cell r="AT139">
            <v>1856.3970119999999</v>
          </cell>
          <cell r="AU139">
            <v>1932.9183800000001</v>
          </cell>
          <cell r="AV139">
            <v>5232.0142070000002</v>
          </cell>
          <cell r="AW139">
            <v>5350.5877810000002</v>
          </cell>
          <cell r="AX139">
            <v>5454.227003</v>
          </cell>
          <cell r="AY139">
            <v>5608.7760159999998</v>
          </cell>
          <cell r="AZ139">
            <v>21645.605007000002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</v>
          </cell>
          <cell r="AO140">
            <v>1.8</v>
          </cell>
          <cell r="AP140">
            <v>1.8</v>
          </cell>
          <cell r="AQ140">
            <v>2.8</v>
          </cell>
          <cell r="AR140">
            <v>2</v>
          </cell>
          <cell r="AS140">
            <v>2.8660000000000001</v>
          </cell>
          <cell r="AT140">
            <v>3.08</v>
          </cell>
          <cell r="AU140">
            <v>3.08</v>
          </cell>
          <cell r="AV140">
            <v>6.98</v>
          </cell>
          <cell r="AW140">
            <v>6.8</v>
          </cell>
          <cell r="AX140">
            <v>6.6</v>
          </cell>
          <cell r="AY140">
            <v>9.0259999999999998</v>
          </cell>
          <cell r="AZ140">
            <v>29.405999999999999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12.239999999999998</v>
          </cell>
          <cell r="AO141">
            <v>10.030000000000001</v>
          </cell>
          <cell r="AP141">
            <v>5.83</v>
          </cell>
          <cell r="AQ141">
            <v>10.620000000000001</v>
          </cell>
          <cell r="AR141">
            <v>10.620000000000001</v>
          </cell>
          <cell r="AS141">
            <v>15.274000000000001</v>
          </cell>
          <cell r="AT141">
            <v>8.8539999999999992</v>
          </cell>
          <cell r="AU141">
            <v>9.67</v>
          </cell>
          <cell r="AV141">
            <v>33.195999999999998</v>
          </cell>
          <cell r="AW141">
            <v>32.879999999999995</v>
          </cell>
          <cell r="AX141">
            <v>27.070000000000004</v>
          </cell>
          <cell r="AY141">
            <v>33.798000000000002</v>
          </cell>
          <cell r="AZ141">
            <v>126.944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16.520322893945533</v>
          </cell>
          <cell r="C143">
            <v>13.12923666277052</v>
          </cell>
          <cell r="D143">
            <v>13.35494211042794</v>
          </cell>
          <cell r="E143">
            <v>12.91723235823115</v>
          </cell>
          <cell r="F143">
            <v>13.179234920122841</v>
          </cell>
          <cell r="G143">
            <v>12.469727814054124</v>
          </cell>
          <cell r="H143">
            <v>13.205768253807706</v>
          </cell>
          <cell r="I143">
            <v>12.223033431012018</v>
          </cell>
          <cell r="J143">
            <v>11.653365286469581</v>
          </cell>
          <cell r="K143">
            <v>12.53150434002673</v>
          </cell>
          <cell r="L143">
            <v>12.67349051604007</v>
          </cell>
          <cell r="M143">
            <v>10.765577291424774</v>
          </cell>
          <cell r="N143">
            <v>14.299705744634048</v>
          </cell>
          <cell r="O143">
            <v>12.854791017914856</v>
          </cell>
          <cell r="P143">
            <v>12.357723636104536</v>
          </cell>
          <cell r="Q143">
            <v>11.990070028358861</v>
          </cell>
          <cell r="R143">
            <v>12.877381069910074</v>
          </cell>
          <cell r="S143">
            <v>12806.963596000001</v>
          </cell>
          <cell r="T143">
            <v>10754.609048</v>
          </cell>
          <cell r="U143">
            <v>10781.420588999999</v>
          </cell>
          <cell r="V143">
            <v>10419.713153636416</v>
          </cell>
          <cell r="W143">
            <v>10481.699241910681</v>
          </cell>
          <cell r="X143">
            <v>9987.2576684551277</v>
          </cell>
          <cell r="Y143">
            <v>10595.67797237195</v>
          </cell>
          <cell r="Z143">
            <v>9832.9044144894306</v>
          </cell>
          <cell r="AA143">
            <v>9464.8333068704706</v>
          </cell>
          <cell r="AB143">
            <v>10025.422334048486</v>
          </cell>
          <cell r="AC143">
            <v>9907.9861758289462</v>
          </cell>
          <cell r="AD143">
            <v>8505.6655650169505</v>
          </cell>
          <cell r="AE143">
            <v>34342.993233000001</v>
          </cell>
          <cell r="AF143">
            <v>30888.670064002225</v>
          </cell>
          <cell r="AG143">
            <v>29893.415693731851</v>
          </cell>
          <cell r="AH143">
            <v>28439.074074894379</v>
          </cell>
          <cell r="AI143">
            <v>123564.15306562847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71578.732566000006</v>
          </cell>
          <cell r="AO143">
            <v>72082.823584000012</v>
          </cell>
          <cell r="AP143">
            <v>72211.703188000029</v>
          </cell>
          <cell r="AQ143">
            <v>72401.127125999978</v>
          </cell>
          <cell r="AR143">
            <v>73097.768471000018</v>
          </cell>
          <cell r="AS143">
            <v>72001.571844999984</v>
          </cell>
          <cell r="AT143">
            <v>70360.943948000015</v>
          </cell>
          <cell r="AU143">
            <v>71107.185442000002</v>
          </cell>
          <cell r="AV143">
            <v>216149.16042100001</v>
          </cell>
          <cell r="AW143">
            <v>216260.24895199999</v>
          </cell>
          <cell r="AX143">
            <v>217710.59878500004</v>
          </cell>
          <cell r="AY143">
            <v>213469.70123499999</v>
          </cell>
          <cell r="AZ143">
            <v>863589.70939300011</v>
          </cell>
        </row>
        <row r="144">
          <cell r="A144" t="str">
            <v>Argentina</v>
          </cell>
          <cell r="B144">
            <v>6.8833158758234148E-2</v>
          </cell>
          <cell r="C144">
            <v>5.2582804953246291E-2</v>
          </cell>
          <cell r="D144">
            <v>3.9247204200874658E-2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5.3766105895154861E-2</v>
          </cell>
          <cell r="O144">
            <v>0</v>
          </cell>
          <cell r="P144">
            <v>0</v>
          </cell>
          <cell r="Q144">
            <v>0</v>
          </cell>
          <cell r="R144">
            <v>1.3160058994892112E-2</v>
          </cell>
          <cell r="S144">
            <v>5.8212000000000002</v>
          </cell>
          <cell r="T144">
            <v>4.4847999999999999</v>
          </cell>
          <cell r="U144">
            <v>3.1716199999999999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13.477620000000002</v>
          </cell>
          <cell r="AF144">
            <v>0</v>
          </cell>
          <cell r="AG144">
            <v>0</v>
          </cell>
          <cell r="AH144">
            <v>0</v>
          </cell>
          <cell r="AI144">
            <v>13.477620000000002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7323.0526369999998</v>
          </cell>
          <cell r="AO144">
            <v>7505.3300330000002</v>
          </cell>
          <cell r="AP144">
            <v>7625.0267359999998</v>
          </cell>
          <cell r="AQ144">
            <v>7683.0690510000004</v>
          </cell>
          <cell r="AR144">
            <v>8074.1161340000008</v>
          </cell>
          <cell r="AS144">
            <v>8179.3011200000001</v>
          </cell>
          <cell r="AT144">
            <v>8091.0970659999994</v>
          </cell>
          <cell r="AU144">
            <v>7882.6582149999995</v>
          </cell>
          <cell r="AV144">
            <v>22560.417568000001</v>
          </cell>
          <cell r="AW144">
            <v>22076.074165999999</v>
          </cell>
          <cell r="AX144">
            <v>23382.211921000002</v>
          </cell>
          <cell r="AY144">
            <v>24153.056400999998</v>
          </cell>
          <cell r="AZ144">
            <v>92171.760055999999</v>
          </cell>
        </row>
        <row r="145">
          <cell r="A145" t="str">
            <v>Argentina</v>
          </cell>
          <cell r="B145">
            <v>6.8833158758234148E-2</v>
          </cell>
          <cell r="C145">
            <v>5.2582804953246291E-2</v>
          </cell>
          <cell r="D145">
            <v>3.9247204200874658E-2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5.3766105895154861E-2</v>
          </cell>
          <cell r="O145">
            <v>0</v>
          </cell>
          <cell r="P145">
            <v>0</v>
          </cell>
          <cell r="Q145">
            <v>0</v>
          </cell>
          <cell r="R145">
            <v>1.3160058994892112E-2</v>
          </cell>
          <cell r="S145">
            <v>5.8212000000000002</v>
          </cell>
          <cell r="T145">
            <v>4.4847999999999999</v>
          </cell>
          <cell r="U145">
            <v>3.1716199999999999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13.477620000000002</v>
          </cell>
          <cell r="AF145">
            <v>0</v>
          </cell>
          <cell r="AG145">
            <v>0</v>
          </cell>
          <cell r="AH145">
            <v>0</v>
          </cell>
          <cell r="AI145">
            <v>13.477620000000002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7323.0526369999998</v>
          </cell>
          <cell r="AO145">
            <v>7505.3300330000002</v>
          </cell>
          <cell r="AP145">
            <v>7625.0267359999998</v>
          </cell>
          <cell r="AQ145">
            <v>7683.0690510000004</v>
          </cell>
          <cell r="AR145">
            <v>8074.1161340000008</v>
          </cell>
          <cell r="AS145">
            <v>8179.3011200000001</v>
          </cell>
          <cell r="AT145">
            <v>8091.0970659999994</v>
          </cell>
          <cell r="AU145">
            <v>7882.6582149999995</v>
          </cell>
          <cell r="AV145">
            <v>22560.417568000001</v>
          </cell>
          <cell r="AW145">
            <v>22076.074165999999</v>
          </cell>
          <cell r="AX145">
            <v>23382.211921000002</v>
          </cell>
          <cell r="AY145">
            <v>24153.056400999998</v>
          </cell>
          <cell r="AZ145">
            <v>92171.760055999999</v>
          </cell>
        </row>
        <row r="146">
          <cell r="A146" t="str">
            <v>Aruba</v>
          </cell>
          <cell r="B146">
            <v>57.459007390852364</v>
          </cell>
          <cell r="C146">
            <v>45.487931309366459</v>
          </cell>
          <cell r="D146">
            <v>22.10275406314728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41.391703235334944</v>
          </cell>
          <cell r="O146">
            <v>0</v>
          </cell>
          <cell r="P146">
            <v>0</v>
          </cell>
          <cell r="Q146">
            <v>0</v>
          </cell>
          <cell r="R146">
            <v>10.222596108638049</v>
          </cell>
          <cell r="S146">
            <v>8.7018199999999997</v>
          </cell>
          <cell r="T146">
            <v>7.7256</v>
          </cell>
          <cell r="U146">
            <v>3.5854400000000002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20.012859999999996</v>
          </cell>
          <cell r="AF146">
            <v>0</v>
          </cell>
          <cell r="AG146">
            <v>0</v>
          </cell>
          <cell r="AH146">
            <v>0</v>
          </cell>
          <cell r="AI146">
            <v>20.012859999999996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13.861000000000001</v>
          </cell>
          <cell r="AO146">
            <v>14.245999999999999</v>
          </cell>
          <cell r="AP146">
            <v>14.354999999999999</v>
          </cell>
          <cell r="AQ146">
            <v>14.427</v>
          </cell>
          <cell r="AR146">
            <v>16.603999999999999</v>
          </cell>
          <cell r="AS146">
            <v>16.371203999999999</v>
          </cell>
          <cell r="AT146">
            <v>15.867260000000002</v>
          </cell>
          <cell r="AU146">
            <v>13.515333999999999</v>
          </cell>
          <cell r="AV146">
            <v>43.514938000000001</v>
          </cell>
          <cell r="AW146">
            <v>41.539000000000001</v>
          </cell>
          <cell r="AX146">
            <v>45.385999999999996</v>
          </cell>
          <cell r="AY146">
            <v>45.753798000000003</v>
          </cell>
          <cell r="AZ146">
            <v>176.193736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</v>
          </cell>
          <cell r="AP147">
            <v>11.6</v>
          </cell>
          <cell r="AQ147">
            <v>13.35</v>
          </cell>
          <cell r="AR147">
            <v>13.35</v>
          </cell>
          <cell r="AS147">
            <v>6.25</v>
          </cell>
          <cell r="AT147">
            <v>10.1</v>
          </cell>
          <cell r="AU147">
            <v>10.1</v>
          </cell>
          <cell r="AV147">
            <v>34.5</v>
          </cell>
          <cell r="AW147">
            <v>33.1</v>
          </cell>
          <cell r="AX147">
            <v>38.299999999999997</v>
          </cell>
          <cell r="AY147">
            <v>26.450000000000003</v>
          </cell>
          <cell r="AZ147">
            <v>132.34999999999997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12.933</v>
          </cell>
          <cell r="AO148">
            <v>13.290999999999999</v>
          </cell>
          <cell r="AP148">
            <v>14.257999999999999</v>
          </cell>
          <cell r="AQ148">
            <v>14.651999999999999</v>
          </cell>
          <cell r="AR148">
            <v>15.795999999999999</v>
          </cell>
          <cell r="AS148">
            <v>16.334</v>
          </cell>
          <cell r="AT148">
            <v>16.603999999999999</v>
          </cell>
          <cell r="AU148">
            <v>16.943999999999999</v>
          </cell>
          <cell r="AV148">
            <v>42.995999999999995</v>
          </cell>
          <cell r="AW148">
            <v>38.78</v>
          </cell>
          <cell r="AX148">
            <v>44.705999999999996</v>
          </cell>
          <cell r="AY148">
            <v>49.882000000000005</v>
          </cell>
          <cell r="AZ148">
            <v>176.36399999999995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2.7</v>
          </cell>
          <cell r="AO149">
            <v>5.4</v>
          </cell>
          <cell r="AP149">
            <v>2.7</v>
          </cell>
          <cell r="AQ149">
            <v>2.7</v>
          </cell>
          <cell r="AR149">
            <v>2.7</v>
          </cell>
          <cell r="AS149">
            <v>2.7</v>
          </cell>
          <cell r="AT149">
            <v>2.7</v>
          </cell>
          <cell r="AU149">
            <v>0</v>
          </cell>
          <cell r="AV149">
            <v>3</v>
          </cell>
          <cell r="AW149">
            <v>13.8</v>
          </cell>
          <cell r="AX149">
            <v>8.1000000000000014</v>
          </cell>
          <cell r="AY149">
            <v>5.4</v>
          </cell>
          <cell r="AZ149">
            <v>30.299999999999994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8.1695569081565136</v>
          </cell>
          <cell r="E150">
            <v>7.8975857027452951</v>
          </cell>
          <cell r="F150">
            <v>5.8326955749048475</v>
          </cell>
          <cell r="G150">
            <v>7.0318456299436258</v>
          </cell>
          <cell r="H150">
            <v>7.6479005525294586</v>
          </cell>
          <cell r="I150">
            <v>7.6228149719455081</v>
          </cell>
          <cell r="J150">
            <v>5.6442913290357666</v>
          </cell>
          <cell r="K150">
            <v>6.3605713199917062</v>
          </cell>
          <cell r="L150">
            <v>9.3736505667614285</v>
          </cell>
          <cell r="M150">
            <v>9.5471719863293387</v>
          </cell>
          <cell r="N150">
            <v>2.4777838468204822</v>
          </cell>
          <cell r="O150">
            <v>6.9127684393277677</v>
          </cell>
          <cell r="P150">
            <v>6.9481627634951151</v>
          </cell>
          <cell r="Q150">
            <v>8.4066603699133324</v>
          </cell>
          <cell r="R150">
            <v>6.2024044098429787</v>
          </cell>
          <cell r="S150">
            <v>0</v>
          </cell>
          <cell r="T150">
            <v>0</v>
          </cell>
          <cell r="U150">
            <v>269.54478</v>
          </cell>
          <cell r="V150">
            <v>277.88725689999995</v>
          </cell>
          <cell r="W150">
            <v>210.32578093500001</v>
          </cell>
          <cell r="X150">
            <v>253.63612400000002</v>
          </cell>
          <cell r="Y150">
            <v>277.21273199999996</v>
          </cell>
          <cell r="Z150">
            <v>275.11207300000001</v>
          </cell>
          <cell r="AA150">
            <v>215.19658870000001</v>
          </cell>
          <cell r="AB150">
            <v>241.65758199999999</v>
          </cell>
          <cell r="AC150">
            <v>351.63174566666675</v>
          </cell>
          <cell r="AD150">
            <v>347.08235380000002</v>
          </cell>
          <cell r="AE150">
            <v>269.54478</v>
          </cell>
          <cell r="AF150">
            <v>741.84916183500002</v>
          </cell>
          <cell r="AG150">
            <v>767.52139369999998</v>
          </cell>
          <cell r="AH150">
            <v>940.37168146666681</v>
          </cell>
          <cell r="AI150">
            <v>2719.2870170016668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3245.3811520000004</v>
          </cell>
          <cell r="AO150">
            <v>3246.26739</v>
          </cell>
          <cell r="AP150">
            <v>3262.2215349999997</v>
          </cell>
          <cell r="AQ150">
            <v>3248.1552630000001</v>
          </cell>
          <cell r="AR150">
            <v>3431.3772719999997</v>
          </cell>
          <cell r="AS150">
            <v>3419.3756009999997</v>
          </cell>
          <cell r="AT150">
            <v>3376.1507200000001</v>
          </cell>
          <cell r="AU150">
            <v>3271.9020759999994</v>
          </cell>
          <cell r="AV150">
            <v>9790.6160099999997</v>
          </cell>
          <cell r="AW150">
            <v>9658.4205230000007</v>
          </cell>
          <cell r="AX150">
            <v>9941.754069999999</v>
          </cell>
          <cell r="AY150">
            <v>10067.428397</v>
          </cell>
          <cell r="AZ150">
            <v>39458.218999999997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29.061351366871076</v>
          </cell>
          <cell r="F151">
            <v>31.953558577257642</v>
          </cell>
          <cell r="G151">
            <v>28.706333112365456</v>
          </cell>
          <cell r="H151">
            <v>24.310572577941446</v>
          </cell>
          <cell r="I151">
            <v>24.944715823933677</v>
          </cell>
          <cell r="J151">
            <v>23.112472295205873</v>
          </cell>
          <cell r="K151">
            <v>26.873424519576222</v>
          </cell>
          <cell r="L151">
            <v>34.049086744965614</v>
          </cell>
          <cell r="M151">
            <v>29.510789451156612</v>
          </cell>
          <cell r="N151">
            <v>27.897575716555011</v>
          </cell>
          <cell r="O151">
            <v>29.923740899264828</v>
          </cell>
          <cell r="P151">
            <v>24.11644693787985</v>
          </cell>
          <cell r="Q151">
            <v>30.152095375381052</v>
          </cell>
          <cell r="R151">
            <v>28.045415149574477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944.46162870999854</v>
          </cell>
          <cell r="W151">
            <v>1069.7600507899983</v>
          </cell>
          <cell r="X151">
            <v>941.51477852999824</v>
          </cell>
          <cell r="Y151">
            <v>774.84196562999841</v>
          </cell>
          <cell r="Z151">
            <v>770.84049945999834</v>
          </cell>
          <cell r="AA151">
            <v>731.66228968999849</v>
          </cell>
          <cell r="AB151">
            <v>851.4519190533324</v>
          </cell>
          <cell r="AC151">
            <v>1081.7485913699995</v>
          </cell>
          <cell r="AD151">
            <v>917.00912469999912</v>
          </cell>
          <cell r="AE151">
            <v>2576.8014640000001</v>
          </cell>
          <cell r="AF151">
            <v>2955.736458029995</v>
          </cell>
          <cell r="AG151">
            <v>2277.3447547799951</v>
          </cell>
          <cell r="AH151">
            <v>2850.2096351233313</v>
          </cell>
          <cell r="AI151">
            <v>10660.09231193332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2868.5369989999999</v>
          </cell>
          <cell r="AQ151">
            <v>2781.175999</v>
          </cell>
          <cell r="AR151">
            <v>2849.0939969999999</v>
          </cell>
          <cell r="AS151">
            <v>2851.541033</v>
          </cell>
          <cell r="AT151">
            <v>2859.3240679999999</v>
          </cell>
          <cell r="AU151">
            <v>2796.6321050000001</v>
          </cell>
          <cell r="AV151">
            <v>8312.9851180000005</v>
          </cell>
          <cell r="AW151">
            <v>8889.8069969999997</v>
          </cell>
          <cell r="AX151">
            <v>8498.806994999999</v>
          </cell>
          <cell r="AY151">
            <v>8507.497206</v>
          </cell>
          <cell r="AZ151">
            <v>34209.096315999996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2.62</v>
          </cell>
          <cell r="AO152">
            <v>2.35</v>
          </cell>
          <cell r="AP152">
            <v>2.5700000000000003</v>
          </cell>
          <cell r="AQ152">
            <v>3.21</v>
          </cell>
          <cell r="AR152">
            <v>3.6799999999999997</v>
          </cell>
          <cell r="AS152">
            <v>3.7300000000000004</v>
          </cell>
          <cell r="AT152">
            <v>3.68</v>
          </cell>
          <cell r="AU152">
            <v>3.38</v>
          </cell>
          <cell r="AV152">
            <v>11.219999999999999</v>
          </cell>
          <cell r="AW152">
            <v>7.8900000000000006</v>
          </cell>
          <cell r="AX152">
            <v>9.4600000000000009</v>
          </cell>
          <cell r="AY152">
            <v>10.79</v>
          </cell>
          <cell r="AZ152">
            <v>39.36</v>
          </cell>
        </row>
        <row r="153">
          <cell r="A153" t="str">
            <v>Chile</v>
          </cell>
          <cell r="B153">
            <v>20.87618843385744</v>
          </cell>
          <cell r="C153">
            <v>9.9263012563854751</v>
          </cell>
          <cell r="D153">
            <v>14.693066206993596</v>
          </cell>
          <cell r="E153">
            <v>6.8545606459011434</v>
          </cell>
          <cell r="F153">
            <v>6.682393325325811</v>
          </cell>
          <cell r="G153">
            <v>6.6463796599955955</v>
          </cell>
          <cell r="H153">
            <v>6.3684931205426842</v>
          </cell>
          <cell r="I153">
            <v>6.6883115722176303</v>
          </cell>
          <cell r="J153">
            <v>6.8410241990096088</v>
          </cell>
          <cell r="K153">
            <v>6.4321868603033225</v>
          </cell>
          <cell r="L153">
            <v>6.6580917976106422</v>
          </cell>
          <cell r="M153">
            <v>7.4157286589975682</v>
          </cell>
          <cell r="N153">
            <v>15.057727272138951</v>
          </cell>
          <cell r="O153">
            <v>6.728032767167055</v>
          </cell>
          <cell r="P153">
            <v>6.6373290506506475</v>
          </cell>
          <cell r="Q153">
            <v>6.8212815128433553</v>
          </cell>
          <cell r="R153">
            <v>8.7207552456370951</v>
          </cell>
          <cell r="S153">
            <v>19.02</v>
          </cell>
          <cell r="T153">
            <v>9.5861599999999996</v>
          </cell>
          <cell r="U153">
            <v>13.922169999999999</v>
          </cell>
          <cell r="V153">
            <v>6.5749707333333314</v>
          </cell>
          <cell r="W153">
            <v>6.3072140645161294</v>
          </cell>
          <cell r="X153">
            <v>6.3726226666666665</v>
          </cell>
          <cell r="Y153">
            <v>6.3072140645161294</v>
          </cell>
          <cell r="Z153">
            <v>6.8678555806451618</v>
          </cell>
          <cell r="AA153">
            <v>7.1836835000000008</v>
          </cell>
          <cell r="AB153">
            <v>6.7276950322580635</v>
          </cell>
          <cell r="AC153">
            <v>6.9229855333333337</v>
          </cell>
          <cell r="AD153">
            <v>7.1937433534246562</v>
          </cell>
          <cell r="AE153">
            <v>42.528329999999997</v>
          </cell>
          <cell r="AF153">
            <v>19.254807464516126</v>
          </cell>
          <cell r="AG153">
            <v>20.358753145161291</v>
          </cell>
          <cell r="AH153">
            <v>20.844423919016052</v>
          </cell>
          <cell r="AI153">
            <v>102.98631452869346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84.947000000000003</v>
          </cell>
          <cell r="AO153">
            <v>86.293000000000006</v>
          </cell>
          <cell r="AP153">
            <v>89.134</v>
          </cell>
          <cell r="AQ153">
            <v>92.415999999999997</v>
          </cell>
          <cell r="AR153">
            <v>94.507999999999996</v>
          </cell>
          <cell r="AS153">
            <v>94.134788999999998</v>
          </cell>
          <cell r="AT153">
            <v>93.580670999999995</v>
          </cell>
          <cell r="AU153">
            <v>87.305904999999996</v>
          </cell>
          <cell r="AV153">
            <v>254.19172700000001</v>
          </cell>
          <cell r="AW153">
            <v>257.56900000000002</v>
          </cell>
          <cell r="AX153">
            <v>276.05799999999999</v>
          </cell>
          <cell r="AY153">
            <v>275.021365</v>
          </cell>
          <cell r="AZ153">
            <v>1062.8400919999999</v>
          </cell>
        </row>
        <row r="154">
          <cell r="A154" t="str">
            <v>Colombia</v>
          </cell>
          <cell r="B154">
            <v>4.300596535681861E-2</v>
          </cell>
          <cell r="C154">
            <v>0.10134760598577566</v>
          </cell>
          <cell r="D154">
            <v>0.18647894046056557</v>
          </cell>
          <cell r="E154">
            <v>0.20689649670688745</v>
          </cell>
          <cell r="F154">
            <v>0.20300437605474608</v>
          </cell>
          <cell r="G154">
            <v>0.1980894003012395</v>
          </cell>
          <cell r="H154">
            <v>0.19598829183753666</v>
          </cell>
          <cell r="I154">
            <v>0.19273369738837248</v>
          </cell>
          <cell r="J154">
            <v>0.21439456188839912</v>
          </cell>
          <cell r="K154">
            <v>0.17740469150917582</v>
          </cell>
          <cell r="L154">
            <v>0.25282285382456354</v>
          </cell>
          <cell r="M154">
            <v>0.18503028552093848</v>
          </cell>
          <cell r="N154">
            <v>0.10942286063681497</v>
          </cell>
          <cell r="O154">
            <v>0.20259917868411695</v>
          </cell>
          <cell r="P154">
            <v>0.20106913843053423</v>
          </cell>
          <cell r="Q154">
            <v>0.20483478365332183</v>
          </cell>
          <cell r="R154">
            <v>0.17944978226322786</v>
          </cell>
          <cell r="S154">
            <v>0.93159999999999998</v>
          </cell>
          <cell r="T154">
            <v>2.2061999999999999</v>
          </cell>
          <cell r="U154">
            <v>3.9072</v>
          </cell>
          <cell r="V154">
            <v>4.3224999999999998</v>
          </cell>
          <cell r="W154">
            <v>4.3224999999999998</v>
          </cell>
          <cell r="X154">
            <v>4.3224999999999998</v>
          </cell>
          <cell r="Y154">
            <v>4.3224999999999998</v>
          </cell>
          <cell r="Z154">
            <v>4.2834999999999983</v>
          </cell>
          <cell r="AA154">
            <v>4.7834999999999983</v>
          </cell>
          <cell r="AB154">
            <v>3.7834999999999983</v>
          </cell>
          <cell r="AC154">
            <v>5.2244999999999981</v>
          </cell>
          <cell r="AD154">
            <v>3.7993358148806813</v>
          </cell>
          <cell r="AE154">
            <v>7.0449999999999999</v>
          </cell>
          <cell r="AF154">
            <v>12.967499999999999</v>
          </cell>
          <cell r="AG154">
            <v>13.389499999999996</v>
          </cell>
          <cell r="AH154">
            <v>12.807335814880677</v>
          </cell>
          <cell r="AI154">
            <v>46.209335814880674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1916.338</v>
          </cell>
          <cell r="AO154">
            <v>1963.886</v>
          </cell>
          <cell r="AP154">
            <v>1984.94</v>
          </cell>
          <cell r="AQ154">
            <v>2000.2469999999998</v>
          </cell>
          <cell r="AR154">
            <v>2008.05</v>
          </cell>
          <cell r="AS154">
            <v>1919.4250000000002</v>
          </cell>
          <cell r="AT154">
            <v>1859.8200000000002</v>
          </cell>
          <cell r="AU154">
            <v>1848.0229999999999</v>
          </cell>
          <cell r="AV154">
            <v>5794.4930000000004</v>
          </cell>
          <cell r="AW154">
            <v>5760.5120000000006</v>
          </cell>
          <cell r="AX154">
            <v>5993.2370000000001</v>
          </cell>
          <cell r="AY154">
            <v>5627.268</v>
          </cell>
          <cell r="AZ154">
            <v>23175.510000000002</v>
          </cell>
        </row>
        <row r="155">
          <cell r="A155" t="str">
            <v>Costa Rica</v>
          </cell>
          <cell r="B155">
            <v>11.700022520043063</v>
          </cell>
          <cell r="C155">
            <v>10.642616697250453</v>
          </cell>
          <cell r="D155">
            <v>10.683993351707512</v>
          </cell>
          <cell r="E155">
            <v>10.020990460647216</v>
          </cell>
          <cell r="F155">
            <v>9.8661285127480696</v>
          </cell>
          <cell r="G155">
            <v>9.651987949026136</v>
          </cell>
          <cell r="H155">
            <v>10.360266310057666</v>
          </cell>
          <cell r="I155">
            <v>10.339923278082006</v>
          </cell>
          <cell r="J155">
            <v>9.2062576662645625</v>
          </cell>
          <cell r="K155">
            <v>9.8383823194943876</v>
          </cell>
          <cell r="L155">
            <v>9.509928464894104</v>
          </cell>
          <cell r="M155">
            <v>9.0173473771037482</v>
          </cell>
          <cell r="N155">
            <v>11.003967415320272</v>
          </cell>
          <cell r="O155">
            <v>9.8462792665757206</v>
          </cell>
          <cell r="P155">
            <v>9.9442617351782232</v>
          </cell>
          <cell r="Q155">
            <v>9.471414527271742</v>
          </cell>
          <cell r="R155">
            <v>10.06845188699422</v>
          </cell>
          <cell r="S155">
            <v>49.444450000000003</v>
          </cell>
          <cell r="T155">
            <v>46.951256000000001</v>
          </cell>
          <cell r="U155">
            <v>44.989718000000003</v>
          </cell>
          <cell r="V155">
            <v>43.686062535837728</v>
          </cell>
          <cell r="W155">
            <v>43.23578686316516</v>
          </cell>
          <cell r="X155">
            <v>42.158167452377434</v>
          </cell>
          <cell r="Y155">
            <v>44.51875501873846</v>
          </cell>
          <cell r="Z155">
            <v>44.364245040865811</v>
          </cell>
          <cell r="AA155">
            <v>43.476449537182553</v>
          </cell>
          <cell r="AB155">
            <v>42.977384154651276</v>
          </cell>
          <cell r="AC155">
            <v>40.211821039994298</v>
          </cell>
          <cell r="AD155">
            <v>35.068958000000002</v>
          </cell>
          <cell r="AE155">
            <v>141.385424</v>
          </cell>
          <cell r="AF155">
            <v>129.08001685138032</v>
          </cell>
          <cell r="AG155">
            <v>132.35944959678682</v>
          </cell>
          <cell r="AH155">
            <v>118.25816319464559</v>
          </cell>
          <cell r="AI155">
            <v>521.08305364281273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394.40199999999999</v>
          </cell>
          <cell r="AO155">
            <v>393.10399999999993</v>
          </cell>
          <cell r="AP155">
            <v>386.73599999999999</v>
          </cell>
          <cell r="AQ155">
            <v>386.15199999999999</v>
          </cell>
          <cell r="AR155">
            <v>425.024</v>
          </cell>
          <cell r="AS155">
            <v>393.150464</v>
          </cell>
          <cell r="AT155">
            <v>380.55637400000001</v>
          </cell>
          <cell r="AU155">
            <v>350.01493100000005</v>
          </cell>
          <cell r="AV155">
            <v>1156.3727589999999</v>
          </cell>
          <cell r="AW155">
            <v>1179.857</v>
          </cell>
          <cell r="AX155">
            <v>1197.9119999999998</v>
          </cell>
          <cell r="AY155">
            <v>1123.7217690000002</v>
          </cell>
          <cell r="AZ155">
            <v>4657.863527999999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8.5519599999999993</v>
          </cell>
          <cell r="T156">
            <v>8.5963999999999992</v>
          </cell>
          <cell r="U156">
            <v>9.5389999999999997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26.687359999999998</v>
          </cell>
          <cell r="AF156">
            <v>0</v>
          </cell>
          <cell r="AG156">
            <v>0</v>
          </cell>
          <cell r="AH156">
            <v>0</v>
          </cell>
          <cell r="AI156">
            <v>26.687359999999998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25.594799999999999</v>
          </cell>
          <cell r="AO157">
            <v>26.315000000000001</v>
          </cell>
          <cell r="AP157">
            <v>26.675000000000001</v>
          </cell>
          <cell r="AQ157">
            <v>27.090000000000003</v>
          </cell>
          <cell r="AR157">
            <v>29.484999999999999</v>
          </cell>
          <cell r="AS157">
            <v>29.929624999999998</v>
          </cell>
          <cell r="AT157">
            <v>30.621749999999999</v>
          </cell>
          <cell r="AU157">
            <v>29.105874999999997</v>
          </cell>
          <cell r="AV157">
            <v>90.965729999999994</v>
          </cell>
          <cell r="AW157">
            <v>77.064599999999999</v>
          </cell>
          <cell r="AX157">
            <v>83.25</v>
          </cell>
          <cell r="AY157">
            <v>89.657249999999991</v>
          </cell>
          <cell r="AZ157">
            <v>340.93758000000003</v>
          </cell>
        </row>
        <row r="158">
          <cell r="A158" t="str">
            <v>Dominican Republic</v>
          </cell>
          <cell r="B158">
            <v>0.10807128567714873</v>
          </cell>
          <cell r="C158">
            <v>8.233217806235292E-2</v>
          </cell>
          <cell r="D158">
            <v>0.14202970773667165</v>
          </cell>
          <cell r="E158">
            <v>6.5746837298107749E-2</v>
          </cell>
          <cell r="F158">
            <v>5.4792377001214705E-2</v>
          </cell>
          <cell r="G158">
            <v>4.350911196526705E-2</v>
          </cell>
          <cell r="H158">
            <v>3.2497775667678037E-2</v>
          </cell>
          <cell r="I158">
            <v>2.1805814661409635E-2</v>
          </cell>
          <cell r="J158">
            <v>8.1585209319500231E-3</v>
          </cell>
          <cell r="K158">
            <v>6.8752383905664752E-2</v>
          </cell>
          <cell r="L158">
            <v>5.9739706976214314E-2</v>
          </cell>
          <cell r="M158">
            <v>5.1619413414421854E-2</v>
          </cell>
          <cell r="N158">
            <v>0.11087228632695677</v>
          </cell>
          <cell r="O158">
            <v>5.4655266360821193E-2</v>
          </cell>
          <cell r="P158">
            <v>2.0383771939474358E-2</v>
          </cell>
          <cell r="Q158">
            <v>6.0475195968140709E-2</v>
          </cell>
          <cell r="R158">
            <v>6.0763541236093094E-2</v>
          </cell>
          <cell r="S158">
            <v>0.56423999999999996</v>
          </cell>
          <cell r="T158">
            <v>0.44028</v>
          </cell>
          <cell r="U158">
            <v>0.76237999999999995</v>
          </cell>
          <cell r="V158">
            <v>0.36</v>
          </cell>
          <cell r="W158">
            <v>0.3</v>
          </cell>
          <cell r="X158">
            <v>0.24</v>
          </cell>
          <cell r="Y158">
            <v>0.18</v>
          </cell>
          <cell r="Z158">
            <v>0.12</v>
          </cell>
          <cell r="AA158">
            <v>0.05</v>
          </cell>
          <cell r="AB158">
            <v>0.39</v>
          </cell>
          <cell r="AC158">
            <v>0.33</v>
          </cell>
          <cell r="AD158">
            <v>0.25</v>
          </cell>
          <cell r="AE158">
            <v>1.7668999999999997</v>
          </cell>
          <cell r="AF158">
            <v>0.89999999999999991</v>
          </cell>
          <cell r="AG158">
            <v>0.35</v>
          </cell>
          <cell r="AH158">
            <v>0.97</v>
          </cell>
          <cell r="AI158">
            <v>3.9868999999999994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492.76927699999999</v>
          </cell>
          <cell r="AO158">
            <v>496.44773299999997</v>
          </cell>
          <cell r="AP158">
            <v>498.49565599999994</v>
          </cell>
          <cell r="AQ158">
            <v>495.28073900000004</v>
          </cell>
          <cell r="AR158">
            <v>551.57056499999999</v>
          </cell>
          <cell r="AS158">
            <v>510.52775199999996</v>
          </cell>
          <cell r="AT158">
            <v>497.15677399999998</v>
          </cell>
          <cell r="AU158">
            <v>435.88252</v>
          </cell>
          <cell r="AV158">
            <v>1434.271857</v>
          </cell>
          <cell r="AW158">
            <v>1482.01638</v>
          </cell>
          <cell r="AX158">
            <v>1545.3469599999999</v>
          </cell>
          <cell r="AY158">
            <v>1443.5670460000001</v>
          </cell>
          <cell r="AZ158">
            <v>5905.2022429999997</v>
          </cell>
        </row>
        <row r="159">
          <cell r="A159" t="str">
            <v>Ecuador</v>
          </cell>
          <cell r="B159">
            <v>15.752268353134928</v>
          </cell>
          <cell r="C159">
            <v>7.8298456580414308</v>
          </cell>
          <cell r="D159">
            <v>4.7702028535899323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9.4077936333272749</v>
          </cell>
          <cell r="O159">
            <v>0</v>
          </cell>
          <cell r="P159">
            <v>0</v>
          </cell>
          <cell r="Q159">
            <v>0</v>
          </cell>
          <cell r="R159">
            <v>2.3102922335065639</v>
          </cell>
          <cell r="S159">
            <v>101.51062</v>
          </cell>
          <cell r="T159">
            <v>51.38635</v>
          </cell>
          <cell r="U159">
            <v>31.402100000000001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184.29907</v>
          </cell>
          <cell r="AF159">
            <v>0</v>
          </cell>
          <cell r="AG159">
            <v>0</v>
          </cell>
          <cell r="AH159">
            <v>0</v>
          </cell>
          <cell r="AI159">
            <v>184.29907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598.65837099999999</v>
          </cell>
          <cell r="AO159">
            <v>608.29447400000004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1763.1037570000001</v>
          </cell>
          <cell r="AW159">
            <v>1773.356061</v>
          </cell>
          <cell r="AX159">
            <v>1896.0887890000001</v>
          </cell>
          <cell r="AY159">
            <v>1747.0263660000001</v>
          </cell>
          <cell r="AZ159">
            <v>7179.5749730000007</v>
          </cell>
        </row>
        <row r="160">
          <cell r="A160" t="str">
            <v>El Salvador</v>
          </cell>
          <cell r="B160">
            <v>24.501536971331063</v>
          </cell>
          <cell r="C160">
            <v>18.751775526315789</v>
          </cell>
          <cell r="D160">
            <v>21.408077219570739</v>
          </cell>
          <cell r="E160">
            <v>15.330234539812125</v>
          </cell>
          <cell r="F160">
            <v>19.128182364218556</v>
          </cell>
          <cell r="G160">
            <v>24.069271311568944</v>
          </cell>
          <cell r="H160">
            <v>17.157014294051912</v>
          </cell>
          <cell r="I160">
            <v>16.071684588626383</v>
          </cell>
          <cell r="J160">
            <v>18.458220141107965</v>
          </cell>
          <cell r="K160">
            <v>24.290470477898914</v>
          </cell>
          <cell r="L160">
            <v>25.857752330328285</v>
          </cell>
          <cell r="M160">
            <v>22.71363294258548</v>
          </cell>
          <cell r="N160">
            <v>21.432032625665343</v>
          </cell>
          <cell r="O160">
            <v>19.33930002670995</v>
          </cell>
          <cell r="P160">
            <v>17.195268724478872</v>
          </cell>
          <cell r="Q160">
            <v>24.239368434272784</v>
          </cell>
          <cell r="R160">
            <v>20.399070147997751</v>
          </cell>
          <cell r="S160">
            <v>27.337622</v>
          </cell>
          <cell r="T160">
            <v>23.752248999999999</v>
          </cell>
          <cell r="U160">
            <v>26.641162999999999</v>
          </cell>
          <cell r="V160">
            <v>22.477999999999998</v>
          </cell>
          <cell r="W160">
            <v>24.7</v>
          </cell>
          <cell r="X160">
            <v>31.3</v>
          </cell>
          <cell r="Y160">
            <v>20</v>
          </cell>
          <cell r="Z160">
            <v>25.2</v>
          </cell>
          <cell r="AA160">
            <v>26.4</v>
          </cell>
          <cell r="AB160">
            <v>35.4</v>
          </cell>
          <cell r="AC160">
            <v>26.5</v>
          </cell>
          <cell r="AD160">
            <v>25.8</v>
          </cell>
          <cell r="AE160">
            <v>77.731033999999994</v>
          </cell>
          <cell r="AF160">
            <v>78.477999999999994</v>
          </cell>
          <cell r="AG160">
            <v>71.599999999999994</v>
          </cell>
          <cell r="AH160">
            <v>87.7</v>
          </cell>
          <cell r="AI160">
            <v>315.50903399999999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116.21595600000001</v>
          </cell>
          <cell r="AO160">
            <v>117.037195</v>
          </cell>
          <cell r="AP160">
            <v>104.913359</v>
          </cell>
          <cell r="AQ160">
            <v>141.117752</v>
          </cell>
          <cell r="AR160">
            <v>128.72313700000001</v>
          </cell>
          <cell r="AS160">
            <v>131.16254800000002</v>
          </cell>
          <cell r="AT160">
            <v>92.235394999999997</v>
          </cell>
          <cell r="AU160">
            <v>102.229353</v>
          </cell>
          <cell r="AV160">
            <v>326.417619</v>
          </cell>
          <cell r="AW160">
            <v>365.21590700000002</v>
          </cell>
          <cell r="AX160">
            <v>374.75424800000002</v>
          </cell>
          <cell r="AY160">
            <v>325.627296</v>
          </cell>
          <cell r="AZ160">
            <v>1392.0150699999999</v>
          </cell>
        </row>
        <row r="161">
          <cell r="A161" t="str">
            <v>Guatemala</v>
          </cell>
          <cell r="B161">
            <v>24.034679562886289</v>
          </cell>
          <cell r="C161">
            <v>30.737778278298549</v>
          </cell>
          <cell r="D161">
            <v>40.713616480008106</v>
          </cell>
          <cell r="E161">
            <v>32.324067826124811</v>
          </cell>
          <cell r="F161">
            <v>32.10619909086487</v>
          </cell>
          <cell r="G161">
            <v>27.252706918700678</v>
          </cell>
          <cell r="H161">
            <v>29.691983164545572</v>
          </cell>
          <cell r="I161">
            <v>29.415114614954167</v>
          </cell>
          <cell r="J161">
            <v>30.688475805701653</v>
          </cell>
          <cell r="K161">
            <v>29.966796335617762</v>
          </cell>
          <cell r="L161">
            <v>30.496536443153119</v>
          </cell>
          <cell r="M161">
            <v>32.370969302735155</v>
          </cell>
          <cell r="N161">
            <v>31.823144511737539</v>
          </cell>
          <cell r="O161">
            <v>30.371462414889177</v>
          </cell>
          <cell r="P161">
            <v>29.921971156025787</v>
          </cell>
          <cell r="Q161">
            <v>30.911024224766727</v>
          </cell>
          <cell r="R161">
            <v>30.755768135431119</v>
          </cell>
          <cell r="S161">
            <v>52.800957000000004</v>
          </cell>
          <cell r="T161">
            <v>67.476937000000007</v>
          </cell>
          <cell r="U161">
            <v>89.266865999999993</v>
          </cell>
          <cell r="V161">
            <v>66</v>
          </cell>
          <cell r="W161">
            <v>66</v>
          </cell>
          <cell r="X161">
            <v>66</v>
          </cell>
          <cell r="Y161">
            <v>66</v>
          </cell>
          <cell r="Z161">
            <v>66</v>
          </cell>
          <cell r="AA161">
            <v>66</v>
          </cell>
          <cell r="AB161">
            <v>66</v>
          </cell>
          <cell r="AC161">
            <v>66</v>
          </cell>
          <cell r="AD161">
            <v>66</v>
          </cell>
          <cell r="AE161">
            <v>209.54476</v>
          </cell>
          <cell r="AF161">
            <v>198</v>
          </cell>
          <cell r="AG161">
            <v>198</v>
          </cell>
          <cell r="AH161">
            <v>198</v>
          </cell>
          <cell r="AI161">
            <v>803.54476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185.011</v>
          </cell>
          <cell r="AO161">
            <v>217.96</v>
          </cell>
          <cell r="AP161">
            <v>200.054</v>
          </cell>
          <cell r="AQ161">
            <v>201.93700000000001</v>
          </cell>
          <cell r="AR161">
            <v>193.55799999999999</v>
          </cell>
          <cell r="AS161">
            <v>198.21938700000001</v>
          </cell>
          <cell r="AT161">
            <v>194.776217</v>
          </cell>
          <cell r="AU161">
            <v>183.497749</v>
          </cell>
          <cell r="AV161">
            <v>592.61988999999994</v>
          </cell>
          <cell r="AW161">
            <v>586.73500000000001</v>
          </cell>
          <cell r="AX161">
            <v>595.54899999999998</v>
          </cell>
          <cell r="AY161">
            <v>576.49335300000007</v>
          </cell>
          <cell r="AZ161">
            <v>2351.3972430000003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46.8</v>
          </cell>
          <cell r="AP162">
            <v>46.8</v>
          </cell>
          <cell r="AQ162">
            <v>46.8</v>
          </cell>
          <cell r="AR162">
            <v>46.8</v>
          </cell>
          <cell r="AS162">
            <v>60.18</v>
          </cell>
          <cell r="AT162">
            <v>73.56</v>
          </cell>
          <cell r="AU162">
            <v>86.94</v>
          </cell>
          <cell r="AV162">
            <v>170.51999999999998</v>
          </cell>
          <cell r="AW162">
            <v>140.39999999999998</v>
          </cell>
          <cell r="AX162">
            <v>140.39999999999998</v>
          </cell>
          <cell r="AY162">
            <v>220.68</v>
          </cell>
          <cell r="AZ162">
            <v>672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2.75</v>
          </cell>
          <cell r="AQ163">
            <v>2.75</v>
          </cell>
          <cell r="AR163">
            <v>2.75</v>
          </cell>
          <cell r="AS163">
            <v>0</v>
          </cell>
          <cell r="AT163">
            <v>5.7149999999999999</v>
          </cell>
          <cell r="AU163">
            <v>5.7149999999999999</v>
          </cell>
          <cell r="AV163">
            <v>15.840753000000003</v>
          </cell>
          <cell r="AW163">
            <v>9.5800000000000018</v>
          </cell>
          <cell r="AX163">
            <v>8.25</v>
          </cell>
          <cell r="AY163">
            <v>11.43</v>
          </cell>
          <cell r="AZ163">
            <v>45.100753000000012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0.76080000000000003</v>
          </cell>
          <cell r="T164">
            <v>0.73219999999999996</v>
          </cell>
          <cell r="U164">
            <v>0.52139999999999997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2.0143999999999997</v>
          </cell>
          <cell r="AF164">
            <v>0</v>
          </cell>
          <cell r="AG164">
            <v>0</v>
          </cell>
          <cell r="AH164">
            <v>0</v>
          </cell>
          <cell r="AI164">
            <v>2.0143999999999997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29.637896163554604</v>
          </cell>
          <cell r="C165">
            <v>17.127111973321362</v>
          </cell>
          <cell r="D165">
            <v>5.6570374220486332</v>
          </cell>
          <cell r="E165">
            <v>0.26568899643869431</v>
          </cell>
          <cell r="F165">
            <v>0</v>
          </cell>
          <cell r="G165">
            <v>33.920384476251243</v>
          </cell>
          <cell r="H165">
            <v>25.516936321358155</v>
          </cell>
          <cell r="I165">
            <v>7.9485558605432409</v>
          </cell>
          <cell r="J165">
            <v>0</v>
          </cell>
          <cell r="K165">
            <v>0</v>
          </cell>
          <cell r="L165">
            <v>58.634842893112136</v>
          </cell>
          <cell r="M165">
            <v>55.646420462170802</v>
          </cell>
          <cell r="N165">
            <v>17.363898221170626</v>
          </cell>
          <cell r="O165">
            <v>11.455074657754807</v>
          </cell>
          <cell r="P165">
            <v>10.936076311025532</v>
          </cell>
          <cell r="Q165">
            <v>35.728839127982802</v>
          </cell>
          <cell r="R165">
            <v>18.28398209815289</v>
          </cell>
          <cell r="S165">
            <v>1969.9650959999999</v>
          </cell>
          <cell r="T165">
            <v>1186.9469200000001</v>
          </cell>
          <cell r="U165">
            <v>386.29687200000001</v>
          </cell>
          <cell r="V165">
            <v>18.34553</v>
          </cell>
          <cell r="W165">
            <v>0</v>
          </cell>
          <cell r="X165">
            <v>2384</v>
          </cell>
          <cell r="Y165">
            <v>1883.8019999999999</v>
          </cell>
          <cell r="Z165">
            <v>646.721</v>
          </cell>
          <cell r="AA165">
            <v>0</v>
          </cell>
          <cell r="AB165">
            <v>0</v>
          </cell>
          <cell r="AC165">
            <v>3400</v>
          </cell>
          <cell r="AD165">
            <v>3400</v>
          </cell>
          <cell r="AE165">
            <v>3543.2088880000001</v>
          </cell>
          <cell r="AF165">
            <v>2402.3455300000001</v>
          </cell>
          <cell r="AG165">
            <v>2530.5230000000001</v>
          </cell>
          <cell r="AH165">
            <v>6800</v>
          </cell>
          <cell r="AI165">
            <v>15276.077417999999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6334.9000019999994</v>
          </cell>
          <cell r="AO165">
            <v>6325.400001</v>
          </cell>
          <cell r="AP165">
            <v>6644.2999999999993</v>
          </cell>
          <cell r="AQ165">
            <v>7322.7000000000007</v>
          </cell>
          <cell r="AR165">
            <v>6858.2999999999993</v>
          </cell>
          <cell r="AS165">
            <v>6411.2739999999994</v>
          </cell>
          <cell r="AT165">
            <v>5218.74</v>
          </cell>
          <cell r="AU165">
            <v>5499.0060000000003</v>
          </cell>
          <cell r="AV165">
            <v>18365.046596</v>
          </cell>
          <cell r="AW165">
            <v>18874.700004999999</v>
          </cell>
          <cell r="AX165">
            <v>20825.3</v>
          </cell>
          <cell r="AY165">
            <v>17129.02</v>
          </cell>
          <cell r="AZ165">
            <v>75194.066600999984</v>
          </cell>
        </row>
        <row r="166">
          <cell r="A166" t="str">
            <v>Nicaragua</v>
          </cell>
          <cell r="B166">
            <v>49.824095148881369</v>
          </cell>
          <cell r="C166">
            <v>32.634899726670092</v>
          </cell>
          <cell r="D166">
            <v>41.417013221903453</v>
          </cell>
          <cell r="E166">
            <v>36.36514924901519</v>
          </cell>
          <cell r="F166">
            <v>31.953981966473172</v>
          </cell>
          <cell r="G166">
            <v>33.140834691272175</v>
          </cell>
          <cell r="H166">
            <v>28.948051549868676</v>
          </cell>
          <cell r="I166">
            <v>37.542027889199659</v>
          </cell>
          <cell r="J166">
            <v>44.599083951762523</v>
          </cell>
          <cell r="K166">
            <v>47.84921029497972</v>
          </cell>
          <cell r="L166">
            <v>51.816163376071287</v>
          </cell>
          <cell r="M166">
            <v>53.21342447571736</v>
          </cell>
          <cell r="N166">
            <v>40.913213712554104</v>
          </cell>
          <cell r="O166">
            <v>33.814542358212712</v>
          </cell>
          <cell r="P166">
            <v>37.175650422128278</v>
          </cell>
          <cell r="Q166">
            <v>50.820919652418588</v>
          </cell>
          <cell r="R166">
            <v>40.49872875395608</v>
          </cell>
          <cell r="S166">
            <v>46.099062000000004</v>
          </cell>
          <cell r="T166">
            <v>34.625266000000003</v>
          </cell>
          <cell r="U166">
            <v>44.272025999999997</v>
          </cell>
          <cell r="V166">
            <v>38.362000000000002</v>
          </cell>
          <cell r="W166">
            <v>33.823999999999998</v>
          </cell>
          <cell r="X166">
            <v>35.478000000000002</v>
          </cell>
          <cell r="Y166">
            <v>31.472000000000001</v>
          </cell>
          <cell r="Z166">
            <v>41.909000000000006</v>
          </cell>
          <cell r="AA166">
            <v>51.283000000000008</v>
          </cell>
          <cell r="AB166">
            <v>52.009000000000007</v>
          </cell>
          <cell r="AC166">
            <v>51.608000000000004</v>
          </cell>
          <cell r="AD166">
            <v>49.795000000000002</v>
          </cell>
          <cell r="AE166">
            <v>124.99635400000001</v>
          </cell>
          <cell r="AF166">
            <v>107.66400000000002</v>
          </cell>
          <cell r="AG166">
            <v>124.66400000000002</v>
          </cell>
          <cell r="AH166">
            <v>153.41200000000003</v>
          </cell>
          <cell r="AI166">
            <v>510.73635400000006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96.346999999999994</v>
          </cell>
          <cell r="AP166">
            <v>97.846999999999994</v>
          </cell>
          <cell r="AQ166">
            <v>100.46899999999999</v>
          </cell>
          <cell r="AR166">
            <v>103.48800000000001</v>
          </cell>
          <cell r="AS166">
            <v>97.824185</v>
          </cell>
          <cell r="AT166">
            <v>89.638439000000005</v>
          </cell>
          <cell r="AU166">
            <v>84.218410000000006</v>
          </cell>
          <cell r="AV166">
            <v>274.964268</v>
          </cell>
          <cell r="AW166">
            <v>286.55599999999998</v>
          </cell>
          <cell r="AX166">
            <v>301.80399999999997</v>
          </cell>
          <cell r="AY166">
            <v>271.68103400000001</v>
          </cell>
          <cell r="AZ166">
            <v>1135.005302</v>
          </cell>
        </row>
        <row r="167">
          <cell r="A167" t="str">
            <v>Panama</v>
          </cell>
          <cell r="B167">
            <v>31.789593442622952</v>
          </cell>
          <cell r="C167">
            <v>40.086209835345272</v>
          </cell>
          <cell r="D167">
            <v>39.295770558815789</v>
          </cell>
          <cell r="E167">
            <v>41.868101361375317</v>
          </cell>
          <cell r="F167">
            <v>42.704149592302898</v>
          </cell>
          <cell r="G167">
            <v>47.1891253768257</v>
          </cell>
          <cell r="H167">
            <v>38.050389837466703</v>
          </cell>
          <cell r="I167">
            <v>37.638807115522745</v>
          </cell>
          <cell r="J167">
            <v>34.36266551082938</v>
          </cell>
          <cell r="K167">
            <v>34.767957095338396</v>
          </cell>
          <cell r="L167">
            <v>34.232474998541733</v>
          </cell>
          <cell r="M167">
            <v>36.085919122387722</v>
          </cell>
          <cell r="N167">
            <v>37.107584962891444</v>
          </cell>
          <cell r="O167">
            <v>43.920467604216334</v>
          </cell>
          <cell r="P167">
            <v>36.660181868685768</v>
          </cell>
          <cell r="Q167">
            <v>35.011642322197211</v>
          </cell>
          <cell r="R167">
            <v>38.145376957232948</v>
          </cell>
          <cell r="S167">
            <v>10.77314</v>
          </cell>
          <cell r="T167">
            <v>14.110720000000001</v>
          </cell>
          <cell r="U167">
            <v>13.53514</v>
          </cell>
          <cell r="V167">
            <v>14.421048832912115</v>
          </cell>
          <cell r="W167">
            <v>14.70920708179322</v>
          </cell>
          <cell r="X167">
            <v>16.254032074239966</v>
          </cell>
          <cell r="Y167">
            <v>13.52919661060966</v>
          </cell>
          <cell r="Z167">
            <v>12.964478006457835</v>
          </cell>
          <cell r="AA167">
            <v>12.434550503227632</v>
          </cell>
          <cell r="AB167">
            <v>12.349423836010439</v>
          </cell>
          <cell r="AC167">
            <v>12.349402631085596</v>
          </cell>
          <cell r="AD167">
            <v>12.349402631085596</v>
          </cell>
          <cell r="AE167">
            <v>38.418999999999997</v>
          </cell>
          <cell r="AF167">
            <v>45.384287988945303</v>
          </cell>
          <cell r="AG167">
            <v>38.928225120295124</v>
          </cell>
          <cell r="AH167">
            <v>37.048229098181629</v>
          </cell>
          <cell r="AI167">
            <v>159.77974220742203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32.000399999999999</v>
          </cell>
          <cell r="AQ167">
            <v>31</v>
          </cell>
          <cell r="AR167">
            <v>32.567599999999999</v>
          </cell>
          <cell r="AS167">
            <v>31.967599999999997</v>
          </cell>
          <cell r="AT167">
            <v>32.467598000000002</v>
          </cell>
          <cell r="AU167">
            <v>30.799998000000002</v>
          </cell>
          <cell r="AV167">
            <v>93.180679999999995</v>
          </cell>
          <cell r="AW167">
            <v>92.999600000000001</v>
          </cell>
          <cell r="AX167">
            <v>95.567999999999998</v>
          </cell>
          <cell r="AY167">
            <v>95.235196000000002</v>
          </cell>
          <cell r="AZ167">
            <v>376.98347600000005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210.06799999999998</v>
          </cell>
          <cell r="AO168">
            <v>208.15799999999999</v>
          </cell>
          <cell r="AP168">
            <v>209.46999999999997</v>
          </cell>
          <cell r="AQ168">
            <v>212.00700000000001</v>
          </cell>
          <cell r="AR168">
            <v>229.0668</v>
          </cell>
          <cell r="AS168">
            <v>233.35381000000001</v>
          </cell>
          <cell r="AT168">
            <v>230.11936499999999</v>
          </cell>
          <cell r="AU168">
            <v>214.29811999999998</v>
          </cell>
          <cell r="AV168">
            <v>625.94512099999997</v>
          </cell>
          <cell r="AW168">
            <v>630.76800000000003</v>
          </cell>
          <cell r="AX168">
            <v>650.54379999999992</v>
          </cell>
          <cell r="AY168">
            <v>677.77129500000001</v>
          </cell>
          <cell r="AZ168">
            <v>2585.0282159999997</v>
          </cell>
        </row>
        <row r="169">
          <cell r="A169" t="str">
            <v>Peru</v>
          </cell>
          <cell r="B169">
            <v>30.172723860057829</v>
          </cell>
          <cell r="C169">
            <v>23.420363244574421</v>
          </cell>
          <cell r="D169">
            <v>43.356026270634871</v>
          </cell>
          <cell r="E169">
            <v>13.848022337945302</v>
          </cell>
          <cell r="F169">
            <v>14.995300129703242</v>
          </cell>
          <cell r="G169">
            <v>15.411893590554966</v>
          </cell>
          <cell r="H169">
            <v>16.468350668647847</v>
          </cell>
          <cell r="I169">
            <v>17.319120992794968</v>
          </cell>
          <cell r="J169">
            <v>19.114856867551527</v>
          </cell>
          <cell r="K169">
            <v>20.104669785940949</v>
          </cell>
          <cell r="L169">
            <v>17.245546417441613</v>
          </cell>
          <cell r="M169">
            <v>16.87347153499406</v>
          </cell>
          <cell r="N169">
            <v>32.319035088696076</v>
          </cell>
          <cell r="O169">
            <v>14.75680189386993</v>
          </cell>
          <cell r="P169">
            <v>17.635926096839803</v>
          </cell>
          <cell r="Q169">
            <v>18.062371390988087</v>
          </cell>
          <cell r="R169">
            <v>20.538462108172311</v>
          </cell>
          <cell r="S169">
            <v>28.286180000000002</v>
          </cell>
          <cell r="T169">
            <v>21.97897</v>
          </cell>
          <cell r="U169">
            <v>40.7089</v>
          </cell>
          <cell r="V169">
            <v>13.84140606060606</v>
          </cell>
          <cell r="W169">
            <v>15.169745454545454</v>
          </cell>
          <cell r="X169">
            <v>15.693760000000003</v>
          </cell>
          <cell r="Y169">
            <v>15.762773333333335</v>
          </cell>
          <cell r="Z169">
            <v>16.032310303030304</v>
          </cell>
          <cell r="AA169">
            <v>18.234511515151514</v>
          </cell>
          <cell r="AB169">
            <v>19.792824242424242</v>
          </cell>
          <cell r="AC169">
            <v>17.504804848484849</v>
          </cell>
          <cell r="AD169">
            <v>16.768669090909093</v>
          </cell>
          <cell r="AE169">
            <v>90.974050000000005</v>
          </cell>
          <cell r="AF169">
            <v>44.704911515151515</v>
          </cell>
          <cell r="AG169">
            <v>50.029595151515153</v>
          </cell>
          <cell r="AH169">
            <v>54.066298181818183</v>
          </cell>
          <cell r="AI169">
            <v>239.77485484848486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91.046999999999997</v>
          </cell>
          <cell r="AO169">
            <v>91.646000000000001</v>
          </cell>
          <cell r="AP169">
            <v>86.144000000000005</v>
          </cell>
          <cell r="AQ169">
            <v>83.313000000000002</v>
          </cell>
          <cell r="AR169">
            <v>85.855000000000004</v>
          </cell>
          <cell r="AS169">
            <v>88.604000999999997</v>
          </cell>
          <cell r="AT169">
            <v>91.353002000000004</v>
          </cell>
          <cell r="AU169">
            <v>89.441002999999995</v>
          </cell>
          <cell r="AV169">
            <v>253.33876700000002</v>
          </cell>
          <cell r="AW169">
            <v>272.64999999999998</v>
          </cell>
          <cell r="AX169">
            <v>255.31200000000001</v>
          </cell>
          <cell r="AY169">
            <v>269.39800600000001</v>
          </cell>
          <cell r="AZ169">
            <v>1050.6987729999998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0.8</v>
          </cell>
          <cell r="AO170">
            <v>0.9</v>
          </cell>
          <cell r="AP170">
            <v>0.9</v>
          </cell>
          <cell r="AQ170">
            <v>0.9</v>
          </cell>
          <cell r="AR170">
            <v>0.9</v>
          </cell>
          <cell r="AS170">
            <v>0.9</v>
          </cell>
          <cell r="AT170">
            <v>0.9</v>
          </cell>
          <cell r="AU170">
            <v>0.71</v>
          </cell>
          <cell r="AV170">
            <v>2.2000000000000002</v>
          </cell>
          <cell r="AW170">
            <v>2.5</v>
          </cell>
          <cell r="AX170">
            <v>2.7</v>
          </cell>
          <cell r="AY170">
            <v>2.5099999999999998</v>
          </cell>
          <cell r="AZ170">
            <v>9.91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17.920000000000002</v>
          </cell>
          <cell r="AZ171">
            <v>62.720000000000013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4.5</v>
          </cell>
          <cell r="AU172">
            <v>4.5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13.48</v>
          </cell>
          <cell r="AZ172">
            <v>76.28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2.2999999999999998</v>
          </cell>
          <cell r="AQ173">
            <v>1.25</v>
          </cell>
          <cell r="AR173">
            <v>2.2999999999999998</v>
          </cell>
          <cell r="AS173">
            <v>1.05</v>
          </cell>
          <cell r="AT173">
            <v>3.5</v>
          </cell>
          <cell r="AU173">
            <v>2.4500000000000002</v>
          </cell>
          <cell r="AV173">
            <v>7.6</v>
          </cell>
          <cell r="AW173">
            <v>4.5999999999999996</v>
          </cell>
          <cell r="AX173">
            <v>5.85</v>
          </cell>
          <cell r="AY173">
            <v>7</v>
          </cell>
          <cell r="AZ173">
            <v>25.05</v>
          </cell>
        </row>
        <row r="174">
          <cell r="A174" t="str">
            <v>Uruguay</v>
          </cell>
          <cell r="B174">
            <v>4.0494585639411271</v>
          </cell>
          <cell r="C174">
            <v>3.6909892525275905</v>
          </cell>
          <cell r="D174">
            <v>3.27125747444917</v>
          </cell>
          <cell r="E174">
            <v>2.6147158902492178</v>
          </cell>
          <cell r="F174">
            <v>2.6379099569757862</v>
          </cell>
          <cell r="G174">
            <v>2.6036611777021026</v>
          </cell>
          <cell r="H174">
            <v>2.4633882120268522</v>
          </cell>
          <cell r="I174">
            <v>2.3848634729258107</v>
          </cell>
          <cell r="J174">
            <v>2.2008332028456605</v>
          </cell>
          <cell r="K174">
            <v>2.1828380213808662</v>
          </cell>
          <cell r="L174">
            <v>2.1929487746415459</v>
          </cell>
          <cell r="M174">
            <v>2.3219453609105454</v>
          </cell>
          <cell r="N174">
            <v>3.6839104168089336</v>
          </cell>
          <cell r="O174">
            <v>2.6186847326170133</v>
          </cell>
          <cell r="P174">
            <v>2.3444285411147381</v>
          </cell>
          <cell r="Q174">
            <v>2.230815728341506</v>
          </cell>
          <cell r="R174">
            <v>2.7139892409129822</v>
          </cell>
          <cell r="S174">
            <v>5.4377599999999999</v>
          </cell>
          <cell r="T174">
            <v>4.6367399999999996</v>
          </cell>
          <cell r="U174">
            <v>3.9618199999999999</v>
          </cell>
          <cell r="V174">
            <v>3</v>
          </cell>
          <cell r="W174">
            <v>3</v>
          </cell>
          <cell r="X174">
            <v>3</v>
          </cell>
          <cell r="Y174">
            <v>3</v>
          </cell>
          <cell r="Z174">
            <v>3</v>
          </cell>
          <cell r="AA174">
            <v>3</v>
          </cell>
          <cell r="AB174">
            <v>3</v>
          </cell>
          <cell r="AC174">
            <v>3</v>
          </cell>
          <cell r="AD174">
            <v>3</v>
          </cell>
          <cell r="AE174">
            <v>14.03632</v>
          </cell>
          <cell r="AF174">
            <v>9</v>
          </cell>
          <cell r="AG174">
            <v>9</v>
          </cell>
          <cell r="AH174">
            <v>9</v>
          </cell>
          <cell r="AI174">
            <v>41.036320000000003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103.700129</v>
          </cell>
          <cell r="AP174">
            <v>109.605136</v>
          </cell>
          <cell r="AQ174">
            <v>113.214028</v>
          </cell>
          <cell r="AR174">
            <v>122.68081000000001</v>
          </cell>
          <cell r="AS174">
            <v>123.692183</v>
          </cell>
          <cell r="AT174">
            <v>123.12189100000001</v>
          </cell>
          <cell r="AU174">
            <v>116.28180599999999</v>
          </cell>
          <cell r="AV174">
            <v>342.91517899999997</v>
          </cell>
          <cell r="AW174">
            <v>309.315585</v>
          </cell>
          <cell r="AX174">
            <v>345.49997400000001</v>
          </cell>
          <cell r="AY174">
            <v>363.09587999999997</v>
          </cell>
          <cell r="AZ174">
            <v>1360.8266179999998</v>
          </cell>
        </row>
        <row r="175">
          <cell r="A175" t="str">
            <v>Venezuela</v>
          </cell>
          <cell r="B175">
            <v>6.513373668820063E-3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2.1592994881354881E-3</v>
          </cell>
          <cell r="O175">
            <v>0</v>
          </cell>
          <cell r="P175">
            <v>0</v>
          </cell>
          <cell r="Q175">
            <v>0</v>
          </cell>
          <cell r="R175">
            <v>5.3967805330225208E-4</v>
          </cell>
          <cell r="S175">
            <v>1.4760000000000001E-2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1.4760000000000001E-2</v>
          </cell>
          <cell r="AF175">
            <v>0</v>
          </cell>
          <cell r="AG175">
            <v>0</v>
          </cell>
          <cell r="AH175">
            <v>0</v>
          </cell>
          <cell r="AI175">
            <v>1.4760000000000001E-2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206.94001599999999</v>
          </cell>
          <cell r="AO175">
            <v>209.57592799999998</v>
          </cell>
          <cell r="AP175">
            <v>210.43423899999999</v>
          </cell>
          <cell r="AQ175">
            <v>207.72450699999999</v>
          </cell>
          <cell r="AR175">
            <v>207.766291</v>
          </cell>
          <cell r="AS175">
            <v>207.14609200000001</v>
          </cell>
          <cell r="AT175">
            <v>196.59759700000001</v>
          </cell>
          <cell r="AU175">
            <v>195.88936699999999</v>
          </cell>
          <cell r="AV175">
            <v>615.19951600000002</v>
          </cell>
          <cell r="AW175">
            <v>620.70991199999992</v>
          </cell>
          <cell r="AX175">
            <v>625.92503699999997</v>
          </cell>
          <cell r="AY175">
            <v>599.63305600000001</v>
          </cell>
          <cell r="AZ175">
            <v>2461.4675209999996</v>
          </cell>
        </row>
        <row r="176">
          <cell r="A176" t="str">
            <v>LA and Canada</v>
          </cell>
          <cell r="B176">
            <v>11.813367887740558</v>
          </cell>
          <cell r="C176">
            <v>8.1965780828001567</v>
          </cell>
          <cell r="D176">
            <v>7.1862373137856324</v>
          </cell>
          <cell r="E176">
            <v>5.4006746872828062</v>
          </cell>
          <cell r="F176">
            <v>5.4486750573544516</v>
          </cell>
          <cell r="G176">
            <v>13.763356859704031</v>
          </cell>
          <cell r="H176">
            <v>11.19686741183452</v>
          </cell>
          <cell r="I176">
            <v>6.6414065238482891</v>
          </cell>
          <cell r="J176">
            <v>4.0454097363604555</v>
          </cell>
          <cell r="K176">
            <v>4.6768064142248669</v>
          </cell>
          <cell r="L176">
            <v>18.785291891643141</v>
          </cell>
          <cell r="M176">
            <v>18.311513757175565</v>
          </cell>
          <cell r="N176">
            <v>9.0745289659187378</v>
          </cell>
          <cell r="O176">
            <v>8.235742555014312</v>
          </cell>
          <cell r="P176">
            <v>7.2468961875967119</v>
          </cell>
          <cell r="Q176">
            <v>13.729047763235435</v>
          </cell>
          <cell r="R176">
            <v>9.5469304051411683</v>
          </cell>
          <cell r="S176">
            <v>3211.0340889999993</v>
          </cell>
          <cell r="T176">
            <v>2262.6211390000003</v>
          </cell>
          <cell r="U176">
            <v>1910.8331460000004</v>
          </cell>
          <cell r="V176">
            <v>1453.7404037726878</v>
          </cell>
          <cell r="W176">
            <v>1491.6542851890183</v>
          </cell>
          <cell r="X176">
            <v>3799.9699847232828</v>
          </cell>
          <cell r="Y176">
            <v>3140.949136657196</v>
          </cell>
          <cell r="Z176">
            <v>1913.4149613909976</v>
          </cell>
          <cell r="AA176">
            <v>1179.7045734455603</v>
          </cell>
          <cell r="AB176">
            <v>1335.5393283186766</v>
          </cell>
          <cell r="AC176">
            <v>5063.031851089564</v>
          </cell>
          <cell r="AD176">
            <v>4884.1165873902992</v>
          </cell>
          <cell r="AE176">
            <v>7384.4883740000005</v>
          </cell>
          <cell r="AF176">
            <v>6745.3646736849896</v>
          </cell>
          <cell r="AG176">
            <v>6234.0686714937547</v>
          </cell>
          <cell r="AH176">
            <v>11282.687766798539</v>
          </cell>
          <cell r="AI176">
            <v>31646.609485977278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24638.812968999991</v>
          </cell>
          <cell r="AO176">
            <v>24848.392881999996</v>
          </cell>
          <cell r="AP176">
            <v>25246.831269999995</v>
          </cell>
          <cell r="AQ176">
            <v>25929.34883699999</v>
          </cell>
          <cell r="AR176">
            <v>26245.403687000005</v>
          </cell>
          <cell r="AS176">
            <v>25700.98672099999</v>
          </cell>
          <cell r="AT176">
            <v>24256.895725999992</v>
          </cell>
          <cell r="AU176">
            <v>24005.142266999988</v>
          </cell>
          <cell r="AV176">
            <v>73238.396852999984</v>
          </cell>
          <cell r="AW176">
            <v>73713.185735999985</v>
          </cell>
          <cell r="AX176">
            <v>77421.583793999991</v>
          </cell>
          <cell r="AY176">
            <v>73963.02471399997</v>
          </cell>
          <cell r="AZ176">
            <v>298336.19109699997</v>
          </cell>
        </row>
        <row r="177">
          <cell r="A177" t="str">
            <v>PMI</v>
          </cell>
          <cell r="B177">
            <v>11.763068070677503</v>
          </cell>
          <cell r="C177">
            <v>9.1806237844057801</v>
          </cell>
          <cell r="D177">
            <v>8.5888599594187127</v>
          </cell>
          <cell r="E177">
            <v>7.8754778685130047</v>
          </cell>
          <cell r="F177">
            <v>7.5186608048139041</v>
          </cell>
          <cell r="G177">
            <v>8.083524356587688</v>
          </cell>
          <cell r="H177">
            <v>8.3209484704139474</v>
          </cell>
          <cell r="I177">
            <v>7.6147875340145168</v>
          </cell>
          <cell r="J177">
            <v>7.2600407807884446</v>
          </cell>
          <cell r="K177">
            <v>7.8976971336607162</v>
          </cell>
          <cell r="L177">
            <v>10.425801797389189</v>
          </cell>
          <cell r="M177">
            <v>14.570062453030847</v>
          </cell>
          <cell r="N177">
            <v>9.8033258365387468</v>
          </cell>
          <cell r="O177">
            <v>7.8245859916554226</v>
          </cell>
          <cell r="P177">
            <v>7.7352047124001819</v>
          </cell>
          <cell r="Q177">
            <v>10.922400826368285</v>
          </cell>
          <cell r="R177">
            <v>9.0291113195668764</v>
          </cell>
          <cell r="S177">
            <v>27100.420125000001</v>
          </cell>
          <cell r="T177">
            <v>22422.551416999995</v>
          </cell>
          <cell r="U177">
            <v>21174.600134000011</v>
          </cell>
          <cell r="V177">
            <v>19903.089515672327</v>
          </cell>
          <cell r="W177">
            <v>19103.141406068225</v>
          </cell>
          <cell r="X177">
            <v>20250.100064477574</v>
          </cell>
          <cell r="Y177">
            <v>20428.745662897869</v>
          </cell>
          <cell r="Z177">
            <v>18361.225806788436</v>
          </cell>
          <cell r="AA177">
            <v>17535.756905498187</v>
          </cell>
          <cell r="AB177">
            <v>18504.788782611882</v>
          </cell>
          <cell r="AC177">
            <v>23487.73693766848</v>
          </cell>
          <cell r="AD177">
            <v>32777.00557033137</v>
          </cell>
          <cell r="AE177">
            <v>70697.571676000007</v>
          </cell>
          <cell r="AF177">
            <v>59256.330986218134</v>
          </cell>
          <cell r="AG177">
            <v>56325.728375184495</v>
          </cell>
          <cell r="AH177">
            <v>74769.531290611732</v>
          </cell>
          <cell r="AI177">
            <v>261049.16232801432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228668.744498402</v>
          </cell>
          <cell r="AO177">
            <v>225459.70363999996</v>
          </cell>
          <cell r="AP177">
            <v>220958.83855044987</v>
          </cell>
          <cell r="AQ177">
            <v>217013.31983714004</v>
          </cell>
          <cell r="AR177">
            <v>217384.19509586302</v>
          </cell>
          <cell r="AS177">
            <v>210875.52007240799</v>
          </cell>
          <cell r="AT177">
            <v>202756.23548872006</v>
          </cell>
          <cell r="AU177">
            <v>202465.19264000701</v>
          </cell>
          <cell r="AV177">
            <v>649043.1468802942</v>
          </cell>
          <cell r="AW177">
            <v>681578.52625648398</v>
          </cell>
          <cell r="AX177">
            <v>655356.35348345293</v>
          </cell>
          <cell r="AY177">
            <v>616096.94820113503</v>
          </cell>
          <cell r="AZ177">
            <v>2602074.9748213659</v>
          </cell>
        </row>
        <row r="178">
          <cell r="A178" t="str">
            <v>PMI</v>
          </cell>
          <cell r="B178">
            <v>11.763068070677503</v>
          </cell>
          <cell r="C178">
            <v>9.1806237844057801</v>
          </cell>
          <cell r="D178">
            <v>8.5888599594187127</v>
          </cell>
          <cell r="E178">
            <v>7.8754778685130047</v>
          </cell>
          <cell r="F178">
            <v>7.5186608048139041</v>
          </cell>
          <cell r="G178">
            <v>8.083524356587688</v>
          </cell>
          <cell r="H178">
            <v>8.3209484704139474</v>
          </cell>
          <cell r="I178">
            <v>7.6147875340145168</v>
          </cell>
          <cell r="J178">
            <v>7.2600407807884446</v>
          </cell>
          <cell r="K178">
            <v>7.8976971336607162</v>
          </cell>
          <cell r="L178">
            <v>10.425801797389189</v>
          </cell>
          <cell r="M178">
            <v>14.570062453030847</v>
          </cell>
          <cell r="N178">
            <v>9.8033258365387468</v>
          </cell>
          <cell r="O178">
            <v>7.8245859916554226</v>
          </cell>
          <cell r="P178">
            <v>7.7352047124001819</v>
          </cell>
          <cell r="Q178">
            <v>10.922400826368285</v>
          </cell>
          <cell r="R178">
            <v>9.0291113195668764</v>
          </cell>
          <cell r="S178">
            <v>27100.420125000001</v>
          </cell>
          <cell r="T178">
            <v>22422.551416999995</v>
          </cell>
          <cell r="U178">
            <v>21174.600134000011</v>
          </cell>
          <cell r="V178">
            <v>19903.089515672327</v>
          </cell>
          <cell r="W178">
            <v>19103.141406068225</v>
          </cell>
          <cell r="X178">
            <v>20250.100064477574</v>
          </cell>
          <cell r="Y178">
            <v>20428.745662897869</v>
          </cell>
          <cell r="Z178">
            <v>18361.225806788436</v>
          </cell>
          <cell r="AA178">
            <v>17535.756905498187</v>
          </cell>
          <cell r="AB178">
            <v>18504.788782611882</v>
          </cell>
          <cell r="AC178">
            <v>23487.73693766848</v>
          </cell>
          <cell r="AD178">
            <v>32777.00557033137</v>
          </cell>
          <cell r="AE178">
            <v>70697.571676000007</v>
          </cell>
          <cell r="AF178">
            <v>59256.330986218134</v>
          </cell>
          <cell r="AG178">
            <v>56325.728375184495</v>
          </cell>
          <cell r="AH178">
            <v>74769.531290611732</v>
          </cell>
          <cell r="AI178">
            <v>261049.16232801432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228668.744498402</v>
          </cell>
          <cell r="AO178">
            <v>225459.70363999996</v>
          </cell>
          <cell r="AP178">
            <v>220958.83855044987</v>
          </cell>
          <cell r="AQ178">
            <v>217013.31983714004</v>
          </cell>
          <cell r="AR178">
            <v>217384.19509586302</v>
          </cell>
          <cell r="AS178">
            <v>210875.52007240799</v>
          </cell>
          <cell r="AT178">
            <v>202756.23548872006</v>
          </cell>
          <cell r="AU178">
            <v>202465.19264000701</v>
          </cell>
          <cell r="AV178">
            <v>649043.1468802942</v>
          </cell>
          <cell r="AW178">
            <v>681578.52625648398</v>
          </cell>
          <cell r="AX178">
            <v>655356.35348345293</v>
          </cell>
          <cell r="AY178">
            <v>616096.94820113503</v>
          </cell>
          <cell r="AZ178">
            <v>2602074.9748213659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-1.673470251262188E-10</v>
          </cell>
          <cell r="AQ186">
            <v>7.2759576141834259E-11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1.0004441719502211E-11</v>
          </cell>
          <cell r="V187">
            <v>0</v>
          </cell>
          <cell r="W187">
            <v>0</v>
          </cell>
          <cell r="X187">
            <v>-5.0022208597511053E-12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-7.2759576141834259E-12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-1.673470251262188E-10</v>
          </cell>
          <cell r="AQ187">
            <v>7.2759576141834259E-11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2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0.61199999999999999</v>
          </cell>
          <cell r="AP5">
            <v>2.6120000000000001</v>
          </cell>
          <cell r="AQ5">
            <v>2</v>
          </cell>
          <cell r="AR5">
            <v>2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10.190999999999999</v>
          </cell>
          <cell r="AW5">
            <v>3.6239999999999997</v>
          </cell>
          <cell r="AX5">
            <v>6.6120000000000001</v>
          </cell>
          <cell r="AY5">
            <v>6.9085019999999995</v>
          </cell>
          <cell r="AZ5">
            <v>27.335501999999998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1201.56729</v>
          </cell>
          <cell r="AO6">
            <v>1188.2304239999999</v>
          </cell>
          <cell r="AP6">
            <v>1163.2184500000001</v>
          </cell>
          <cell r="AQ6">
            <v>1122.5899589999999</v>
          </cell>
          <cell r="AR6">
            <v>1169.992403</v>
          </cell>
          <cell r="AS6">
            <v>1218.6064610000001</v>
          </cell>
          <cell r="AT6">
            <v>1233.336564</v>
          </cell>
          <cell r="AU6">
            <v>1200.384978</v>
          </cell>
          <cell r="AV6">
            <v>3730.9621040000002</v>
          </cell>
          <cell r="AW6">
            <v>3584.3659159999997</v>
          </cell>
          <cell r="AX6">
            <v>3455.8008120000004</v>
          </cell>
          <cell r="AY6">
            <v>3652.3280030000001</v>
          </cell>
          <cell r="AZ6">
            <v>14423.456835000001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39.842457000000003</v>
          </cell>
          <cell r="AO7">
            <v>39.771169999999998</v>
          </cell>
          <cell r="AP7">
            <v>36.908428000000001</v>
          </cell>
          <cell r="AQ7">
            <v>32.994883999999999</v>
          </cell>
          <cell r="AR7">
            <v>31.731755</v>
          </cell>
          <cell r="AS7">
            <v>29.395703999999999</v>
          </cell>
          <cell r="AT7">
            <v>28.009346000000001</v>
          </cell>
          <cell r="AU7">
            <v>29.258359000000002</v>
          </cell>
          <cell r="AV7">
            <v>97.766192000000004</v>
          </cell>
          <cell r="AW7">
            <v>115.66888</v>
          </cell>
          <cell r="AX7">
            <v>101.63506699999999</v>
          </cell>
          <cell r="AY7">
            <v>86.663409000000001</v>
          </cell>
          <cell r="AZ7">
            <v>401.73354800000004</v>
          </cell>
        </row>
        <row r="8">
          <cell r="A8" t="str">
            <v>Belgium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1422.947081</v>
          </cell>
          <cell r="AO8">
            <v>1340.722037</v>
          </cell>
          <cell r="AP8">
            <v>1410.14796</v>
          </cell>
          <cell r="AQ8">
            <v>1312.194747</v>
          </cell>
          <cell r="AR8">
            <v>1308.529657</v>
          </cell>
          <cell r="AS8">
            <v>1247.7512470000001</v>
          </cell>
          <cell r="AT8">
            <v>1228.462612</v>
          </cell>
          <cell r="AU8">
            <v>1254.3752320000001</v>
          </cell>
          <cell r="AV8">
            <v>4078.0678640000001</v>
          </cell>
          <cell r="AW8">
            <v>4211.2724450000005</v>
          </cell>
          <cell r="AX8">
            <v>4030.8723639999998</v>
          </cell>
          <cell r="AY8">
            <v>3730.5890910000007</v>
          </cell>
          <cell r="AZ8">
            <v>16050.801764000002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475.76221699999996</v>
          </cell>
          <cell r="AO9">
            <v>489.28139999999996</v>
          </cell>
          <cell r="AP9">
            <v>518.64498600000002</v>
          </cell>
          <cell r="AQ9">
            <v>418.62900000000002</v>
          </cell>
          <cell r="AR9">
            <v>391.89339999999999</v>
          </cell>
          <cell r="AS9">
            <v>352.73871600000001</v>
          </cell>
          <cell r="AT9">
            <v>430.90160400000002</v>
          </cell>
          <cell r="AU9">
            <v>459.23010600000003</v>
          </cell>
          <cell r="AV9">
            <v>1465.6801330000001</v>
          </cell>
          <cell r="AW9">
            <v>1398.7728480000001</v>
          </cell>
          <cell r="AX9">
            <v>1329.1673860000001</v>
          </cell>
          <cell r="AY9">
            <v>1242.870426</v>
          </cell>
          <cell r="AZ9">
            <v>5436.490792999999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41.063682999999997</v>
          </cell>
          <cell r="AO10">
            <v>37.933274000000004</v>
          </cell>
          <cell r="AP10">
            <v>39.000469000000002</v>
          </cell>
          <cell r="AQ10">
            <v>42.064364000000005</v>
          </cell>
          <cell r="AR10">
            <v>41.719226000000006</v>
          </cell>
          <cell r="AS10">
            <v>40.920363999999999</v>
          </cell>
          <cell r="AT10">
            <v>38.509704999999997</v>
          </cell>
          <cell r="AU10">
            <v>37.85754</v>
          </cell>
          <cell r="AV10">
            <v>135.712975</v>
          </cell>
          <cell r="AW10">
            <v>127.23336600000002</v>
          </cell>
          <cell r="AX10">
            <v>122.78405900000001</v>
          </cell>
          <cell r="AY10">
            <v>117.287609</v>
          </cell>
          <cell r="AZ10">
            <v>503.01800900000001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123.245</v>
          </cell>
          <cell r="AO12">
            <v>138.73000000000002</v>
          </cell>
          <cell r="AP12">
            <v>108.941</v>
          </cell>
          <cell r="AQ12">
            <v>136.28300000000002</v>
          </cell>
          <cell r="AR12">
            <v>94.555999999999997</v>
          </cell>
          <cell r="AS12">
            <v>114.752</v>
          </cell>
          <cell r="AT12">
            <v>117.41</v>
          </cell>
          <cell r="AU12">
            <v>124.59</v>
          </cell>
          <cell r="AV12">
            <v>438.13300000000004</v>
          </cell>
          <cell r="AW12">
            <v>426.154</v>
          </cell>
          <cell r="AX12">
            <v>339.78000000000003</v>
          </cell>
          <cell r="AY12">
            <v>356.75199999999995</v>
          </cell>
          <cell r="AZ12">
            <v>1560.819</v>
          </cell>
        </row>
        <row r="13">
          <cell r="A13" t="str">
            <v>Czech Republic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37.506143703545384</v>
          </cell>
          <cell r="N13">
            <v>0</v>
          </cell>
          <cell r="O13">
            <v>0</v>
          </cell>
          <cell r="P13">
            <v>0</v>
          </cell>
          <cell r="Q13">
            <v>11.906016364805625</v>
          </cell>
          <cell r="R13">
            <v>2.6691421519186869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849.62864197222302</v>
          </cell>
          <cell r="AE13">
            <v>0</v>
          </cell>
          <cell r="AF13">
            <v>0</v>
          </cell>
          <cell r="AG13">
            <v>0</v>
          </cell>
          <cell r="AH13">
            <v>849.62864197222302</v>
          </cell>
          <cell r="AI13">
            <v>849.62864197222302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2643.5232679999999</v>
          </cell>
          <cell r="AO13">
            <v>2647.76658</v>
          </cell>
          <cell r="AP13">
            <v>2566.3141639999999</v>
          </cell>
          <cell r="AQ13">
            <v>2415.984387</v>
          </cell>
          <cell r="AR13">
            <v>2393.9851100000001</v>
          </cell>
          <cell r="AS13">
            <v>2251.4064159999998</v>
          </cell>
          <cell r="AT13">
            <v>2132.3346229999997</v>
          </cell>
          <cell r="AU13">
            <v>2038.7747239999999</v>
          </cell>
          <cell r="AV13">
            <v>7025.9377279999999</v>
          </cell>
          <cell r="AW13">
            <v>7823.6350309999998</v>
          </cell>
          <cell r="AX13">
            <v>7376.2836609999995</v>
          </cell>
          <cell r="AY13">
            <v>6422.5157629999994</v>
          </cell>
          <cell r="AZ13">
            <v>28648.372182999999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300.393259</v>
          </cell>
          <cell r="AO14">
            <v>292.12239999999997</v>
          </cell>
          <cell r="AP14">
            <v>279.34142799999995</v>
          </cell>
          <cell r="AQ14">
            <v>276.50140799999997</v>
          </cell>
          <cell r="AR14">
            <v>284.57821799999999</v>
          </cell>
          <cell r="AS14">
            <v>302.55775299999999</v>
          </cell>
          <cell r="AT14">
            <v>297.58073999999999</v>
          </cell>
          <cell r="AU14">
            <v>295.332221</v>
          </cell>
          <cell r="AV14">
            <v>828.46548299999995</v>
          </cell>
          <cell r="AW14">
            <v>894.68399399999998</v>
          </cell>
          <cell r="AX14">
            <v>840.42105399999991</v>
          </cell>
          <cell r="AY14">
            <v>895.47071399999993</v>
          </cell>
          <cell r="AZ14">
            <v>3459.0412449999999</v>
          </cell>
        </row>
        <row r="15">
          <cell r="A15" t="str">
            <v>Estonia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40.793824102631106</v>
          </cell>
          <cell r="N15">
            <v>0</v>
          </cell>
          <cell r="O15">
            <v>0</v>
          </cell>
          <cell r="P15">
            <v>0</v>
          </cell>
          <cell r="Q15">
            <v>13.31439554752121</v>
          </cell>
          <cell r="R15">
            <v>2.9333545093592202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107.8</v>
          </cell>
          <cell r="AE15">
            <v>0</v>
          </cell>
          <cell r="AF15">
            <v>0</v>
          </cell>
          <cell r="AG15">
            <v>0</v>
          </cell>
          <cell r="AH15">
            <v>107.8</v>
          </cell>
          <cell r="AI15">
            <v>107.8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323.91868999999997</v>
          </cell>
          <cell r="AO15">
            <v>309.43545</v>
          </cell>
          <cell r="AP15">
            <v>284.39495999999997</v>
          </cell>
          <cell r="AQ15">
            <v>260.17880000000002</v>
          </cell>
          <cell r="AR15">
            <v>259.8562</v>
          </cell>
          <cell r="AS15">
            <v>251.172596</v>
          </cell>
          <cell r="AT15">
            <v>239.68226199999998</v>
          </cell>
          <cell r="AU15">
            <v>237.830118</v>
          </cell>
          <cell r="AV15">
            <v>826.46764699999994</v>
          </cell>
          <cell r="AW15">
            <v>947.89354000000003</v>
          </cell>
          <cell r="AX15">
            <v>804.42995999999994</v>
          </cell>
          <cell r="AY15">
            <v>728.68497600000001</v>
          </cell>
          <cell r="AZ15">
            <v>3307.4761229999999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847.91314499999999</v>
          </cell>
          <cell r="AO17">
            <v>838.54741800000011</v>
          </cell>
          <cell r="AP17">
            <v>772.52658900000006</v>
          </cell>
          <cell r="AQ17">
            <v>713.10214999999994</v>
          </cell>
          <cell r="AR17">
            <v>691.08441900000003</v>
          </cell>
          <cell r="AS17">
            <v>670.46035699999993</v>
          </cell>
          <cell r="AT17">
            <v>634.09314900000004</v>
          </cell>
          <cell r="AU17">
            <v>638.04810999999995</v>
          </cell>
          <cell r="AV17">
            <v>2242.8742090000001</v>
          </cell>
          <cell r="AW17">
            <v>2527.1608020000003</v>
          </cell>
          <cell r="AX17">
            <v>2176.713158</v>
          </cell>
          <cell r="AY17">
            <v>1942.6016159999999</v>
          </cell>
          <cell r="AZ17">
            <v>8889.3497849999985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5497</v>
          </cell>
          <cell r="AO18">
            <v>5314.4480000000003</v>
          </cell>
          <cell r="AP18">
            <v>5259.4480000000003</v>
          </cell>
          <cell r="AQ18">
            <v>4983.4480000000003</v>
          </cell>
          <cell r="AR18">
            <v>4939</v>
          </cell>
          <cell r="AS18">
            <v>4937.3360000000002</v>
          </cell>
          <cell r="AT18">
            <v>5045.018</v>
          </cell>
          <cell r="AU18">
            <v>5205.7560000000003</v>
          </cell>
          <cell r="AV18">
            <v>17178.852999999999</v>
          </cell>
          <cell r="AW18">
            <v>16588.448</v>
          </cell>
          <cell r="AX18">
            <v>15181.896000000001</v>
          </cell>
          <cell r="AY18">
            <v>15188.11</v>
          </cell>
          <cell r="AZ18">
            <v>64137.307000000008</v>
          </cell>
        </row>
        <row r="19">
          <cell r="A19" t="str">
            <v>Germany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20.02000000000006</v>
          </cell>
          <cell r="N19">
            <v>0</v>
          </cell>
          <cell r="O19">
            <v>0</v>
          </cell>
          <cell r="P19">
            <v>0</v>
          </cell>
          <cell r="Q19">
            <v>6.4401238277866781</v>
          </cell>
          <cell r="R19">
            <v>1.4977943328947421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1464.7135620895599</v>
          </cell>
          <cell r="AE19">
            <v>0</v>
          </cell>
          <cell r="AF19">
            <v>0</v>
          </cell>
          <cell r="AG19">
            <v>0</v>
          </cell>
          <cell r="AH19">
            <v>1464.7135620895599</v>
          </cell>
          <cell r="AI19">
            <v>1464.7135620895599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7728.255489000001</v>
          </cell>
          <cell r="AO19">
            <v>7590.5852020000002</v>
          </cell>
          <cell r="AP19">
            <v>7402.2392960000006</v>
          </cell>
          <cell r="AQ19">
            <v>7212.3068370000001</v>
          </cell>
          <cell r="AR19">
            <v>7320.000798</v>
          </cell>
          <cell r="AS19">
            <v>7075.0139300000001</v>
          </cell>
          <cell r="AT19">
            <v>6809.5655569999999</v>
          </cell>
          <cell r="AU19">
            <v>6584.6264030000002</v>
          </cell>
          <cell r="AV19">
            <v>22605.452882999998</v>
          </cell>
          <cell r="AW19">
            <v>23003.025142999999</v>
          </cell>
          <cell r="AX19">
            <v>21934.546931000001</v>
          </cell>
          <cell r="AY19">
            <v>20469.205889999997</v>
          </cell>
          <cell r="AZ19">
            <v>88012.230846999999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6.0607481507235734</v>
          </cell>
          <cell r="N20">
            <v>0</v>
          </cell>
          <cell r="O20">
            <v>0</v>
          </cell>
          <cell r="P20">
            <v>0</v>
          </cell>
          <cell r="Q20">
            <v>1.9122369578187925</v>
          </cell>
          <cell r="R20">
            <v>0.41559079685571992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135</v>
          </cell>
          <cell r="AE20">
            <v>0</v>
          </cell>
          <cell r="AF20">
            <v>0</v>
          </cell>
          <cell r="AG20">
            <v>0</v>
          </cell>
          <cell r="AH20">
            <v>135</v>
          </cell>
          <cell r="AI20">
            <v>135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2865.947619</v>
          </cell>
          <cell r="AO20">
            <v>2800.3763369999997</v>
          </cell>
          <cell r="AP20">
            <v>2584.3564329999999</v>
          </cell>
          <cell r="AQ20">
            <v>2342.1384589999998</v>
          </cell>
          <cell r="AR20">
            <v>2332.5867120000003</v>
          </cell>
          <cell r="AS20">
            <v>2230.8302570000001</v>
          </cell>
          <cell r="AT20">
            <v>2118.2818130000001</v>
          </cell>
          <cell r="AU20">
            <v>2004.703</v>
          </cell>
          <cell r="AV20">
            <v>7229.6517190000004</v>
          </cell>
          <cell r="AW20">
            <v>8392.9401980000002</v>
          </cell>
          <cell r="AX20">
            <v>7259.081604</v>
          </cell>
          <cell r="AY20">
            <v>6353.8150700000006</v>
          </cell>
          <cell r="AZ20">
            <v>29235.488591000005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134.87246099999999</v>
          </cell>
          <cell r="AO21">
            <v>142.80246099999999</v>
          </cell>
          <cell r="AP21">
            <v>162.61146100000002</v>
          </cell>
          <cell r="AQ21">
            <v>161.24950699999999</v>
          </cell>
          <cell r="AR21">
            <v>154.05955299999999</v>
          </cell>
          <cell r="AS21">
            <v>115.65056700000001</v>
          </cell>
          <cell r="AT21">
            <v>113.54430599999999</v>
          </cell>
          <cell r="AU21">
            <v>104.828332</v>
          </cell>
          <cell r="AV21">
            <v>341.21759900000001</v>
          </cell>
          <cell r="AW21">
            <v>401.49489599999998</v>
          </cell>
          <cell r="AX21">
            <v>477.92052100000001</v>
          </cell>
          <cell r="AY21">
            <v>334.02320500000002</v>
          </cell>
          <cell r="AZ21">
            <v>1554.656221</v>
          </cell>
        </row>
        <row r="22">
          <cell r="A22" t="str">
            <v>Hungary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1565.25</v>
          </cell>
          <cell r="AO22">
            <v>1527.19</v>
          </cell>
          <cell r="AP22">
            <v>1459.43</v>
          </cell>
          <cell r="AQ22">
            <v>1325.68</v>
          </cell>
          <cell r="AR22">
            <v>1348.5</v>
          </cell>
          <cell r="AS22">
            <v>1308.6206</v>
          </cell>
          <cell r="AT22">
            <v>1252.0379949999999</v>
          </cell>
          <cell r="AU22">
            <v>1225.1912749999999</v>
          </cell>
          <cell r="AV22">
            <v>4151.8950500000001</v>
          </cell>
          <cell r="AW22">
            <v>4610.5400000000009</v>
          </cell>
          <cell r="AX22">
            <v>4133.6100000000006</v>
          </cell>
          <cell r="AY22">
            <v>3785.84987</v>
          </cell>
          <cell r="AZ22">
            <v>16681.894920000002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22.322975</v>
          </cell>
          <cell r="AO23">
            <v>22.322975</v>
          </cell>
          <cell r="AP23">
            <v>16.202974999999999</v>
          </cell>
          <cell r="AQ23">
            <v>12.258747</v>
          </cell>
          <cell r="AR23">
            <v>11.963233000000001</v>
          </cell>
          <cell r="AS23">
            <v>16.675820999999999</v>
          </cell>
          <cell r="AT23">
            <v>15.920355000000001</v>
          </cell>
          <cell r="AU23">
            <v>16.134685000000001</v>
          </cell>
          <cell r="AV23">
            <v>60.935690000000001</v>
          </cell>
          <cell r="AW23">
            <v>63.005949999999999</v>
          </cell>
          <cell r="AX23">
            <v>40.424954999999997</v>
          </cell>
          <cell r="AY23">
            <v>48.730861000000004</v>
          </cell>
          <cell r="AZ23">
            <v>213.09745599999999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97.412000000000006</v>
          </cell>
          <cell r="AO24">
            <v>100.89099999999999</v>
          </cell>
          <cell r="AP24">
            <v>108.28399999999999</v>
          </cell>
          <cell r="AQ24">
            <v>106.655</v>
          </cell>
          <cell r="AR24">
            <v>105.23399999999999</v>
          </cell>
          <cell r="AS24">
            <v>98.075999999999993</v>
          </cell>
          <cell r="AT24">
            <v>107.98</v>
          </cell>
          <cell r="AU24">
            <v>104.075</v>
          </cell>
          <cell r="AV24">
            <v>319.03399999999999</v>
          </cell>
          <cell r="AW24">
            <v>297.95399999999995</v>
          </cell>
          <cell r="AX24">
            <v>320.173</v>
          </cell>
          <cell r="AY24">
            <v>310.13099999999997</v>
          </cell>
          <cell r="AZ24">
            <v>1247.2919999999999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11886.93</v>
          </cell>
          <cell r="AO25">
            <v>11341.92</v>
          </cell>
          <cell r="AP25">
            <v>11077.004714999999</v>
          </cell>
          <cell r="AQ25">
            <v>10903.404714999999</v>
          </cell>
          <cell r="AR25">
            <v>10672.809074999999</v>
          </cell>
          <cell r="AS25">
            <v>10107.010189000001</v>
          </cell>
          <cell r="AT25">
            <v>9688.7204870000005</v>
          </cell>
          <cell r="AU25">
            <v>9817.4203369999996</v>
          </cell>
          <cell r="AV25">
            <v>34360.170952</v>
          </cell>
          <cell r="AW25">
            <v>35479.68</v>
          </cell>
          <cell r="AX25">
            <v>32653.218504999997</v>
          </cell>
          <cell r="AY25">
            <v>29613.151012999999</v>
          </cell>
          <cell r="AZ25">
            <v>132106.22047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219.38002</v>
          </cell>
          <cell r="AO26">
            <v>213.69488000000001</v>
          </cell>
          <cell r="AP26">
            <v>203.84077000000002</v>
          </cell>
          <cell r="AQ26">
            <v>196.75677000000002</v>
          </cell>
          <cell r="AR26">
            <v>199.63072</v>
          </cell>
          <cell r="AS26">
            <v>198.732258</v>
          </cell>
          <cell r="AT26">
            <v>192.81021800000002</v>
          </cell>
          <cell r="AU26">
            <v>187.24407199999999</v>
          </cell>
          <cell r="AV26">
            <v>550.19615599999997</v>
          </cell>
          <cell r="AW26">
            <v>645.26533999999992</v>
          </cell>
          <cell r="AX26">
            <v>600.22826000000009</v>
          </cell>
          <cell r="AY26">
            <v>578.78654800000004</v>
          </cell>
          <cell r="AZ26">
            <v>2374.4763039999998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440.35261000000003</v>
          </cell>
          <cell r="AO27">
            <v>445.13542000000007</v>
          </cell>
          <cell r="AP27">
            <v>440.84201000000002</v>
          </cell>
          <cell r="AQ27">
            <v>411.82352000000003</v>
          </cell>
          <cell r="AR27">
            <v>406.10524999999996</v>
          </cell>
          <cell r="AS27">
            <v>387.36740299999997</v>
          </cell>
          <cell r="AT27">
            <v>385.35533499999997</v>
          </cell>
          <cell r="AU27">
            <v>381.668319</v>
          </cell>
          <cell r="AV27">
            <v>1182.1799449999999</v>
          </cell>
          <cell r="AW27">
            <v>1295.0490600000001</v>
          </cell>
          <cell r="AX27">
            <v>1258.7707799999998</v>
          </cell>
          <cell r="AY27">
            <v>1154.3910569999998</v>
          </cell>
          <cell r="AZ27">
            <v>4890.3908420000007</v>
          </cell>
        </row>
        <row r="28">
          <cell r="A28" t="str">
            <v>Luxembourg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326.15904</v>
          </cell>
          <cell r="AO28">
            <v>296.27112099999999</v>
          </cell>
          <cell r="AP28">
            <v>283.157892</v>
          </cell>
          <cell r="AQ28">
            <v>260.20222000000001</v>
          </cell>
          <cell r="AR28">
            <v>259.04221999999999</v>
          </cell>
          <cell r="AS28">
            <v>252.14097599999997</v>
          </cell>
          <cell r="AT28">
            <v>242.127791</v>
          </cell>
          <cell r="AU28">
            <v>252.93518899999998</v>
          </cell>
          <cell r="AV28">
            <v>883.59840100000008</v>
          </cell>
          <cell r="AW28">
            <v>963.54701799999998</v>
          </cell>
          <cell r="AX28">
            <v>802.40233200000011</v>
          </cell>
          <cell r="AY28">
            <v>747.20395599999995</v>
          </cell>
          <cell r="AZ28">
            <v>3396.7517069999999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52.460058000000004</v>
          </cell>
          <cell r="AO29">
            <v>52.523902</v>
          </cell>
          <cell r="AP29">
            <v>50.712812999999997</v>
          </cell>
          <cell r="AQ29">
            <v>48.327474000000002</v>
          </cell>
          <cell r="AR29">
            <v>50.874081000000004</v>
          </cell>
          <cell r="AS29">
            <v>52.69068</v>
          </cell>
          <cell r="AT29">
            <v>53.344598000000005</v>
          </cell>
          <cell r="AU29">
            <v>55.086229000000003</v>
          </cell>
          <cell r="AV29">
            <v>146.90542499999998</v>
          </cell>
          <cell r="AW29">
            <v>153.368717</v>
          </cell>
          <cell r="AX29">
            <v>149.91436800000002</v>
          </cell>
          <cell r="AY29">
            <v>161.12150700000001</v>
          </cell>
          <cell r="AZ29">
            <v>611.3100169999999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13.302</v>
          </cell>
          <cell r="AO30">
            <v>19.997999999999998</v>
          </cell>
          <cell r="AP30">
            <v>20.648</v>
          </cell>
          <cell r="AQ30">
            <v>18.943000000000001</v>
          </cell>
          <cell r="AR30">
            <v>16.14</v>
          </cell>
          <cell r="AS30">
            <v>14.760618000000001</v>
          </cell>
          <cell r="AT30">
            <v>17.177900999999999</v>
          </cell>
          <cell r="AU30">
            <v>16.335449000000001</v>
          </cell>
          <cell r="AV30">
            <v>63.006411</v>
          </cell>
          <cell r="AW30">
            <v>55.195</v>
          </cell>
          <cell r="AX30">
            <v>55.731000000000002</v>
          </cell>
          <cell r="AY30">
            <v>48.273967999999996</v>
          </cell>
          <cell r="AZ30">
            <v>222.206379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1631.491098</v>
          </cell>
          <cell r="AO31">
            <v>1580.2778330000001</v>
          </cell>
          <cell r="AP31">
            <v>1528.7138790000001</v>
          </cell>
          <cell r="AQ31">
            <v>1501.799217</v>
          </cell>
          <cell r="AR31">
            <v>1564.2041839999999</v>
          </cell>
          <cell r="AS31">
            <v>1495.3432749999999</v>
          </cell>
          <cell r="AT31">
            <v>1406.078141</v>
          </cell>
          <cell r="AU31">
            <v>1362.644886</v>
          </cell>
          <cell r="AV31">
            <v>4591.084664</v>
          </cell>
          <cell r="AW31">
            <v>4829.107344</v>
          </cell>
          <cell r="AX31">
            <v>4594.7172799999998</v>
          </cell>
          <cell r="AY31">
            <v>4264.0663020000002</v>
          </cell>
          <cell r="AZ31">
            <v>18278.975590000002</v>
          </cell>
        </row>
        <row r="32">
          <cell r="A32" t="str">
            <v>Norway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77.307846630945704</v>
          </cell>
          <cell r="N32">
            <v>0</v>
          </cell>
          <cell r="O32">
            <v>0</v>
          </cell>
          <cell r="P32">
            <v>0</v>
          </cell>
          <cell r="Q32">
            <v>24.436342530527551</v>
          </cell>
          <cell r="R32">
            <v>5.6712879336216586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137.6</v>
          </cell>
          <cell r="AE32">
            <v>0</v>
          </cell>
          <cell r="AF32">
            <v>0</v>
          </cell>
          <cell r="AG32">
            <v>0</v>
          </cell>
          <cell r="AH32">
            <v>137.6</v>
          </cell>
          <cell r="AI32">
            <v>137.6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193.76644700000003</v>
          </cell>
          <cell r="AO32">
            <v>181.68975900000001</v>
          </cell>
          <cell r="AP32">
            <v>173.53963900000002</v>
          </cell>
          <cell r="AQ32">
            <v>178.17728400000001</v>
          </cell>
          <cell r="AR32">
            <v>192.36837500000001</v>
          </cell>
          <cell r="AS32">
            <v>180.18708600000002</v>
          </cell>
          <cell r="AT32">
            <v>166.40834100000001</v>
          </cell>
          <cell r="AU32">
            <v>160.19072499999999</v>
          </cell>
          <cell r="AV32">
            <v>562.803855</v>
          </cell>
          <cell r="AW32">
            <v>569.95567000000005</v>
          </cell>
          <cell r="AX32">
            <v>544.08529800000008</v>
          </cell>
          <cell r="AY32">
            <v>506.78615200000002</v>
          </cell>
          <cell r="AZ32">
            <v>2183.6309750000005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5792.4678880000001</v>
          </cell>
          <cell r="AO33">
            <v>5601.520031</v>
          </cell>
          <cell r="AP33">
            <v>5384.7394480000003</v>
          </cell>
          <cell r="AQ33">
            <v>4986.4244020000006</v>
          </cell>
          <cell r="AR33">
            <v>4776.3002820000002</v>
          </cell>
          <cell r="AS33">
            <v>4459.0145649999995</v>
          </cell>
          <cell r="AT33">
            <v>4247.947631</v>
          </cell>
          <cell r="AU33">
            <v>4366.5557769999996</v>
          </cell>
          <cell r="AV33">
            <v>15747.241649</v>
          </cell>
          <cell r="AW33">
            <v>16935.036042</v>
          </cell>
          <cell r="AX33">
            <v>15147.464132000001</v>
          </cell>
          <cell r="AY33">
            <v>13073.517973</v>
          </cell>
          <cell r="AZ33">
            <v>60903.259796000006</v>
          </cell>
        </row>
        <row r="34">
          <cell r="A34" t="str">
            <v>Portugal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15.72</v>
          </cell>
          <cell r="N34">
            <v>0</v>
          </cell>
          <cell r="O34">
            <v>0</v>
          </cell>
          <cell r="P34">
            <v>0</v>
          </cell>
          <cell r="Q34">
            <v>5.0462967645635359</v>
          </cell>
          <cell r="R34">
            <v>1.1223406293659988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342.032748572</v>
          </cell>
          <cell r="AE34">
            <v>0</v>
          </cell>
          <cell r="AF34">
            <v>0</v>
          </cell>
          <cell r="AG34">
            <v>0</v>
          </cell>
          <cell r="AH34">
            <v>342.032748572</v>
          </cell>
          <cell r="AI34">
            <v>342.032748572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2583.3637630000003</v>
          </cell>
          <cell r="AO34">
            <v>2563.8333220000004</v>
          </cell>
          <cell r="AP34">
            <v>2450.5900419999998</v>
          </cell>
          <cell r="AQ34">
            <v>2301.4660279999998</v>
          </cell>
          <cell r="AR34">
            <v>2294.3294019999998</v>
          </cell>
          <cell r="AS34">
            <v>2130.8601599999997</v>
          </cell>
          <cell r="AT34">
            <v>2011.0435170000001</v>
          </cell>
          <cell r="AU34">
            <v>1958.202759</v>
          </cell>
          <cell r="AV34">
            <v>6688.0493880000004</v>
          </cell>
          <cell r="AW34">
            <v>7592.9139400000004</v>
          </cell>
          <cell r="AX34">
            <v>7046.3854719999999</v>
          </cell>
          <cell r="AY34">
            <v>6100.106436</v>
          </cell>
          <cell r="AZ34">
            <v>27427.455236000002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8.0619999999999994</v>
          </cell>
          <cell r="AQ35">
            <v>8.0619999999999994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48.381999999999998</v>
          </cell>
          <cell r="AX35">
            <v>16.123999999999999</v>
          </cell>
          <cell r="AY35">
            <v>28.209047999999999</v>
          </cell>
          <cell r="AZ35">
            <v>149.13314399999999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1084.7736789999999</v>
          </cell>
          <cell r="AO36">
            <v>1049.6844269999999</v>
          </cell>
          <cell r="AP36">
            <v>1002.187336</v>
          </cell>
          <cell r="AQ36">
            <v>922.04316199999994</v>
          </cell>
          <cell r="AR36">
            <v>948.44250499999998</v>
          </cell>
          <cell r="AS36">
            <v>890.75661700000001</v>
          </cell>
          <cell r="AT36">
            <v>862.40425299999993</v>
          </cell>
          <cell r="AU36">
            <v>834.88691799999992</v>
          </cell>
          <cell r="AV36">
            <v>2954.0192830000001</v>
          </cell>
          <cell r="AW36">
            <v>3181.9810289999996</v>
          </cell>
          <cell r="AX36">
            <v>2872.6730029999999</v>
          </cell>
          <cell r="AY36">
            <v>2588.0477879999999</v>
          </cell>
          <cell r="AZ36">
            <v>11596.721103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5698.7498400000004</v>
          </cell>
          <cell r="AO37">
            <v>5336.7603520000002</v>
          </cell>
          <cell r="AP37">
            <v>4902.9137360000004</v>
          </cell>
          <cell r="AQ37">
            <v>4710.3259840000001</v>
          </cell>
          <cell r="AR37">
            <v>4724.4717600000004</v>
          </cell>
          <cell r="AS37">
            <v>4578.8117220000004</v>
          </cell>
          <cell r="AT37">
            <v>4591.800123</v>
          </cell>
          <cell r="AU37">
            <v>4567.2532549999996</v>
          </cell>
          <cell r="AV37">
            <v>14788.822674999999</v>
          </cell>
          <cell r="AW37">
            <v>16641.876842000001</v>
          </cell>
          <cell r="AX37">
            <v>14337.711480000002</v>
          </cell>
          <cell r="AY37">
            <v>13737.865099999999</v>
          </cell>
          <cell r="AZ37">
            <v>59506.276097000009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563.19559400000003</v>
          </cell>
          <cell r="AO38">
            <v>525.625001</v>
          </cell>
          <cell r="AP38">
            <v>478.32606299999998</v>
          </cell>
          <cell r="AQ38">
            <v>491.10106300000007</v>
          </cell>
          <cell r="AR38">
            <v>500.20106399999997</v>
          </cell>
          <cell r="AS38">
            <v>464.84068300000001</v>
          </cell>
          <cell r="AT38">
            <v>418.85209599999996</v>
          </cell>
          <cell r="AU38">
            <v>405.556512</v>
          </cell>
          <cell r="AV38">
            <v>1479.1433180000001</v>
          </cell>
          <cell r="AW38">
            <v>1665.3911880000001</v>
          </cell>
          <cell r="AX38">
            <v>1469.6281899999999</v>
          </cell>
          <cell r="AY38">
            <v>1289.2492910000001</v>
          </cell>
          <cell r="AZ38">
            <v>5903.4119870000004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1233.2298209999999</v>
          </cell>
          <cell r="AO39">
            <v>1199.8665839999999</v>
          </cell>
          <cell r="AP39">
            <v>1191.178778</v>
          </cell>
          <cell r="AQ39">
            <v>1184.5351000000001</v>
          </cell>
          <cell r="AR39">
            <v>1236.6736150000002</v>
          </cell>
          <cell r="AS39">
            <v>1211.02152</v>
          </cell>
          <cell r="AT39">
            <v>1191.070696</v>
          </cell>
          <cell r="AU39">
            <v>1178.4597760000001</v>
          </cell>
          <cell r="AV39">
            <v>3721.052318</v>
          </cell>
          <cell r="AW39">
            <v>3728.477848</v>
          </cell>
          <cell r="AX39">
            <v>3612.3874930000002</v>
          </cell>
          <cell r="AY39">
            <v>3580.5519920000002</v>
          </cell>
          <cell r="AZ39">
            <v>14642.469650999999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837.83899999999994</v>
          </cell>
          <cell r="AO40">
            <v>823.26700000000005</v>
          </cell>
          <cell r="AP40">
            <v>780.98900000000003</v>
          </cell>
          <cell r="AQ40">
            <v>757.01</v>
          </cell>
          <cell r="AR40">
            <v>805.072</v>
          </cell>
          <cell r="AS40">
            <v>817.03300000000013</v>
          </cell>
          <cell r="AT40">
            <v>930.12200000000007</v>
          </cell>
          <cell r="AU40">
            <v>777.23400000000004</v>
          </cell>
          <cell r="AV40">
            <v>2175.8339999999998</v>
          </cell>
          <cell r="AW40">
            <v>2500.6759999999999</v>
          </cell>
          <cell r="AX40">
            <v>2343.0709999999999</v>
          </cell>
          <cell r="AY40">
            <v>2524.3890000000001</v>
          </cell>
          <cell r="AZ40">
            <v>9543.9700000000012</v>
          </cell>
        </row>
        <row r="41">
          <cell r="A41" t="str">
            <v>European Union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5.7057009483211711</v>
          </cell>
          <cell r="N41">
            <v>0</v>
          </cell>
          <cell r="O41">
            <v>0</v>
          </cell>
          <cell r="P41">
            <v>0</v>
          </cell>
          <cell r="Q41">
            <v>1.8761872818594156</v>
          </cell>
          <cell r="R41">
            <v>0.42866789989945464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3036.7749526337825</v>
          </cell>
          <cell r="AE41">
            <v>0</v>
          </cell>
          <cell r="AF41">
            <v>0</v>
          </cell>
          <cell r="AG41">
            <v>0</v>
          </cell>
          <cell r="AH41">
            <v>3036.7749526337825</v>
          </cell>
          <cell r="AI41">
            <v>3036.7749526337825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57906.609491999989</v>
          </cell>
          <cell r="AO41">
            <v>56078.097759999997</v>
          </cell>
          <cell r="AP41">
            <v>54159.36872000002</v>
          </cell>
          <cell r="AQ41">
            <v>51766.011188000004</v>
          </cell>
          <cell r="AR41">
            <v>51535.185217000006</v>
          </cell>
          <cell r="AS41">
            <v>49507.446958</v>
          </cell>
          <cell r="AT41">
            <v>48264.33911700001</v>
          </cell>
          <cell r="AU41">
            <v>47901.169061000001</v>
          </cell>
          <cell r="AV41">
            <v>162726.77481199999</v>
          </cell>
          <cell r="AW41">
            <v>171718.92604699996</v>
          </cell>
          <cell r="AX41">
            <v>157460.56512500002</v>
          </cell>
          <cell r="AY41">
            <v>145672.955136</v>
          </cell>
          <cell r="AZ41">
            <v>637579.22112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449.83876899999996</v>
          </cell>
          <cell r="AO43">
            <v>456.27406299999996</v>
          </cell>
          <cell r="AP43">
            <v>444.24916499999995</v>
          </cell>
          <cell r="AQ43">
            <v>404.81961699999999</v>
          </cell>
          <cell r="AR43">
            <v>386.62680999999998</v>
          </cell>
          <cell r="AS43">
            <v>351.55395199999998</v>
          </cell>
          <cell r="AT43">
            <v>342.38931100000002</v>
          </cell>
          <cell r="AU43">
            <v>323.502973</v>
          </cell>
          <cell r="AV43">
            <v>1097.2664750000001</v>
          </cell>
          <cell r="AW43">
            <v>1326.2948219999998</v>
          </cell>
          <cell r="AX43">
            <v>1235.695592</v>
          </cell>
          <cell r="AY43">
            <v>1017.446236</v>
          </cell>
          <cell r="AZ43">
            <v>4676.7031249999991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109.69999999999999</v>
          </cell>
          <cell r="AW44">
            <v>109.69999999999999</v>
          </cell>
          <cell r="AX44">
            <v>103.39999999999999</v>
          </cell>
          <cell r="AY44">
            <v>88.300000000000011</v>
          </cell>
          <cell r="AZ44">
            <v>411.1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289.99</v>
          </cell>
          <cell r="AO45">
            <v>299.99</v>
          </cell>
          <cell r="AP45">
            <v>292.64999999999998</v>
          </cell>
          <cell r="AQ45">
            <v>290.55</v>
          </cell>
          <cell r="AR45">
            <v>324.77</v>
          </cell>
          <cell r="AS45">
            <v>309.86</v>
          </cell>
          <cell r="AT45">
            <v>297.87</v>
          </cell>
          <cell r="AU45">
            <v>251.25</v>
          </cell>
          <cell r="AV45">
            <v>687.86</v>
          </cell>
          <cell r="AW45">
            <v>844.63000000000011</v>
          </cell>
          <cell r="AX45">
            <v>907.97</v>
          </cell>
          <cell r="AY45">
            <v>858.98</v>
          </cell>
          <cell r="AZ45">
            <v>3299.44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97.2</v>
          </cell>
          <cell r="AQ46">
            <v>98.259999999999991</v>
          </cell>
          <cell r="AR46">
            <v>100.38000000000001</v>
          </cell>
          <cell r="AS46">
            <v>100.27000000000001</v>
          </cell>
          <cell r="AT46">
            <v>102.47</v>
          </cell>
          <cell r="AU46">
            <v>103.71000000000001</v>
          </cell>
          <cell r="AV46">
            <v>272.38</v>
          </cell>
          <cell r="AW46">
            <v>263.28000000000003</v>
          </cell>
          <cell r="AX46">
            <v>295.83999999999997</v>
          </cell>
          <cell r="AY46">
            <v>306.45000000000005</v>
          </cell>
          <cell r="AZ46">
            <v>1137.95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10.6</v>
          </cell>
          <cell r="AO48">
            <v>10.6</v>
          </cell>
          <cell r="AP48">
            <v>15.399999999999999</v>
          </cell>
          <cell r="AQ48">
            <v>4.8</v>
          </cell>
          <cell r="AR48">
            <v>15.600000000000001</v>
          </cell>
          <cell r="AS48">
            <v>17.800999999999991</v>
          </cell>
          <cell r="AT48">
            <v>24.769999999999992</v>
          </cell>
          <cell r="AU48">
            <v>20.938999999999989</v>
          </cell>
          <cell r="AV48">
            <v>63.643999999999998</v>
          </cell>
          <cell r="AW48">
            <v>21.2</v>
          </cell>
          <cell r="AX48">
            <v>35.799999999999997</v>
          </cell>
          <cell r="AY48">
            <v>63.509999999999977</v>
          </cell>
          <cell r="AZ48">
            <v>184.15399999999997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328.12200000000001</v>
          </cell>
          <cell r="AO49">
            <v>325.73</v>
          </cell>
          <cell r="AP49">
            <v>312.55</v>
          </cell>
          <cell r="AQ49">
            <v>264.26499999999999</v>
          </cell>
          <cell r="AR49">
            <v>281.00799999999998</v>
          </cell>
          <cell r="AS49">
            <v>264.66624899999999</v>
          </cell>
          <cell r="AT49">
            <v>247.35235899999998</v>
          </cell>
          <cell r="AU49">
            <v>224.31914799999998</v>
          </cell>
          <cell r="AV49">
            <v>742.46253300000001</v>
          </cell>
          <cell r="AW49">
            <v>938.72900000000004</v>
          </cell>
          <cell r="AX49">
            <v>857.82300000000009</v>
          </cell>
          <cell r="AY49">
            <v>736.3377559999999</v>
          </cell>
          <cell r="AZ49">
            <v>3275.3522889999999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530.366083</v>
          </cell>
          <cell r="AO50">
            <v>536.39598000000001</v>
          </cell>
          <cell r="AP50">
            <v>509.25813099999999</v>
          </cell>
          <cell r="AQ50">
            <v>476.925208</v>
          </cell>
          <cell r="AR50">
            <v>471.34854699999994</v>
          </cell>
          <cell r="AS50">
            <v>482.68573300000003</v>
          </cell>
          <cell r="AT50">
            <v>494.30955700000004</v>
          </cell>
          <cell r="AU50">
            <v>500.10000600000001</v>
          </cell>
          <cell r="AV50">
            <v>1202.6035019999999</v>
          </cell>
          <cell r="AW50">
            <v>1546.2028250000001</v>
          </cell>
          <cell r="AX50">
            <v>1457.5318859999998</v>
          </cell>
          <cell r="AY50">
            <v>1477.095296</v>
          </cell>
          <cell r="AZ50">
            <v>5683.4335089999995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41.099999999999994</v>
          </cell>
          <cell r="AO51">
            <v>36.299999999999997</v>
          </cell>
          <cell r="AP51">
            <v>36.299999999999997</v>
          </cell>
          <cell r="AQ51">
            <v>32.400000000000006</v>
          </cell>
          <cell r="AR51">
            <v>32.400000000000006</v>
          </cell>
          <cell r="AS51">
            <v>26.822000000000003</v>
          </cell>
          <cell r="AT51">
            <v>21.212000000000003</v>
          </cell>
          <cell r="AU51">
            <v>15.602</v>
          </cell>
          <cell r="AV51">
            <v>56.362000000000002</v>
          </cell>
          <cell r="AW51">
            <v>125.39999999999999</v>
          </cell>
          <cell r="AX51">
            <v>101.10000000000001</v>
          </cell>
          <cell r="AY51">
            <v>63.63600000000001</v>
          </cell>
          <cell r="AZ51">
            <v>346.49799999999999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4.5</v>
          </cell>
          <cell r="AO52">
            <v>9</v>
          </cell>
          <cell r="AP52">
            <v>9</v>
          </cell>
          <cell r="AQ52">
            <v>9</v>
          </cell>
          <cell r="AR52">
            <v>8.5</v>
          </cell>
          <cell r="AS52">
            <v>5.7030000000000003</v>
          </cell>
          <cell r="AT52">
            <v>7.3900000000000006</v>
          </cell>
          <cell r="AU52">
            <v>5.077</v>
          </cell>
          <cell r="AV52">
            <v>20.846</v>
          </cell>
          <cell r="AW52">
            <v>22.8</v>
          </cell>
          <cell r="AX52">
            <v>26.5</v>
          </cell>
          <cell r="AY52">
            <v>18.170000000000002</v>
          </cell>
          <cell r="AZ52">
            <v>88.316000000000003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13.739999999999998</v>
          </cell>
          <cell r="AO53">
            <v>13.719999999999999</v>
          </cell>
          <cell r="AP53">
            <v>18.259999999999998</v>
          </cell>
          <cell r="AQ53">
            <v>18.260000000000002</v>
          </cell>
          <cell r="AR53">
            <v>17.28</v>
          </cell>
          <cell r="AS53">
            <v>12.963999999999999</v>
          </cell>
          <cell r="AT53">
            <v>13.213999999999999</v>
          </cell>
          <cell r="AU53">
            <v>14.433999999999997</v>
          </cell>
          <cell r="AV53">
            <v>41.876000000000005</v>
          </cell>
          <cell r="AW53">
            <v>41.23</v>
          </cell>
          <cell r="AX53">
            <v>53.8</v>
          </cell>
          <cell r="AY53">
            <v>40.611999999999995</v>
          </cell>
          <cell r="AZ53">
            <v>177.518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668.26400000000001</v>
          </cell>
          <cell r="AO54">
            <v>628.54899999999998</v>
          </cell>
          <cell r="AP54">
            <v>544.93399999999997</v>
          </cell>
          <cell r="AQ54">
            <v>443.745</v>
          </cell>
          <cell r="AR54">
            <v>458.66</v>
          </cell>
          <cell r="AS54">
            <v>436.93587200000002</v>
          </cell>
          <cell r="AT54">
            <v>423.88590099999999</v>
          </cell>
          <cell r="AU54">
            <v>402.384996</v>
          </cell>
          <cell r="AV54">
            <v>1385.9459610000001</v>
          </cell>
          <cell r="AW54">
            <v>1882.962</v>
          </cell>
          <cell r="AX54">
            <v>1447.3389999999999</v>
          </cell>
          <cell r="AY54">
            <v>1263.2067689999999</v>
          </cell>
          <cell r="AZ54">
            <v>5979.4537299999993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44.244</v>
          </cell>
          <cell r="AP57">
            <v>55.393999999999998</v>
          </cell>
          <cell r="AQ57">
            <v>40.393999999999998</v>
          </cell>
          <cell r="AR57">
            <v>25.637</v>
          </cell>
          <cell r="AS57">
            <v>42.846000000000004</v>
          </cell>
          <cell r="AT57">
            <v>68.177000000000007</v>
          </cell>
          <cell r="AU57">
            <v>85.021000000000001</v>
          </cell>
          <cell r="AV57">
            <v>1064.7760000000001</v>
          </cell>
          <cell r="AW57">
            <v>115.782</v>
          </cell>
          <cell r="AX57">
            <v>121.425</v>
          </cell>
          <cell r="AY57">
            <v>196.04400000000001</v>
          </cell>
          <cell r="AZ57">
            <v>1498.0269999999998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91.932500000000005</v>
          </cell>
          <cell r="AO58">
            <v>87.102499999999992</v>
          </cell>
          <cell r="AP58">
            <v>96.322499999999991</v>
          </cell>
          <cell r="AQ58">
            <v>81.739999999999995</v>
          </cell>
          <cell r="AR58">
            <v>78.94</v>
          </cell>
          <cell r="AS58">
            <v>72.902000000000001</v>
          </cell>
          <cell r="AT58">
            <v>82.44</v>
          </cell>
          <cell r="AU58">
            <v>88.698000000000008</v>
          </cell>
          <cell r="AV58">
            <v>265.22200000000004</v>
          </cell>
          <cell r="AW58">
            <v>268.76499999999999</v>
          </cell>
          <cell r="AX58">
            <v>257.0025</v>
          </cell>
          <cell r="AY58">
            <v>244.04</v>
          </cell>
          <cell r="AZ58">
            <v>1035.0295000000001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54.344000000000001</v>
          </cell>
          <cell r="AO60">
            <v>49.543999999999997</v>
          </cell>
          <cell r="AP60">
            <v>48.244</v>
          </cell>
          <cell r="AQ60">
            <v>52.061999999999998</v>
          </cell>
          <cell r="AR60">
            <v>55.322000000000003</v>
          </cell>
          <cell r="AS60">
            <v>57.106000000000002</v>
          </cell>
          <cell r="AT60">
            <v>57.018000000000001</v>
          </cell>
          <cell r="AU60">
            <v>56.932000000000002</v>
          </cell>
          <cell r="AV60">
            <v>153.34299999999999</v>
          </cell>
          <cell r="AW60">
            <v>156.86799999999999</v>
          </cell>
          <cell r="AX60">
            <v>155.62799999999999</v>
          </cell>
          <cell r="AY60">
            <v>171.05599999999998</v>
          </cell>
          <cell r="AZ60">
            <v>636.89499999999998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23.4</v>
          </cell>
          <cell r="AO61">
            <v>23.4</v>
          </cell>
          <cell r="AP61">
            <v>23.53</v>
          </cell>
          <cell r="AQ61">
            <v>21.55</v>
          </cell>
          <cell r="AR61">
            <v>22.11</v>
          </cell>
          <cell r="AS61">
            <v>22.880000000000003</v>
          </cell>
          <cell r="AT61">
            <v>25.15</v>
          </cell>
          <cell r="AU61">
            <v>24.88</v>
          </cell>
          <cell r="AV61">
            <v>72.231000000000009</v>
          </cell>
          <cell r="AW61">
            <v>70.199999999999989</v>
          </cell>
          <cell r="AX61">
            <v>67.19</v>
          </cell>
          <cell r="AY61">
            <v>72.91</v>
          </cell>
          <cell r="AZ61">
            <v>282.53100000000001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247.262564</v>
          </cell>
          <cell r="AO62">
            <v>252.065921</v>
          </cell>
          <cell r="AP62">
            <v>244.793588</v>
          </cell>
          <cell r="AQ62">
            <v>234.73382200000003</v>
          </cell>
          <cell r="AR62">
            <v>239.98988400000002</v>
          </cell>
          <cell r="AS62">
            <v>333.60704900000002</v>
          </cell>
          <cell r="AT62">
            <v>421.52917300000001</v>
          </cell>
          <cell r="AU62">
            <v>529.01995299999999</v>
          </cell>
          <cell r="AV62">
            <v>608.91526799999997</v>
          </cell>
          <cell r="AW62">
            <v>724.26649700000007</v>
          </cell>
          <cell r="AX62">
            <v>719.51729399999999</v>
          </cell>
          <cell r="AY62">
            <v>1284.1561750000001</v>
          </cell>
          <cell r="AZ62">
            <v>3336.8552340000001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52.760000000000005</v>
          </cell>
          <cell r="AO63">
            <v>55.26</v>
          </cell>
          <cell r="AP63">
            <v>60.97</v>
          </cell>
          <cell r="AQ63">
            <v>67.22999999999999</v>
          </cell>
          <cell r="AR63">
            <v>77.259999999999991</v>
          </cell>
          <cell r="AS63">
            <v>69.626000000000005</v>
          </cell>
          <cell r="AT63">
            <v>63.47</v>
          </cell>
          <cell r="AU63">
            <v>53.004000000000005</v>
          </cell>
          <cell r="AV63">
            <v>150.26299999999998</v>
          </cell>
          <cell r="AW63">
            <v>157.62</v>
          </cell>
          <cell r="AX63">
            <v>205.45999999999998</v>
          </cell>
          <cell r="AY63">
            <v>186.10000000000002</v>
          </cell>
          <cell r="AZ63">
            <v>699.44299999999998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394.84000000000003</v>
          </cell>
          <cell r="AO64">
            <v>428.36</v>
          </cell>
          <cell r="AP64">
            <v>410.61999999999995</v>
          </cell>
          <cell r="AQ64">
            <v>388.96999999999997</v>
          </cell>
          <cell r="AR64">
            <v>322.97000000000003</v>
          </cell>
          <cell r="AS64">
            <v>338.06</v>
          </cell>
          <cell r="AT64">
            <v>366.26</v>
          </cell>
          <cell r="AU64">
            <v>391.7</v>
          </cell>
          <cell r="AV64">
            <v>1092.22</v>
          </cell>
          <cell r="AW64">
            <v>1230.7200000000003</v>
          </cell>
          <cell r="AX64">
            <v>1122.56</v>
          </cell>
          <cell r="AY64">
            <v>1096.02</v>
          </cell>
          <cell r="AZ64">
            <v>4541.5199999999995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1206.0709999999999</v>
          </cell>
          <cell r="AO65">
            <v>1192.6489999999999</v>
          </cell>
          <cell r="AP65">
            <v>1151.6949999999999</v>
          </cell>
          <cell r="AQ65">
            <v>1148.4299999999998</v>
          </cell>
          <cell r="AR65">
            <v>1121.7829999999999</v>
          </cell>
          <cell r="AS65">
            <v>1116.4290000000001</v>
          </cell>
          <cell r="AT65">
            <v>1023.818</v>
          </cell>
          <cell r="AU65">
            <v>1044.164</v>
          </cell>
          <cell r="AV65">
            <v>3289.1909999999998</v>
          </cell>
          <cell r="AW65">
            <v>3579.9919999999997</v>
          </cell>
          <cell r="AX65">
            <v>3421.9079999999999</v>
          </cell>
          <cell r="AY65">
            <v>3184.4110000000001</v>
          </cell>
          <cell r="AZ65">
            <v>13475.501999999999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47.203000000000003</v>
          </cell>
          <cell r="AO66">
            <v>53.195999999999998</v>
          </cell>
          <cell r="AP66">
            <v>59.196000000000005</v>
          </cell>
          <cell r="AQ66">
            <v>64.795999999999992</v>
          </cell>
          <cell r="AR66">
            <v>64.800000000000011</v>
          </cell>
          <cell r="AS66">
            <v>64.638999999999896</v>
          </cell>
          <cell r="AT66">
            <v>64.449999999999903</v>
          </cell>
          <cell r="AU66">
            <v>64.26099999999991</v>
          </cell>
          <cell r="AV66">
            <v>130.53399999999999</v>
          </cell>
          <cell r="AW66">
            <v>155.602</v>
          </cell>
          <cell r="AX66">
            <v>188.792</v>
          </cell>
          <cell r="AY66">
            <v>193.34999999999971</v>
          </cell>
          <cell r="AZ66">
            <v>668.27799999999979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431.999938402</v>
          </cell>
          <cell r="AO67">
            <v>429</v>
          </cell>
          <cell r="AP67">
            <v>434.00227144999997</v>
          </cell>
          <cell r="AQ67">
            <v>461.99451013999999</v>
          </cell>
          <cell r="AR67">
            <v>476.94490686300003</v>
          </cell>
          <cell r="AS67">
            <v>492.05263540800001</v>
          </cell>
          <cell r="AT67">
            <v>498.08039671999995</v>
          </cell>
          <cell r="AU67">
            <v>501.22000000700007</v>
          </cell>
          <cell r="AV67">
            <v>1481.9899942940001</v>
          </cell>
          <cell r="AW67">
            <v>1318.9999124840001</v>
          </cell>
          <cell r="AX67">
            <v>1372.9416884530001</v>
          </cell>
          <cell r="AY67">
            <v>1491.3530321349999</v>
          </cell>
          <cell r="AZ67">
            <v>5665.2846273659998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3766.78</v>
          </cell>
          <cell r="AO68">
            <v>3717.01</v>
          </cell>
          <cell r="AP68">
            <v>3561.7500000000005</v>
          </cell>
          <cell r="AQ68">
            <v>3378.25</v>
          </cell>
          <cell r="AR68">
            <v>3372.5600000000004</v>
          </cell>
          <cell r="AS68">
            <v>3219.3199999999997</v>
          </cell>
          <cell r="AT68">
            <v>3000.31</v>
          </cell>
          <cell r="AU68">
            <v>2839.64</v>
          </cell>
          <cell r="AV68">
            <v>9875.18</v>
          </cell>
          <cell r="AW68">
            <v>11164.210000000001</v>
          </cell>
          <cell r="AX68">
            <v>10312.560000000001</v>
          </cell>
          <cell r="AY68">
            <v>9059.2699999999986</v>
          </cell>
          <cell r="AZ68">
            <v>40411.22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150.39500000000001</v>
          </cell>
          <cell r="AO70">
            <v>139.62900000000002</v>
          </cell>
          <cell r="AP70">
            <v>115.60000000000001</v>
          </cell>
          <cell r="AQ70">
            <v>87.10499999999999</v>
          </cell>
          <cell r="AR70">
            <v>90.902999999999992</v>
          </cell>
          <cell r="AS70">
            <v>94.912631000000005</v>
          </cell>
          <cell r="AT70">
            <v>102.32678999999999</v>
          </cell>
          <cell r="AU70">
            <v>103.842826</v>
          </cell>
          <cell r="AV70">
            <v>291.73611799999998</v>
          </cell>
          <cell r="AW70">
            <v>426.96600000000001</v>
          </cell>
          <cell r="AX70">
            <v>293.60799999999995</v>
          </cell>
          <cell r="AY70">
            <v>301.082247</v>
          </cell>
          <cell r="AZ70">
            <v>1313.3923650000002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480.99</v>
          </cell>
          <cell r="AO71">
            <v>502.69</v>
          </cell>
          <cell r="AP71">
            <v>498.26</v>
          </cell>
          <cell r="AQ71">
            <v>496.83000000000004</v>
          </cell>
          <cell r="AR71">
            <v>499.17000000000007</v>
          </cell>
          <cell r="AS71">
            <v>517.72</v>
          </cell>
          <cell r="AT71">
            <v>520.09</v>
          </cell>
          <cell r="AU71">
            <v>510.14</v>
          </cell>
          <cell r="AV71">
            <v>1463.1499999999999</v>
          </cell>
          <cell r="AW71">
            <v>1449.42</v>
          </cell>
          <cell r="AX71">
            <v>1494.2600000000002</v>
          </cell>
          <cell r="AY71">
            <v>1547.9499999999998</v>
          </cell>
          <cell r="AZ71">
            <v>5954.7800000000007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94.5</v>
          </cell>
          <cell r="AO72">
            <v>102.5</v>
          </cell>
          <cell r="AP72">
            <v>102</v>
          </cell>
          <cell r="AQ72">
            <v>98.5</v>
          </cell>
          <cell r="AR72">
            <v>84.59</v>
          </cell>
          <cell r="AS72">
            <v>88.79</v>
          </cell>
          <cell r="AT72">
            <v>77.790000000000006</v>
          </cell>
          <cell r="AU72">
            <v>78.41</v>
          </cell>
          <cell r="AV72">
            <v>256.02</v>
          </cell>
          <cell r="AW72">
            <v>280</v>
          </cell>
          <cell r="AX72">
            <v>285.09000000000003</v>
          </cell>
          <cell r="AY72">
            <v>244.99</v>
          </cell>
          <cell r="AZ72">
            <v>1066.0999999999999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953.56</v>
          </cell>
          <cell r="AQ73">
            <v>950.3</v>
          </cell>
          <cell r="AR73">
            <v>902.79</v>
          </cell>
          <cell r="AS73">
            <v>889.15</v>
          </cell>
          <cell r="AT73">
            <v>890.42</v>
          </cell>
          <cell r="AU73">
            <v>951.59799999999996</v>
          </cell>
          <cell r="AV73">
            <v>2928.56</v>
          </cell>
          <cell r="AW73">
            <v>2920.2</v>
          </cell>
          <cell r="AX73">
            <v>2806.6499999999996</v>
          </cell>
          <cell r="AY73">
            <v>2731.1679999999997</v>
          </cell>
          <cell r="AZ73">
            <v>11386.578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65.73</v>
          </cell>
          <cell r="AO74">
            <v>65.13</v>
          </cell>
          <cell r="AP74">
            <v>78.8</v>
          </cell>
          <cell r="AQ74">
            <v>77.489999999999995</v>
          </cell>
          <cell r="AR74">
            <v>80.19</v>
          </cell>
          <cell r="AS74">
            <v>60.088999999999999</v>
          </cell>
          <cell r="AT74">
            <v>60.201999999999998</v>
          </cell>
          <cell r="AU74">
            <v>60.331000000000003</v>
          </cell>
          <cell r="AV74">
            <v>198.62199999999999</v>
          </cell>
          <cell r="AW74">
            <v>193.72</v>
          </cell>
          <cell r="AX74">
            <v>236.48</v>
          </cell>
          <cell r="AY74">
            <v>180.62200000000001</v>
          </cell>
          <cell r="AZ74">
            <v>809.44399999999985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67.045057999999997</v>
          </cell>
          <cell r="AO76">
            <v>62.131197</v>
          </cell>
          <cell r="AP76">
            <v>56.602829999999997</v>
          </cell>
          <cell r="AQ76">
            <v>47.398179999999996</v>
          </cell>
          <cell r="AR76">
            <v>53.046621000000002</v>
          </cell>
          <cell r="AS76">
            <v>52.739868999999999</v>
          </cell>
          <cell r="AT76">
            <v>51.361711</v>
          </cell>
          <cell r="AU76">
            <v>43.800987000000006</v>
          </cell>
          <cell r="AV76">
            <v>151.35566599999999</v>
          </cell>
          <cell r="AW76">
            <v>191.84853099999998</v>
          </cell>
          <cell r="AX76">
            <v>157.047631</v>
          </cell>
          <cell r="AY76">
            <v>147.902567</v>
          </cell>
          <cell r="AZ76">
            <v>648.15439499999991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17.201000000000001</v>
          </cell>
          <cell r="AO77">
            <v>18.597999999999999</v>
          </cell>
          <cell r="AP77">
            <v>18.597999999999999</v>
          </cell>
          <cell r="AQ77">
            <v>18.597000000000001</v>
          </cell>
          <cell r="AR77">
            <v>18.600000000000001</v>
          </cell>
          <cell r="AS77">
            <v>17.420000000000002</v>
          </cell>
          <cell r="AT77">
            <v>16.206</v>
          </cell>
          <cell r="AU77">
            <v>14.992000000000001</v>
          </cell>
          <cell r="AV77">
            <v>37.616</v>
          </cell>
          <cell r="AW77">
            <v>51.298999999999999</v>
          </cell>
          <cell r="AX77">
            <v>55.795000000000002</v>
          </cell>
          <cell r="AY77">
            <v>48.618000000000009</v>
          </cell>
          <cell r="AZ77">
            <v>193.32799999999997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210.66000000000003</v>
          </cell>
          <cell r="AO78">
            <v>210.66000000000003</v>
          </cell>
          <cell r="AP78">
            <v>248.43</v>
          </cell>
          <cell r="AQ78">
            <v>253.06</v>
          </cell>
          <cell r="AR78">
            <v>246.82</v>
          </cell>
          <cell r="AS78">
            <v>237.87900000000002</v>
          </cell>
          <cell r="AT78">
            <v>213.68</v>
          </cell>
          <cell r="AU78">
            <v>227.52100000000002</v>
          </cell>
          <cell r="AV78">
            <v>614.71</v>
          </cell>
          <cell r="AW78">
            <v>610.78</v>
          </cell>
          <cell r="AX78">
            <v>748.31</v>
          </cell>
          <cell r="AY78">
            <v>679.08</v>
          </cell>
          <cell r="AZ78">
            <v>2652.88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28</v>
          </cell>
          <cell r="AX79">
            <v>12</v>
          </cell>
          <cell r="AY79">
            <v>25.5</v>
          </cell>
          <cell r="AZ79">
            <v>81.5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347.5</v>
          </cell>
          <cell r="AO80">
            <v>385</v>
          </cell>
          <cell r="AP80">
            <v>450</v>
          </cell>
          <cell r="AQ80">
            <v>449.71000000000004</v>
          </cell>
          <cell r="AR80">
            <v>508.88</v>
          </cell>
          <cell r="AS80">
            <v>357.38</v>
          </cell>
          <cell r="AT80">
            <v>327.127364</v>
          </cell>
          <cell r="AU80">
            <v>246.15188799999999</v>
          </cell>
          <cell r="AV80">
            <v>959.73485699999992</v>
          </cell>
          <cell r="AW80">
            <v>1003</v>
          </cell>
          <cell r="AX80">
            <v>1408.5900000000001</v>
          </cell>
          <cell r="AY80">
            <v>930.65925200000004</v>
          </cell>
          <cell r="AZ80">
            <v>4301.984109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52.8</v>
          </cell>
          <cell r="AP81">
            <v>35.099999999999994</v>
          </cell>
          <cell r="AQ81">
            <v>44.099999999999994</v>
          </cell>
          <cell r="AR81">
            <v>35.099999999999994</v>
          </cell>
          <cell r="AS81">
            <v>35.099999999999994</v>
          </cell>
          <cell r="AT81">
            <v>36.299999999999997</v>
          </cell>
          <cell r="AU81">
            <v>41.3</v>
          </cell>
          <cell r="AV81">
            <v>126.08</v>
          </cell>
          <cell r="AW81">
            <v>156.69999999999999</v>
          </cell>
          <cell r="AX81">
            <v>114.29999999999998</v>
          </cell>
          <cell r="AY81">
            <v>112.69999999999999</v>
          </cell>
          <cell r="AZ81">
            <v>509.78000000000009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175.66164000000001</v>
          </cell>
          <cell r="AO82">
            <v>177.672406</v>
          </cell>
          <cell r="AP82">
            <v>152.23939099999998</v>
          </cell>
          <cell r="AQ82">
            <v>130.58354599999998</v>
          </cell>
          <cell r="AR82">
            <v>126.89355399999999</v>
          </cell>
          <cell r="AS82">
            <v>113.432563</v>
          </cell>
          <cell r="AT82">
            <v>106.99098900000001</v>
          </cell>
          <cell r="AU82">
            <v>99.766239000000013</v>
          </cell>
          <cell r="AV82">
            <v>339.18656099999998</v>
          </cell>
          <cell r="AW82">
            <v>506.75145700000007</v>
          </cell>
          <cell r="AX82">
            <v>409.71649099999996</v>
          </cell>
          <cell r="AY82">
            <v>320.18979100000001</v>
          </cell>
          <cell r="AZ82">
            <v>1575.8443000000002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21.567999999999998</v>
          </cell>
          <cell r="AT83">
            <v>29.564999999999998</v>
          </cell>
          <cell r="AU83">
            <v>37.527000000000001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88.66</v>
          </cell>
          <cell r="AZ83">
            <v>156.54500000000002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9</v>
          </cell>
          <cell r="AX84">
            <v>14</v>
          </cell>
          <cell r="AY84">
            <v>10</v>
          </cell>
          <cell r="AZ84">
            <v>42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12.07</v>
          </cell>
          <cell r="AO85">
            <v>7.57</v>
          </cell>
          <cell r="AP85">
            <v>9</v>
          </cell>
          <cell r="AQ85">
            <v>7.6</v>
          </cell>
          <cell r="AR85">
            <v>7.6</v>
          </cell>
          <cell r="AS85">
            <v>3.5790000000000002</v>
          </cell>
          <cell r="AT85">
            <v>0.95</v>
          </cell>
          <cell r="AU85">
            <v>1.4209999999999998</v>
          </cell>
          <cell r="AV85">
            <v>13.706</v>
          </cell>
          <cell r="AW85">
            <v>27.21</v>
          </cell>
          <cell r="AX85">
            <v>24.200000000000003</v>
          </cell>
          <cell r="AY85">
            <v>5.9499999999999993</v>
          </cell>
          <cell r="AZ85">
            <v>71.066000000000003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109.28999999999999</v>
          </cell>
          <cell r="AP86">
            <v>107.14</v>
          </cell>
          <cell r="AQ86">
            <v>107.47</v>
          </cell>
          <cell r="AR86">
            <v>107.22</v>
          </cell>
          <cell r="AS86">
            <v>107.58</v>
          </cell>
          <cell r="AT86">
            <v>105.93</v>
          </cell>
          <cell r="AU86">
            <v>103.88</v>
          </cell>
          <cell r="AV86">
            <v>298.15199999999999</v>
          </cell>
          <cell r="AW86">
            <v>308.33</v>
          </cell>
          <cell r="AX86">
            <v>321.83000000000004</v>
          </cell>
          <cell r="AY86">
            <v>317.39</v>
          </cell>
          <cell r="AZ86">
            <v>1245.7020000000002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190.75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193.89999999999998</v>
          </cell>
          <cell r="AS87">
            <v>187.2</v>
          </cell>
          <cell r="AT87">
            <v>190.96999999999997</v>
          </cell>
          <cell r="AU87">
            <v>192.63</v>
          </cell>
          <cell r="AV87">
            <v>576.96</v>
          </cell>
          <cell r="AW87">
            <v>579.11</v>
          </cell>
          <cell r="AX87">
            <v>586.13</v>
          </cell>
          <cell r="AY87">
            <v>570.79999999999995</v>
          </cell>
          <cell r="AZ87">
            <v>2313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5419.7539999999999</v>
          </cell>
          <cell r="AO88">
            <v>5474.898000000001</v>
          </cell>
          <cell r="AP88">
            <v>5023.5059999999994</v>
          </cell>
          <cell r="AQ88">
            <v>4848.1759999999995</v>
          </cell>
          <cell r="AR88">
            <v>4564.5679999999993</v>
          </cell>
          <cell r="AS88">
            <v>4637.8689999999997</v>
          </cell>
          <cell r="AT88">
            <v>4609.3040000000001</v>
          </cell>
          <cell r="AU88">
            <v>4786.987000000001</v>
          </cell>
          <cell r="AV88">
            <v>14751.779</v>
          </cell>
          <cell r="AW88">
            <v>16225.935000000001</v>
          </cell>
          <cell r="AX88">
            <v>14436.249999999998</v>
          </cell>
          <cell r="AY88">
            <v>14034.16</v>
          </cell>
          <cell r="AZ88">
            <v>59448.124000000003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174.73000000000002</v>
          </cell>
          <cell r="AO89">
            <v>189.59000000000003</v>
          </cell>
          <cell r="AP89">
            <v>186</v>
          </cell>
          <cell r="AQ89">
            <v>185.35000000000002</v>
          </cell>
          <cell r="AR89">
            <v>182.69</v>
          </cell>
          <cell r="AS89">
            <v>191.01</v>
          </cell>
          <cell r="AT89">
            <v>199.61999999999998</v>
          </cell>
          <cell r="AU89">
            <v>203.10000000000002</v>
          </cell>
          <cell r="AV89">
            <v>563.45999999999992</v>
          </cell>
          <cell r="AW89">
            <v>535.74</v>
          </cell>
          <cell r="AX89">
            <v>554.04</v>
          </cell>
          <cell r="AY89">
            <v>593.73</v>
          </cell>
          <cell r="AZ89">
            <v>2246.9699999999998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64.003</v>
          </cell>
          <cell r="AR90">
            <v>64.759</v>
          </cell>
          <cell r="AS90">
            <v>62.75800000000001</v>
          </cell>
          <cell r="AT90">
            <v>61.766000000000005</v>
          </cell>
          <cell r="AU90">
            <v>59.715000000000003</v>
          </cell>
          <cell r="AV90">
            <v>186.57399999999998</v>
          </cell>
          <cell r="AW90">
            <v>190.102</v>
          </cell>
          <cell r="AX90">
            <v>192.76499999999999</v>
          </cell>
          <cell r="AY90">
            <v>184.23900000000003</v>
          </cell>
          <cell r="AZ90">
            <v>753.68</v>
          </cell>
        </row>
        <row r="91">
          <cell r="A91" t="str">
            <v>Romania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18.052744079381945</v>
          </cell>
          <cell r="N91">
            <v>0</v>
          </cell>
          <cell r="O91">
            <v>0</v>
          </cell>
          <cell r="P91">
            <v>0</v>
          </cell>
          <cell r="Q91">
            <v>5.8804839672923261</v>
          </cell>
          <cell r="R91">
            <v>1.4302242669449674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261.27283402271701</v>
          </cell>
          <cell r="AE91">
            <v>0</v>
          </cell>
          <cell r="AF91">
            <v>0</v>
          </cell>
          <cell r="AG91">
            <v>0</v>
          </cell>
          <cell r="AH91">
            <v>261.27283402271701</v>
          </cell>
          <cell r="AI91">
            <v>261.27283402271701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1578.8000019999999</v>
          </cell>
          <cell r="AO91">
            <v>1570.0000019999998</v>
          </cell>
          <cell r="AP91">
            <v>1500.000004</v>
          </cell>
          <cell r="AQ91">
            <v>1364.0000049999999</v>
          </cell>
          <cell r="AR91">
            <v>1330.000006</v>
          </cell>
          <cell r="AS91">
            <v>1345.099162</v>
          </cell>
          <cell r="AT91">
            <v>1351.098291</v>
          </cell>
          <cell r="AU91">
            <v>1302.547411</v>
          </cell>
          <cell r="AV91">
            <v>3691.7555280000001</v>
          </cell>
          <cell r="AW91">
            <v>4556.6659229999996</v>
          </cell>
          <cell r="AX91">
            <v>4194.0000149999996</v>
          </cell>
          <cell r="AY91">
            <v>3998.7448639999998</v>
          </cell>
          <cell r="AZ91">
            <v>16441.16633</v>
          </cell>
        </row>
        <row r="92">
          <cell r="A92" t="str">
            <v>Russia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13.364119167711632</v>
          </cell>
          <cell r="N92">
            <v>0</v>
          </cell>
          <cell r="O92">
            <v>0</v>
          </cell>
          <cell r="P92">
            <v>0</v>
          </cell>
          <cell r="Q92">
            <v>4.362424176847969</v>
          </cell>
          <cell r="R92">
            <v>0.94215688483922466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3000</v>
          </cell>
          <cell r="AE92">
            <v>0</v>
          </cell>
          <cell r="AF92">
            <v>0</v>
          </cell>
          <cell r="AG92">
            <v>0</v>
          </cell>
          <cell r="AH92">
            <v>3000</v>
          </cell>
          <cell r="AI92">
            <v>3000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27669.765514999999</v>
          </cell>
          <cell r="AO92">
            <v>26169.778217999999</v>
          </cell>
          <cell r="AP92">
            <v>24670.790057999999</v>
          </cell>
          <cell r="AQ92">
            <v>23875.796310999998</v>
          </cell>
          <cell r="AR92">
            <v>23460.471546000001</v>
          </cell>
          <cell r="AS92">
            <v>21884.421736999997</v>
          </cell>
          <cell r="AT92">
            <v>19804.419747</v>
          </cell>
          <cell r="AU92">
            <v>20203.351721999999</v>
          </cell>
          <cell r="AV92">
            <v>71337.917216999995</v>
          </cell>
          <cell r="AW92">
            <v>81339.307772</v>
          </cell>
          <cell r="AX92">
            <v>72007.057914999998</v>
          </cell>
          <cell r="AY92">
            <v>61892.193205999996</v>
          </cell>
          <cell r="AZ92">
            <v>286576.47610999993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2897.6740999999997</v>
          </cell>
          <cell r="AO93">
            <v>2675.9241000000002</v>
          </cell>
          <cell r="AP93">
            <v>2767.8559999999998</v>
          </cell>
          <cell r="AQ93">
            <v>2676.058</v>
          </cell>
          <cell r="AR93">
            <v>2761.1040000000003</v>
          </cell>
          <cell r="AS93">
            <v>2769.4780000000001</v>
          </cell>
          <cell r="AT93">
            <v>2887.806</v>
          </cell>
          <cell r="AU93">
            <v>3007.13</v>
          </cell>
          <cell r="AV93">
            <v>8872.26</v>
          </cell>
          <cell r="AW93">
            <v>8483.0722999999998</v>
          </cell>
          <cell r="AX93">
            <v>8205.018</v>
          </cell>
          <cell r="AY93">
            <v>8664.4140000000007</v>
          </cell>
          <cell r="AZ93">
            <v>34224.764300000003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178.30162100000001</v>
          </cell>
          <cell r="AO94">
            <v>178.30162100000001</v>
          </cell>
          <cell r="AP94">
            <v>178.30162100000001</v>
          </cell>
          <cell r="AQ94">
            <v>196</v>
          </cell>
          <cell r="AR94">
            <v>198</v>
          </cell>
          <cell r="AS94">
            <v>200.43799999999999</v>
          </cell>
          <cell r="AT94">
            <v>201.82499999999999</v>
          </cell>
          <cell r="AU94">
            <v>202.21199999999999</v>
          </cell>
          <cell r="AV94">
            <v>571.37762300000009</v>
          </cell>
          <cell r="AW94">
            <v>551.60324200000002</v>
          </cell>
          <cell r="AX94">
            <v>572.30162100000007</v>
          </cell>
          <cell r="AY94">
            <v>604.47499999999991</v>
          </cell>
          <cell r="AZ94">
            <v>2299.757486</v>
          </cell>
        </row>
        <row r="95">
          <cell r="A95" t="str">
            <v>Serbia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52.573152504893585</v>
          </cell>
          <cell r="N95">
            <v>0</v>
          </cell>
          <cell r="O95">
            <v>0</v>
          </cell>
          <cell r="P95">
            <v>0</v>
          </cell>
          <cell r="Q95">
            <v>16.275440766309654</v>
          </cell>
          <cell r="R95">
            <v>3.7614644467896095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1258</v>
          </cell>
          <cell r="AE95">
            <v>0</v>
          </cell>
          <cell r="AF95">
            <v>0</v>
          </cell>
          <cell r="AG95">
            <v>0</v>
          </cell>
          <cell r="AH95">
            <v>1258</v>
          </cell>
          <cell r="AI95">
            <v>1258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2750.643939</v>
          </cell>
          <cell r="AO95">
            <v>2767.6527180000003</v>
          </cell>
          <cell r="AP95">
            <v>2688.4857769999999</v>
          </cell>
          <cell r="AQ95">
            <v>2563.717744</v>
          </cell>
          <cell r="AR95">
            <v>2662.6023519999999</v>
          </cell>
          <cell r="AS95">
            <v>2496.7306370000001</v>
          </cell>
          <cell r="AT95">
            <v>2306.1923080000001</v>
          </cell>
          <cell r="AU95">
            <v>2153.5706840000003</v>
          </cell>
          <cell r="AV95">
            <v>7091.605861</v>
          </cell>
          <cell r="AW95">
            <v>8137.0734089999996</v>
          </cell>
          <cell r="AX95">
            <v>7914.8058729999993</v>
          </cell>
          <cell r="AY95">
            <v>6956.4936290000005</v>
          </cell>
          <cell r="AZ95">
            <v>30099.978772000009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97.199999999999989</v>
          </cell>
          <cell r="AO96">
            <v>97.199999999999989</v>
          </cell>
          <cell r="AP96">
            <v>97</v>
          </cell>
          <cell r="AQ96">
            <v>100.07</v>
          </cell>
          <cell r="AR96">
            <v>101.03999999999999</v>
          </cell>
          <cell r="AS96">
            <v>105.303</v>
          </cell>
          <cell r="AT96">
            <v>106.25999999999999</v>
          </cell>
          <cell r="AU96">
            <v>109.31700000000001</v>
          </cell>
          <cell r="AV96">
            <v>336.74699999999996</v>
          </cell>
          <cell r="AW96">
            <v>302.39999999999998</v>
          </cell>
          <cell r="AX96">
            <v>298.11</v>
          </cell>
          <cell r="AY96">
            <v>320.88</v>
          </cell>
          <cell r="AZ96">
            <v>1258.1369999999999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431.32186300000001</v>
          </cell>
          <cell r="AO97">
            <v>425.51465400000006</v>
          </cell>
          <cell r="AP97">
            <v>405.89268900000002</v>
          </cell>
          <cell r="AQ97">
            <v>381.29913099999999</v>
          </cell>
          <cell r="AR97">
            <v>386.05943200000002</v>
          </cell>
          <cell r="AS97">
            <v>350.62963100000002</v>
          </cell>
          <cell r="AT97">
            <v>340.38351999999998</v>
          </cell>
          <cell r="AU97">
            <v>335.21756500000004</v>
          </cell>
          <cell r="AV97">
            <v>1185.775545</v>
          </cell>
          <cell r="AW97">
            <v>1278.4736230000001</v>
          </cell>
          <cell r="AX97">
            <v>1173.251252</v>
          </cell>
          <cell r="AY97">
            <v>1026.230716</v>
          </cell>
          <cell r="AZ97">
            <v>4663.7311360000003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231.66915600000002</v>
          </cell>
          <cell r="AO99">
            <v>228.35004699999999</v>
          </cell>
          <cell r="AP99">
            <v>233.43500799999998</v>
          </cell>
          <cell r="AQ99">
            <v>247.15695200000002</v>
          </cell>
          <cell r="AR99">
            <v>285.33201400000002</v>
          </cell>
          <cell r="AS99">
            <v>278.05057699999998</v>
          </cell>
          <cell r="AT99">
            <v>317.99925999999999</v>
          </cell>
          <cell r="AU99">
            <v>283.930274</v>
          </cell>
          <cell r="AV99">
            <v>635.59207900000001</v>
          </cell>
          <cell r="AW99">
            <v>685.48933900000009</v>
          </cell>
          <cell r="AX99">
            <v>765.92397400000004</v>
          </cell>
          <cell r="AY99">
            <v>879.98011100000008</v>
          </cell>
          <cell r="AZ99">
            <v>2966.9855029999999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307.59000000000003</v>
          </cell>
          <cell r="AP100">
            <v>300.58999999999997</v>
          </cell>
          <cell r="AQ100">
            <v>301.49</v>
          </cell>
          <cell r="AR100">
            <v>294.97000000000003</v>
          </cell>
          <cell r="AS100">
            <v>309.27</v>
          </cell>
          <cell r="AT100">
            <v>297.07</v>
          </cell>
          <cell r="AU100">
            <v>309.89999999999998</v>
          </cell>
          <cell r="AV100">
            <v>860.81</v>
          </cell>
          <cell r="AW100">
            <v>899.78000000000009</v>
          </cell>
          <cell r="AX100">
            <v>897.05</v>
          </cell>
          <cell r="AY100">
            <v>916.2399999999999</v>
          </cell>
          <cell r="AZ100">
            <v>3573.8800000000006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46.8</v>
          </cell>
          <cell r="AO102">
            <v>52.8</v>
          </cell>
          <cell r="AP102">
            <v>58.800000000000004</v>
          </cell>
          <cell r="AQ102">
            <v>58.95</v>
          </cell>
          <cell r="AR102">
            <v>52.954000000000001</v>
          </cell>
          <cell r="AS102">
            <v>52.515999999999998</v>
          </cell>
          <cell r="AT102">
            <v>57.903999999999996</v>
          </cell>
          <cell r="AU102">
            <v>63.438000000000002</v>
          </cell>
          <cell r="AV102">
            <v>168.02300000000002</v>
          </cell>
          <cell r="AW102">
            <v>152.39999999999998</v>
          </cell>
          <cell r="AX102">
            <v>170.70400000000001</v>
          </cell>
          <cell r="AY102">
            <v>173.858</v>
          </cell>
          <cell r="AZ102">
            <v>664.98500000000001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538.73900000000003</v>
          </cell>
          <cell r="AO103">
            <v>544.83899999999994</v>
          </cell>
          <cell r="AP103">
            <v>547.93899999999996</v>
          </cell>
          <cell r="AQ103">
            <v>529.53899999999999</v>
          </cell>
          <cell r="AR103">
            <v>520.48500000000001</v>
          </cell>
          <cell r="AS103">
            <v>521.4899999999991</v>
          </cell>
          <cell r="AT103">
            <v>541.73899999999901</v>
          </cell>
          <cell r="AU103">
            <v>575.04199999999901</v>
          </cell>
          <cell r="AV103">
            <v>1465.57</v>
          </cell>
          <cell r="AW103">
            <v>1587.7169999999999</v>
          </cell>
          <cell r="AX103">
            <v>1597.9630000000002</v>
          </cell>
          <cell r="AY103">
            <v>1638.270999999997</v>
          </cell>
          <cell r="AZ103">
            <v>6289.5209999999952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10777.7068</v>
          </cell>
          <cell r="AO104">
            <v>10611.707872999999</v>
          </cell>
          <cell r="AP104">
            <v>10663.617973</v>
          </cell>
          <cell r="AQ104">
            <v>11157.129973000001</v>
          </cell>
          <cell r="AR104">
            <v>11454.095179</v>
          </cell>
          <cell r="AS104">
            <v>11096.825986</v>
          </cell>
          <cell r="AT104">
            <v>10024.634504</v>
          </cell>
          <cell r="AU104">
            <v>9491.2977510000001</v>
          </cell>
          <cell r="AV104">
            <v>29755.671064999999</v>
          </cell>
          <cell r="AW104">
            <v>32197.121676999999</v>
          </cell>
          <cell r="AX104">
            <v>33274.843124999999</v>
          </cell>
          <cell r="AY104">
            <v>30612.758240999996</v>
          </cell>
          <cell r="AZ104">
            <v>125840.39410800001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111.68100000000001</v>
          </cell>
          <cell r="AO105">
            <v>110.741</v>
          </cell>
          <cell r="AP105">
            <v>111.65300000000001</v>
          </cell>
          <cell r="AQ105">
            <v>117.02199999999999</v>
          </cell>
          <cell r="AR105">
            <v>130.149</v>
          </cell>
          <cell r="AS105">
            <v>136.685</v>
          </cell>
          <cell r="AT105">
            <v>134.46699999999998</v>
          </cell>
          <cell r="AU105">
            <v>120.81200000000001</v>
          </cell>
          <cell r="AV105">
            <v>343.81600000000003</v>
          </cell>
          <cell r="AW105">
            <v>336.17099999999999</v>
          </cell>
          <cell r="AX105">
            <v>358.82400000000001</v>
          </cell>
          <cell r="AY105">
            <v>391.964</v>
          </cell>
          <cell r="AZ105">
            <v>1430.7750000000001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80</v>
          </cell>
          <cell r="AO106">
            <v>128.46</v>
          </cell>
          <cell r="AP106">
            <v>118.46000000000001</v>
          </cell>
          <cell r="AQ106">
            <v>119.16000000000001</v>
          </cell>
          <cell r="AR106">
            <v>97.75</v>
          </cell>
          <cell r="AS106">
            <v>101.25</v>
          </cell>
          <cell r="AT106">
            <v>100.05</v>
          </cell>
          <cell r="AU106">
            <v>110.5</v>
          </cell>
          <cell r="AV106">
            <v>281</v>
          </cell>
          <cell r="AW106">
            <v>294.58000000000004</v>
          </cell>
          <cell r="AX106">
            <v>335.37</v>
          </cell>
          <cell r="AY106">
            <v>311.8</v>
          </cell>
          <cell r="AZ106">
            <v>1222.75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484.54000000000008</v>
          </cell>
          <cell r="AP107">
            <v>489.99000000000007</v>
          </cell>
          <cell r="AQ107">
            <v>492.68</v>
          </cell>
          <cell r="AR107">
            <v>471.76</v>
          </cell>
          <cell r="AS107">
            <v>479.58000000000004</v>
          </cell>
          <cell r="AT107">
            <v>492.02</v>
          </cell>
          <cell r="AU107">
            <v>488.12</v>
          </cell>
          <cell r="AV107">
            <v>1341.25</v>
          </cell>
          <cell r="AW107">
            <v>1364.5500000000002</v>
          </cell>
          <cell r="AX107">
            <v>1454.43</v>
          </cell>
          <cell r="AY107">
            <v>1459.72</v>
          </cell>
          <cell r="AZ107">
            <v>5619.95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8909.380000000001</v>
          </cell>
          <cell r="AO108">
            <v>8487.9399840000005</v>
          </cell>
          <cell r="AP108">
            <v>7674.8355159999992</v>
          </cell>
          <cell r="AQ108">
            <v>6573.0430470000001</v>
          </cell>
          <cell r="AR108">
            <v>6461.4400170000008</v>
          </cell>
          <cell r="AS108">
            <v>5918.749288</v>
          </cell>
          <cell r="AT108">
            <v>5546.1280969999998</v>
          </cell>
          <cell r="AU108">
            <v>5269.5464469999997</v>
          </cell>
          <cell r="AV108">
            <v>21099.721941</v>
          </cell>
          <cell r="AW108">
            <v>25656.519984000002</v>
          </cell>
          <cell r="AX108">
            <v>20709.318579999999</v>
          </cell>
          <cell r="AY108">
            <v>16734.423832</v>
          </cell>
          <cell r="AZ108">
            <v>84199.984337000002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20</v>
          </cell>
          <cell r="AO109">
            <v>28</v>
          </cell>
          <cell r="AP109">
            <v>8</v>
          </cell>
          <cell r="AQ109">
            <v>8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72.400000000000006</v>
          </cell>
          <cell r="AW109">
            <v>88</v>
          </cell>
          <cell r="AX109">
            <v>16</v>
          </cell>
          <cell r="AY109">
            <v>32</v>
          </cell>
          <cell r="AZ109">
            <v>208.4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22.549999999999997</v>
          </cell>
          <cell r="AS110">
            <v>24.81</v>
          </cell>
          <cell r="AT110">
            <v>26.29</v>
          </cell>
          <cell r="AU110">
            <v>24.28</v>
          </cell>
          <cell r="AV110">
            <v>62.039999999999992</v>
          </cell>
          <cell r="AW110">
            <v>66.81</v>
          </cell>
          <cell r="AX110">
            <v>62.339999999999996</v>
          </cell>
          <cell r="AY110">
            <v>75.38</v>
          </cell>
          <cell r="AZ110">
            <v>266.57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6.8414289804513304</v>
          </cell>
          <cell r="N111">
            <v>0</v>
          </cell>
          <cell r="O111">
            <v>0</v>
          </cell>
          <cell r="P111">
            <v>0</v>
          </cell>
          <cell r="Q111">
            <v>2.222699265773767</v>
          </cell>
          <cell r="R111">
            <v>0.50679022322425338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4519.2728340227168</v>
          </cell>
          <cell r="AE111">
            <v>0</v>
          </cell>
          <cell r="AF111">
            <v>0</v>
          </cell>
          <cell r="AG111">
            <v>0</v>
          </cell>
          <cell r="AH111">
            <v>4519.2728340227168</v>
          </cell>
          <cell r="AI111">
            <v>4519.2728340227168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74544.589471401996</v>
          </cell>
          <cell r="AO111">
            <v>72450.38941399999</v>
          </cell>
          <cell r="AP111">
            <v>69340.935372449996</v>
          </cell>
          <cell r="AQ111">
            <v>66916.832686139984</v>
          </cell>
          <cell r="AR111">
            <v>66505.837720863012</v>
          </cell>
          <cell r="AS111">
            <v>63665.514548408013</v>
          </cell>
          <cell r="AT111">
            <v>59874.05669772</v>
          </cell>
          <cell r="AU111">
            <v>59451.695870006995</v>
          </cell>
          <cell r="AV111">
            <v>196928.81479429398</v>
          </cell>
          <cell r="AW111">
            <v>219886.16552148398</v>
          </cell>
          <cell r="AX111">
            <v>202763.60577945301</v>
          </cell>
          <cell r="AY111">
            <v>182991.26711613499</v>
          </cell>
          <cell r="AZ111">
            <v>802569.85321136599</v>
          </cell>
        </row>
        <row r="112">
          <cell r="A112" t="str">
            <v>EEMA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6.8414289804513304</v>
          </cell>
          <cell r="N112">
            <v>0</v>
          </cell>
          <cell r="O112">
            <v>0</v>
          </cell>
          <cell r="P112">
            <v>0</v>
          </cell>
          <cell r="Q112">
            <v>2.222699265773767</v>
          </cell>
          <cell r="R112">
            <v>0.50679022322425338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4519.2728340227168</v>
          </cell>
          <cell r="AE112">
            <v>0</v>
          </cell>
          <cell r="AF112">
            <v>0</v>
          </cell>
          <cell r="AG112">
            <v>0</v>
          </cell>
          <cell r="AH112">
            <v>4519.2728340227168</v>
          </cell>
          <cell r="AI112">
            <v>4519.2728340227168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74544.589471401996</v>
          </cell>
          <cell r="AO112">
            <v>72450.38941399999</v>
          </cell>
          <cell r="AP112">
            <v>69340.935372449996</v>
          </cell>
          <cell r="AQ112">
            <v>66916.832686139984</v>
          </cell>
          <cell r="AR112">
            <v>66505.837720863012</v>
          </cell>
          <cell r="AS112">
            <v>63665.514548408013</v>
          </cell>
          <cell r="AT112">
            <v>59874.05669772</v>
          </cell>
          <cell r="AU112">
            <v>59451.695870006995</v>
          </cell>
          <cell r="AV112">
            <v>196928.81479429398</v>
          </cell>
          <cell r="AW112">
            <v>219886.16552148398</v>
          </cell>
          <cell r="AX112">
            <v>202763.60577945301</v>
          </cell>
          <cell r="AY112">
            <v>182991.26711613499</v>
          </cell>
          <cell r="AZ112">
            <v>802569.85321136599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1743.222665</v>
          </cell>
          <cell r="AO116">
            <v>1732.411012</v>
          </cell>
          <cell r="AP116">
            <v>1687.0700259999999</v>
          </cell>
          <cell r="AQ116">
            <v>1836.0530639999999</v>
          </cell>
          <cell r="AR116">
            <v>1983.191859</v>
          </cell>
          <cell r="AS116">
            <v>2176.2456789999997</v>
          </cell>
          <cell r="AT116">
            <v>2002.2812260000001</v>
          </cell>
          <cell r="AU116">
            <v>1887.144112</v>
          </cell>
          <cell r="AV116">
            <v>5498.468734</v>
          </cell>
          <cell r="AW116">
            <v>5271.9959419999996</v>
          </cell>
          <cell r="AX116">
            <v>5506.3149489999996</v>
          </cell>
          <cell r="AY116">
            <v>6065.6710169999997</v>
          </cell>
          <cell r="AZ116">
            <v>22342.450641999996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16.224</v>
          </cell>
          <cell r="AO119">
            <v>12.224</v>
          </cell>
          <cell r="AP119">
            <v>12.224</v>
          </cell>
          <cell r="AQ119">
            <v>8</v>
          </cell>
          <cell r="AR119">
            <v>8</v>
          </cell>
          <cell r="AS119">
            <v>9.07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36.448</v>
          </cell>
          <cell r="AX119">
            <v>28.224</v>
          </cell>
          <cell r="AY119">
            <v>34.480000000000004</v>
          </cell>
          <cell r="AZ119">
            <v>141.452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18.038</v>
          </cell>
          <cell r="AO121">
            <v>13.526</v>
          </cell>
          <cell r="AP121">
            <v>13.526</v>
          </cell>
          <cell r="AQ121">
            <v>13.528</v>
          </cell>
          <cell r="AR121">
            <v>13.53</v>
          </cell>
          <cell r="AS121">
            <v>18.04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49.60199999999999</v>
          </cell>
          <cell r="AX121">
            <v>40.584000000000003</v>
          </cell>
          <cell r="AY121">
            <v>54.12</v>
          </cell>
          <cell r="AZ121">
            <v>211.91399999999996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373.16888299999999</v>
          </cell>
          <cell r="AO122">
            <v>378.976539</v>
          </cell>
          <cell r="AP122">
            <v>380.60537599999998</v>
          </cell>
          <cell r="AQ122">
            <v>371.64498600000002</v>
          </cell>
          <cell r="AR122">
            <v>374.00503100000003</v>
          </cell>
          <cell r="AS122">
            <v>391.54431599999998</v>
          </cell>
          <cell r="AT122">
            <v>396.11907000000002</v>
          </cell>
          <cell r="AU122">
            <v>397.50294500000001</v>
          </cell>
          <cell r="AV122">
            <v>1136.4869650000001</v>
          </cell>
          <cell r="AW122">
            <v>1110.6804440000001</v>
          </cell>
          <cell r="AX122">
            <v>1126.2553929999999</v>
          </cell>
          <cell r="AY122">
            <v>1185.1663309999999</v>
          </cell>
          <cell r="AZ122">
            <v>4558.5891330000004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20907.606531999998</v>
          </cell>
          <cell r="AO124">
            <v>20879.763364999999</v>
          </cell>
          <cell r="AP124">
            <v>20673.857488000001</v>
          </cell>
          <cell r="AQ124">
            <v>20674.995064999999</v>
          </cell>
          <cell r="AR124">
            <v>20958.698718</v>
          </cell>
          <cell r="AS124">
            <v>21185.066609000001</v>
          </cell>
          <cell r="AT124">
            <v>20774.990006</v>
          </cell>
          <cell r="AU124">
            <v>20709.643146999999</v>
          </cell>
          <cell r="AV124">
            <v>61477.198338000002</v>
          </cell>
          <cell r="AW124">
            <v>62694.776258999998</v>
          </cell>
          <cell r="AX124">
            <v>62307.551271000004</v>
          </cell>
          <cell r="AY124">
            <v>62669.699762000004</v>
          </cell>
          <cell r="AZ124">
            <v>249149.22563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10913.897617999999</v>
          </cell>
          <cell r="AO125">
            <v>10777.565885</v>
          </cell>
          <cell r="AP125">
            <v>10904.876473</v>
          </cell>
          <cell r="AQ125">
            <v>10739.34798</v>
          </cell>
          <cell r="AR125">
            <v>10882.534943000001</v>
          </cell>
          <cell r="AS125">
            <v>10589.367747</v>
          </cell>
          <cell r="AT125">
            <v>10683.267576</v>
          </cell>
          <cell r="AU125">
            <v>11332.828428999999</v>
          </cell>
          <cell r="AV125">
            <v>34553.201008000004</v>
          </cell>
          <cell r="AW125">
            <v>32865.354938000004</v>
          </cell>
          <cell r="AX125">
            <v>32526.759396000001</v>
          </cell>
          <cell r="AY125">
            <v>32605.463752000003</v>
          </cell>
          <cell r="AZ125">
            <v>132550.779094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10.048</v>
          </cell>
          <cell r="AO132">
            <v>6.2080000000000002</v>
          </cell>
          <cell r="AP132">
            <v>6.49</v>
          </cell>
          <cell r="AQ132">
            <v>7.4</v>
          </cell>
          <cell r="AR132">
            <v>10.940000000000001</v>
          </cell>
          <cell r="AS132">
            <v>10.79</v>
          </cell>
          <cell r="AT132">
            <v>9.0960000000000001</v>
          </cell>
          <cell r="AU132">
            <v>9.6020000000000003</v>
          </cell>
          <cell r="AV132">
            <v>25.116</v>
          </cell>
          <cell r="AW132">
            <v>26.481999999999999</v>
          </cell>
          <cell r="AX132">
            <v>24.830000000000002</v>
          </cell>
          <cell r="AY132">
            <v>29.488</v>
          </cell>
          <cell r="AZ132">
            <v>105.916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38.489218000000001</v>
          </cell>
          <cell r="AO133">
            <v>44.282105999999999</v>
          </cell>
          <cell r="AP133">
            <v>50.085008000000002</v>
          </cell>
          <cell r="AQ133">
            <v>57.926423</v>
          </cell>
          <cell r="AR133">
            <v>60.179361999999998</v>
          </cell>
          <cell r="AS133">
            <v>52.286656000000001</v>
          </cell>
          <cell r="AT133">
            <v>42.402374999999999</v>
          </cell>
          <cell r="AU133">
            <v>39.083945</v>
          </cell>
          <cell r="AV133">
            <v>124.44093599999999</v>
          </cell>
          <cell r="AW133">
            <v>120.377325</v>
          </cell>
          <cell r="AX133">
            <v>168.19079299999999</v>
          </cell>
          <cell r="AY133">
            <v>133.772976</v>
          </cell>
          <cell r="AZ133">
            <v>546.78202999999996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15.979265489755001</v>
          </cell>
          <cell r="N137">
            <v>0</v>
          </cell>
          <cell r="O137">
            <v>0</v>
          </cell>
          <cell r="P137">
            <v>0</v>
          </cell>
          <cell r="Q137">
            <v>5.0990122185290954</v>
          </cell>
          <cell r="R137">
            <v>1.3206276740123786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54.46</v>
          </cell>
          <cell r="AE137">
            <v>0</v>
          </cell>
          <cell r="AF137">
            <v>0</v>
          </cell>
          <cell r="AG137">
            <v>0</v>
          </cell>
          <cell r="AH137">
            <v>54.46</v>
          </cell>
          <cell r="AI137">
            <v>54.46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1853.707613</v>
          </cell>
          <cell r="AQ139">
            <v>1828.32998</v>
          </cell>
          <cell r="AR139">
            <v>1772.1894100000002</v>
          </cell>
          <cell r="AS139">
            <v>1819.4606240000001</v>
          </cell>
          <cell r="AT139">
            <v>1856.3970119999999</v>
          </cell>
          <cell r="AU139">
            <v>1932.9183800000001</v>
          </cell>
          <cell r="AV139">
            <v>5232.0142070000002</v>
          </cell>
          <cell r="AW139">
            <v>5350.5877810000002</v>
          </cell>
          <cell r="AX139">
            <v>5454.227003</v>
          </cell>
          <cell r="AY139">
            <v>5608.7760159999998</v>
          </cell>
          <cell r="AZ139">
            <v>21645.605007000002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</v>
          </cell>
          <cell r="AO140">
            <v>1.8</v>
          </cell>
          <cell r="AP140">
            <v>1.8</v>
          </cell>
          <cell r="AQ140">
            <v>2.8</v>
          </cell>
          <cell r="AR140">
            <v>2</v>
          </cell>
          <cell r="AS140">
            <v>2.8660000000000001</v>
          </cell>
          <cell r="AT140">
            <v>3.08</v>
          </cell>
          <cell r="AU140">
            <v>3.08</v>
          </cell>
          <cell r="AV140">
            <v>6.98</v>
          </cell>
          <cell r="AW140">
            <v>6.8</v>
          </cell>
          <cell r="AX140">
            <v>6.6</v>
          </cell>
          <cell r="AY140">
            <v>9.0259999999999998</v>
          </cell>
          <cell r="AZ140">
            <v>29.405999999999999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12.239999999999998</v>
          </cell>
          <cell r="AO141">
            <v>10.030000000000001</v>
          </cell>
          <cell r="AP141">
            <v>5.83</v>
          </cell>
          <cell r="AQ141">
            <v>10.620000000000001</v>
          </cell>
          <cell r="AR141">
            <v>10.620000000000001</v>
          </cell>
          <cell r="AS141">
            <v>15.274000000000001</v>
          </cell>
          <cell r="AT141">
            <v>8.8539999999999992</v>
          </cell>
          <cell r="AU141">
            <v>9.67</v>
          </cell>
          <cell r="AV141">
            <v>33.195999999999998</v>
          </cell>
          <cell r="AW141">
            <v>32.879999999999995</v>
          </cell>
          <cell r="AX141">
            <v>27.070000000000004</v>
          </cell>
          <cell r="AY141">
            <v>33.798000000000002</v>
          </cell>
          <cell r="AZ141">
            <v>126.944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6.8929742747277284E-2</v>
          </cell>
          <cell r="N143">
            <v>0</v>
          </cell>
          <cell r="O143">
            <v>0</v>
          </cell>
          <cell r="P143">
            <v>0</v>
          </cell>
          <cell r="Q143">
            <v>2.2960635498356981E-2</v>
          </cell>
          <cell r="R143">
            <v>5.675611863699831E-3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54.46</v>
          </cell>
          <cell r="AE143">
            <v>0</v>
          </cell>
          <cell r="AF143">
            <v>0</v>
          </cell>
          <cell r="AG143">
            <v>0</v>
          </cell>
          <cell r="AH143">
            <v>54.46</v>
          </cell>
          <cell r="AI143">
            <v>54.46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71578.732566000006</v>
          </cell>
          <cell r="AO143">
            <v>72082.823584000012</v>
          </cell>
          <cell r="AP143">
            <v>72211.703188000029</v>
          </cell>
          <cell r="AQ143">
            <v>72401.127125999978</v>
          </cell>
          <cell r="AR143">
            <v>73097.768471000018</v>
          </cell>
          <cell r="AS143">
            <v>72001.571844999984</v>
          </cell>
          <cell r="AT143">
            <v>70360.943948000015</v>
          </cell>
          <cell r="AU143">
            <v>71107.185442000002</v>
          </cell>
          <cell r="AV143">
            <v>216149.16042100001</v>
          </cell>
          <cell r="AW143">
            <v>216260.24895199999</v>
          </cell>
          <cell r="AX143">
            <v>217710.59878500004</v>
          </cell>
          <cell r="AY143">
            <v>213469.70123499999</v>
          </cell>
          <cell r="AZ143">
            <v>863589.70939300011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7323.0526369999998</v>
          </cell>
          <cell r="AO144">
            <v>7505.3300330000002</v>
          </cell>
          <cell r="AP144">
            <v>7625.0267359999998</v>
          </cell>
          <cell r="AQ144">
            <v>7683.0690510000004</v>
          </cell>
          <cell r="AR144">
            <v>8074.1161340000008</v>
          </cell>
          <cell r="AS144">
            <v>8179.3011200000001</v>
          </cell>
          <cell r="AT144">
            <v>8091.0970659999994</v>
          </cell>
          <cell r="AU144">
            <v>7882.6582149999995</v>
          </cell>
          <cell r="AV144">
            <v>22560.417568000001</v>
          </cell>
          <cell r="AW144">
            <v>22076.074165999999</v>
          </cell>
          <cell r="AX144">
            <v>23382.211921000002</v>
          </cell>
          <cell r="AY144">
            <v>24153.056400999998</v>
          </cell>
          <cell r="AZ144">
            <v>92171.760055999999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7323.0526369999998</v>
          </cell>
          <cell r="AO145">
            <v>7505.3300330000002</v>
          </cell>
          <cell r="AP145">
            <v>7625.0267359999998</v>
          </cell>
          <cell r="AQ145">
            <v>7683.0690510000004</v>
          </cell>
          <cell r="AR145">
            <v>8074.1161340000008</v>
          </cell>
          <cell r="AS145">
            <v>8179.3011200000001</v>
          </cell>
          <cell r="AT145">
            <v>8091.0970659999994</v>
          </cell>
          <cell r="AU145">
            <v>7882.6582149999995</v>
          </cell>
          <cell r="AV145">
            <v>22560.417568000001</v>
          </cell>
          <cell r="AW145">
            <v>22076.074165999999</v>
          </cell>
          <cell r="AX145">
            <v>23382.211921000002</v>
          </cell>
          <cell r="AY145">
            <v>24153.056400999998</v>
          </cell>
          <cell r="AZ145">
            <v>92171.760055999999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13.861000000000001</v>
          </cell>
          <cell r="AO146">
            <v>14.245999999999999</v>
          </cell>
          <cell r="AP146">
            <v>14.354999999999999</v>
          </cell>
          <cell r="AQ146">
            <v>14.427</v>
          </cell>
          <cell r="AR146">
            <v>16.603999999999999</v>
          </cell>
          <cell r="AS146">
            <v>16.371203999999999</v>
          </cell>
          <cell r="AT146">
            <v>15.867260000000002</v>
          </cell>
          <cell r="AU146">
            <v>13.515333999999999</v>
          </cell>
          <cell r="AV146">
            <v>43.514938000000001</v>
          </cell>
          <cell r="AW146">
            <v>41.539000000000001</v>
          </cell>
          <cell r="AX146">
            <v>45.385999999999996</v>
          </cell>
          <cell r="AY146">
            <v>45.753798000000003</v>
          </cell>
          <cell r="AZ146">
            <v>176.193736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</v>
          </cell>
          <cell r="AP147">
            <v>11.6</v>
          </cell>
          <cell r="AQ147">
            <v>13.35</v>
          </cell>
          <cell r="AR147">
            <v>13.35</v>
          </cell>
          <cell r="AS147">
            <v>6.25</v>
          </cell>
          <cell r="AT147">
            <v>10.1</v>
          </cell>
          <cell r="AU147">
            <v>10.1</v>
          </cell>
          <cell r="AV147">
            <v>34.5</v>
          </cell>
          <cell r="AW147">
            <v>33.1</v>
          </cell>
          <cell r="AX147">
            <v>38.299999999999997</v>
          </cell>
          <cell r="AY147">
            <v>26.450000000000003</v>
          </cell>
          <cell r="AZ147">
            <v>132.34999999999997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12.933</v>
          </cell>
          <cell r="AO148">
            <v>13.290999999999999</v>
          </cell>
          <cell r="AP148">
            <v>14.257999999999999</v>
          </cell>
          <cell r="AQ148">
            <v>14.651999999999999</v>
          </cell>
          <cell r="AR148">
            <v>15.795999999999999</v>
          </cell>
          <cell r="AS148">
            <v>16.334</v>
          </cell>
          <cell r="AT148">
            <v>16.603999999999999</v>
          </cell>
          <cell r="AU148">
            <v>16.943999999999999</v>
          </cell>
          <cell r="AV148">
            <v>42.995999999999995</v>
          </cell>
          <cell r="AW148">
            <v>38.78</v>
          </cell>
          <cell r="AX148">
            <v>44.705999999999996</v>
          </cell>
          <cell r="AY148">
            <v>49.882000000000005</v>
          </cell>
          <cell r="AZ148">
            <v>176.36399999999995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2.7</v>
          </cell>
          <cell r="AO149">
            <v>5.4</v>
          </cell>
          <cell r="AP149">
            <v>2.7</v>
          </cell>
          <cell r="AQ149">
            <v>2.7</v>
          </cell>
          <cell r="AR149">
            <v>2.7</v>
          </cell>
          <cell r="AS149">
            <v>2.7</v>
          </cell>
          <cell r="AT149">
            <v>2.7</v>
          </cell>
          <cell r="AU149">
            <v>0</v>
          </cell>
          <cell r="AV149">
            <v>3</v>
          </cell>
          <cell r="AW149">
            <v>13.8</v>
          </cell>
          <cell r="AX149">
            <v>8.1000000000000014</v>
          </cell>
          <cell r="AY149">
            <v>5.4</v>
          </cell>
          <cell r="AZ149">
            <v>30.299999999999994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3245.3811520000004</v>
          </cell>
          <cell r="AO150">
            <v>3246.26739</v>
          </cell>
          <cell r="AP150">
            <v>3262.2215349999997</v>
          </cell>
          <cell r="AQ150">
            <v>3248.1552630000001</v>
          </cell>
          <cell r="AR150">
            <v>3431.3772719999997</v>
          </cell>
          <cell r="AS150">
            <v>3419.3756009999997</v>
          </cell>
          <cell r="AT150">
            <v>3376.1507200000001</v>
          </cell>
          <cell r="AU150">
            <v>3271.9020759999994</v>
          </cell>
          <cell r="AV150">
            <v>9790.6160099999997</v>
          </cell>
          <cell r="AW150">
            <v>9658.4205230000007</v>
          </cell>
          <cell r="AX150">
            <v>9941.754069999999</v>
          </cell>
          <cell r="AY150">
            <v>10067.428397</v>
          </cell>
          <cell r="AZ150">
            <v>39458.218999999997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2868.5369989999999</v>
          </cell>
          <cell r="AQ151">
            <v>2781.175999</v>
          </cell>
          <cell r="AR151">
            <v>2849.0939969999999</v>
          </cell>
          <cell r="AS151">
            <v>2851.541033</v>
          </cell>
          <cell r="AT151">
            <v>2859.3240679999999</v>
          </cell>
          <cell r="AU151">
            <v>2796.6321050000001</v>
          </cell>
          <cell r="AV151">
            <v>8312.9851180000005</v>
          </cell>
          <cell r="AW151">
            <v>8889.8069969999997</v>
          </cell>
          <cell r="AX151">
            <v>8498.806994999999</v>
          </cell>
          <cell r="AY151">
            <v>8507.497206</v>
          </cell>
          <cell r="AZ151">
            <v>34209.096315999996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2.62</v>
          </cell>
          <cell r="AO152">
            <v>2.35</v>
          </cell>
          <cell r="AP152">
            <v>2.5700000000000003</v>
          </cell>
          <cell r="AQ152">
            <v>3.21</v>
          </cell>
          <cell r="AR152">
            <v>3.6799999999999997</v>
          </cell>
          <cell r="AS152">
            <v>3.7300000000000004</v>
          </cell>
          <cell r="AT152">
            <v>3.68</v>
          </cell>
          <cell r="AU152">
            <v>3.38</v>
          </cell>
          <cell r="AV152">
            <v>11.219999999999999</v>
          </cell>
          <cell r="AW152">
            <v>7.8900000000000006</v>
          </cell>
          <cell r="AX152">
            <v>9.4600000000000009</v>
          </cell>
          <cell r="AY152">
            <v>10.79</v>
          </cell>
          <cell r="AZ152">
            <v>39.36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84.947000000000003</v>
          </cell>
          <cell r="AO153">
            <v>86.293000000000006</v>
          </cell>
          <cell r="AP153">
            <v>89.134</v>
          </cell>
          <cell r="AQ153">
            <v>92.415999999999997</v>
          </cell>
          <cell r="AR153">
            <v>94.507999999999996</v>
          </cell>
          <cell r="AS153">
            <v>94.134788999999998</v>
          </cell>
          <cell r="AT153">
            <v>93.580670999999995</v>
          </cell>
          <cell r="AU153">
            <v>87.305904999999996</v>
          </cell>
          <cell r="AV153">
            <v>254.19172700000001</v>
          </cell>
          <cell r="AW153">
            <v>257.56900000000002</v>
          </cell>
          <cell r="AX153">
            <v>276.05799999999999</v>
          </cell>
          <cell r="AY153">
            <v>275.021365</v>
          </cell>
          <cell r="AZ153">
            <v>1062.8400919999999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1916.338</v>
          </cell>
          <cell r="AO154">
            <v>1963.886</v>
          </cell>
          <cell r="AP154">
            <v>1984.94</v>
          </cell>
          <cell r="AQ154">
            <v>2000.2469999999998</v>
          </cell>
          <cell r="AR154">
            <v>2008.05</v>
          </cell>
          <cell r="AS154">
            <v>1919.4250000000002</v>
          </cell>
          <cell r="AT154">
            <v>1859.8200000000002</v>
          </cell>
          <cell r="AU154">
            <v>1848.0229999999999</v>
          </cell>
          <cell r="AV154">
            <v>5794.4930000000004</v>
          </cell>
          <cell r="AW154">
            <v>5760.5120000000006</v>
          </cell>
          <cell r="AX154">
            <v>5993.2370000000001</v>
          </cell>
          <cell r="AY154">
            <v>5627.268</v>
          </cell>
          <cell r="AZ154">
            <v>23175.510000000002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394.40199999999999</v>
          </cell>
          <cell r="AO155">
            <v>393.10399999999993</v>
          </cell>
          <cell r="AP155">
            <v>386.73599999999999</v>
          </cell>
          <cell r="AQ155">
            <v>386.15199999999999</v>
          </cell>
          <cell r="AR155">
            <v>425.024</v>
          </cell>
          <cell r="AS155">
            <v>393.150464</v>
          </cell>
          <cell r="AT155">
            <v>380.55637400000001</v>
          </cell>
          <cell r="AU155">
            <v>350.01493100000005</v>
          </cell>
          <cell r="AV155">
            <v>1156.3727589999999</v>
          </cell>
          <cell r="AW155">
            <v>1179.857</v>
          </cell>
          <cell r="AX155">
            <v>1197.9119999999998</v>
          </cell>
          <cell r="AY155">
            <v>1123.7217690000002</v>
          </cell>
          <cell r="AZ155">
            <v>4657.863527999999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25.594799999999999</v>
          </cell>
          <cell r="AO157">
            <v>26.315000000000001</v>
          </cell>
          <cell r="AP157">
            <v>26.675000000000001</v>
          </cell>
          <cell r="AQ157">
            <v>27.090000000000003</v>
          </cell>
          <cell r="AR157">
            <v>29.484999999999999</v>
          </cell>
          <cell r="AS157">
            <v>29.929624999999998</v>
          </cell>
          <cell r="AT157">
            <v>30.621749999999999</v>
          </cell>
          <cell r="AU157">
            <v>29.105874999999997</v>
          </cell>
          <cell r="AV157">
            <v>90.965729999999994</v>
          </cell>
          <cell r="AW157">
            <v>77.064599999999999</v>
          </cell>
          <cell r="AX157">
            <v>83.25</v>
          </cell>
          <cell r="AY157">
            <v>89.657249999999991</v>
          </cell>
          <cell r="AZ157">
            <v>340.93758000000003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492.76927699999999</v>
          </cell>
          <cell r="AO158">
            <v>496.44773299999997</v>
          </cell>
          <cell r="AP158">
            <v>498.49565599999994</v>
          </cell>
          <cell r="AQ158">
            <v>495.28073900000004</v>
          </cell>
          <cell r="AR158">
            <v>551.57056499999999</v>
          </cell>
          <cell r="AS158">
            <v>510.52775199999996</v>
          </cell>
          <cell r="AT158">
            <v>497.15677399999998</v>
          </cell>
          <cell r="AU158">
            <v>435.88252</v>
          </cell>
          <cell r="AV158">
            <v>1434.271857</v>
          </cell>
          <cell r="AW158">
            <v>1482.01638</v>
          </cell>
          <cell r="AX158">
            <v>1545.3469599999999</v>
          </cell>
          <cell r="AY158">
            <v>1443.5670460000001</v>
          </cell>
          <cell r="AZ158">
            <v>5905.2022429999997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598.65837099999999</v>
          </cell>
          <cell r="AO159">
            <v>608.29447400000004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1763.1037570000001</v>
          </cell>
          <cell r="AW159">
            <v>1773.356061</v>
          </cell>
          <cell r="AX159">
            <v>1896.0887890000001</v>
          </cell>
          <cell r="AY159">
            <v>1747.0263660000001</v>
          </cell>
          <cell r="AZ159">
            <v>7179.5749730000007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116.21595600000001</v>
          </cell>
          <cell r="AO160">
            <v>117.037195</v>
          </cell>
          <cell r="AP160">
            <v>104.913359</v>
          </cell>
          <cell r="AQ160">
            <v>141.117752</v>
          </cell>
          <cell r="AR160">
            <v>128.72313700000001</v>
          </cell>
          <cell r="AS160">
            <v>131.16254800000002</v>
          </cell>
          <cell r="AT160">
            <v>92.235394999999997</v>
          </cell>
          <cell r="AU160">
            <v>102.229353</v>
          </cell>
          <cell r="AV160">
            <v>326.417619</v>
          </cell>
          <cell r="AW160">
            <v>365.21590700000002</v>
          </cell>
          <cell r="AX160">
            <v>374.75424800000002</v>
          </cell>
          <cell r="AY160">
            <v>325.627296</v>
          </cell>
          <cell r="AZ160">
            <v>1392.0150699999999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185.011</v>
          </cell>
          <cell r="AO161">
            <v>217.96</v>
          </cell>
          <cell r="AP161">
            <v>200.054</v>
          </cell>
          <cell r="AQ161">
            <v>201.93700000000001</v>
          </cell>
          <cell r="AR161">
            <v>193.55799999999999</v>
          </cell>
          <cell r="AS161">
            <v>198.21938700000001</v>
          </cell>
          <cell r="AT161">
            <v>194.776217</v>
          </cell>
          <cell r="AU161">
            <v>183.497749</v>
          </cell>
          <cell r="AV161">
            <v>592.61988999999994</v>
          </cell>
          <cell r="AW161">
            <v>586.73500000000001</v>
          </cell>
          <cell r="AX161">
            <v>595.54899999999998</v>
          </cell>
          <cell r="AY161">
            <v>576.49335300000007</v>
          </cell>
          <cell r="AZ161">
            <v>2351.3972430000003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46.8</v>
          </cell>
          <cell r="AP162">
            <v>46.8</v>
          </cell>
          <cell r="AQ162">
            <v>46.8</v>
          </cell>
          <cell r="AR162">
            <v>46.8</v>
          </cell>
          <cell r="AS162">
            <v>60.18</v>
          </cell>
          <cell r="AT162">
            <v>73.56</v>
          </cell>
          <cell r="AU162">
            <v>86.94</v>
          </cell>
          <cell r="AV162">
            <v>170.51999999999998</v>
          </cell>
          <cell r="AW162">
            <v>140.39999999999998</v>
          </cell>
          <cell r="AX162">
            <v>140.39999999999998</v>
          </cell>
          <cell r="AY162">
            <v>220.68</v>
          </cell>
          <cell r="AZ162">
            <v>672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2.75</v>
          </cell>
          <cell r="AQ163">
            <v>2.75</v>
          </cell>
          <cell r="AR163">
            <v>2.75</v>
          </cell>
          <cell r="AS163">
            <v>0</v>
          </cell>
          <cell r="AT163">
            <v>5.7149999999999999</v>
          </cell>
          <cell r="AU163">
            <v>5.7149999999999999</v>
          </cell>
          <cell r="AV163">
            <v>15.840753000000003</v>
          </cell>
          <cell r="AW163">
            <v>9.5800000000000018</v>
          </cell>
          <cell r="AX163">
            <v>8.25</v>
          </cell>
          <cell r="AY163">
            <v>11.43</v>
          </cell>
          <cell r="AZ163">
            <v>45.100753000000012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16.639641597432338</v>
          </cell>
          <cell r="C165">
            <v>16.125456935804525</v>
          </cell>
          <cell r="D165">
            <v>24.180626011609803</v>
          </cell>
          <cell r="E165">
            <v>21.113833991660069</v>
          </cell>
          <cell r="F165">
            <v>24.614977339937496</v>
          </cell>
          <cell r="G165">
            <v>29.200989656116452</v>
          </cell>
          <cell r="H165">
            <v>27.1194046024412</v>
          </cell>
          <cell r="I165">
            <v>25.829050759965583</v>
          </cell>
          <cell r="J165">
            <v>30.131433445606064</v>
          </cell>
          <cell r="K165">
            <v>34.584131016705889</v>
          </cell>
          <cell r="L165">
            <v>29.4217435626224</v>
          </cell>
          <cell r="M165">
            <v>27.92221539674625</v>
          </cell>
          <cell r="N165">
            <v>18.988555143440482</v>
          </cell>
          <cell r="O165">
            <v>24.999134814063495</v>
          </cell>
          <cell r="P165">
            <v>27.657621258757384</v>
          </cell>
          <cell r="Q165">
            <v>30.872589325016847</v>
          </cell>
          <cell r="R165">
            <v>25.605375756794029</v>
          </cell>
          <cell r="S165">
            <v>1106</v>
          </cell>
          <cell r="T165">
            <v>1117.53</v>
          </cell>
          <cell r="U165">
            <v>1651.2</v>
          </cell>
          <cell r="V165">
            <v>1457.8867777777778</v>
          </cell>
          <cell r="W165">
            <v>1732.5935555555554</v>
          </cell>
          <cell r="X165">
            <v>2052.3104444444443</v>
          </cell>
          <cell r="Y165">
            <v>2002.1051111111115</v>
          </cell>
          <cell r="Z165">
            <v>2101.5376666666666</v>
          </cell>
          <cell r="AA165">
            <v>2296.115666666667</v>
          </cell>
          <cell r="AB165">
            <v>2463.6482222222226</v>
          </cell>
          <cell r="AC165">
            <v>1706.0492222222224</v>
          </cell>
          <cell r="AD165">
            <v>1706.0492222222224</v>
          </cell>
          <cell r="AE165">
            <v>3874.7299999999996</v>
          </cell>
          <cell r="AF165">
            <v>5242.7907777777773</v>
          </cell>
          <cell r="AG165">
            <v>6399.7584444444456</v>
          </cell>
          <cell r="AH165">
            <v>5875.7466666666678</v>
          </cell>
          <cell r="AI165">
            <v>21393.025888888893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6334.9000019999994</v>
          </cell>
          <cell r="AO165">
            <v>6325.400001</v>
          </cell>
          <cell r="AP165">
            <v>6644.2999999999993</v>
          </cell>
          <cell r="AQ165">
            <v>7322.7000000000007</v>
          </cell>
          <cell r="AR165">
            <v>6858.2999999999993</v>
          </cell>
          <cell r="AS165">
            <v>6411.2739999999994</v>
          </cell>
          <cell r="AT165">
            <v>5218.74</v>
          </cell>
          <cell r="AU165">
            <v>5499.0060000000003</v>
          </cell>
          <cell r="AV165">
            <v>18365.046596</v>
          </cell>
          <cell r="AW165">
            <v>18874.700004999999</v>
          </cell>
          <cell r="AX165">
            <v>20825.3</v>
          </cell>
          <cell r="AY165">
            <v>17129.02</v>
          </cell>
          <cell r="AZ165">
            <v>75194.066600999984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96.346999999999994</v>
          </cell>
          <cell r="AP166">
            <v>97.846999999999994</v>
          </cell>
          <cell r="AQ166">
            <v>100.46899999999999</v>
          </cell>
          <cell r="AR166">
            <v>103.48800000000001</v>
          </cell>
          <cell r="AS166">
            <v>97.824185</v>
          </cell>
          <cell r="AT166">
            <v>89.638439000000005</v>
          </cell>
          <cell r="AU166">
            <v>84.218410000000006</v>
          </cell>
          <cell r="AV166">
            <v>274.964268</v>
          </cell>
          <cell r="AW166">
            <v>286.55599999999998</v>
          </cell>
          <cell r="AX166">
            <v>301.80399999999997</v>
          </cell>
          <cell r="AY166">
            <v>271.68103400000001</v>
          </cell>
          <cell r="AZ166">
            <v>1135.005302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32.000399999999999</v>
          </cell>
          <cell r="AQ167">
            <v>31</v>
          </cell>
          <cell r="AR167">
            <v>32.567599999999999</v>
          </cell>
          <cell r="AS167">
            <v>31.967599999999997</v>
          </cell>
          <cell r="AT167">
            <v>32.467598000000002</v>
          </cell>
          <cell r="AU167">
            <v>30.799998000000002</v>
          </cell>
          <cell r="AV167">
            <v>93.180679999999995</v>
          </cell>
          <cell r="AW167">
            <v>92.999600000000001</v>
          </cell>
          <cell r="AX167">
            <v>95.567999999999998</v>
          </cell>
          <cell r="AY167">
            <v>95.235196000000002</v>
          </cell>
          <cell r="AZ167">
            <v>376.98347600000005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210.06799999999998</v>
          </cell>
          <cell r="AO168">
            <v>208.15799999999999</v>
          </cell>
          <cell r="AP168">
            <v>209.46999999999997</v>
          </cell>
          <cell r="AQ168">
            <v>212.00700000000001</v>
          </cell>
          <cell r="AR168">
            <v>229.0668</v>
          </cell>
          <cell r="AS168">
            <v>233.35381000000001</v>
          </cell>
          <cell r="AT168">
            <v>230.11936499999999</v>
          </cell>
          <cell r="AU168">
            <v>214.29811999999998</v>
          </cell>
          <cell r="AV168">
            <v>625.94512099999997</v>
          </cell>
          <cell r="AW168">
            <v>630.76800000000003</v>
          </cell>
          <cell r="AX168">
            <v>650.54379999999992</v>
          </cell>
          <cell r="AY168">
            <v>677.77129500000001</v>
          </cell>
          <cell r="AZ168">
            <v>2585.0282159999997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91.046999999999997</v>
          </cell>
          <cell r="AO169">
            <v>91.646000000000001</v>
          </cell>
          <cell r="AP169">
            <v>86.144000000000005</v>
          </cell>
          <cell r="AQ169">
            <v>83.313000000000002</v>
          </cell>
          <cell r="AR169">
            <v>85.855000000000004</v>
          </cell>
          <cell r="AS169">
            <v>88.604000999999997</v>
          </cell>
          <cell r="AT169">
            <v>91.353002000000004</v>
          </cell>
          <cell r="AU169">
            <v>89.441002999999995</v>
          </cell>
          <cell r="AV169">
            <v>253.33876700000002</v>
          </cell>
          <cell r="AW169">
            <v>272.64999999999998</v>
          </cell>
          <cell r="AX169">
            <v>255.31200000000001</v>
          </cell>
          <cell r="AY169">
            <v>269.39800600000001</v>
          </cell>
          <cell r="AZ169">
            <v>1050.6987729999998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0.8</v>
          </cell>
          <cell r="AO170">
            <v>0.9</v>
          </cell>
          <cell r="AP170">
            <v>0.9</v>
          </cell>
          <cell r="AQ170">
            <v>0.9</v>
          </cell>
          <cell r="AR170">
            <v>0.9</v>
          </cell>
          <cell r="AS170">
            <v>0.9</v>
          </cell>
          <cell r="AT170">
            <v>0.9</v>
          </cell>
          <cell r="AU170">
            <v>0.71</v>
          </cell>
          <cell r="AV170">
            <v>2.2000000000000002</v>
          </cell>
          <cell r="AW170">
            <v>2.5</v>
          </cell>
          <cell r="AX170">
            <v>2.7</v>
          </cell>
          <cell r="AY170">
            <v>2.5099999999999998</v>
          </cell>
          <cell r="AZ170">
            <v>9.91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17.920000000000002</v>
          </cell>
          <cell r="AZ171">
            <v>62.720000000000013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4.5</v>
          </cell>
          <cell r="AU172">
            <v>4.5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13.48</v>
          </cell>
          <cell r="AZ172">
            <v>76.28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2.2999999999999998</v>
          </cell>
          <cell r="AQ173">
            <v>1.25</v>
          </cell>
          <cell r="AR173">
            <v>2.2999999999999998</v>
          </cell>
          <cell r="AS173">
            <v>1.05</v>
          </cell>
          <cell r="AT173">
            <v>3.5</v>
          </cell>
          <cell r="AU173">
            <v>2.4500000000000002</v>
          </cell>
          <cell r="AV173">
            <v>7.6</v>
          </cell>
          <cell r="AW173">
            <v>4.5999999999999996</v>
          </cell>
          <cell r="AX173">
            <v>5.85</v>
          </cell>
          <cell r="AY173">
            <v>7</v>
          </cell>
          <cell r="AZ173">
            <v>25.05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103.700129</v>
          </cell>
          <cell r="AP174">
            <v>109.605136</v>
          </cell>
          <cell r="AQ174">
            <v>113.214028</v>
          </cell>
          <cell r="AR174">
            <v>122.68081000000001</v>
          </cell>
          <cell r="AS174">
            <v>123.692183</v>
          </cell>
          <cell r="AT174">
            <v>123.12189100000001</v>
          </cell>
          <cell r="AU174">
            <v>116.28180599999999</v>
          </cell>
          <cell r="AV174">
            <v>342.91517899999997</v>
          </cell>
          <cell r="AW174">
            <v>309.315585</v>
          </cell>
          <cell r="AX174">
            <v>345.49997400000001</v>
          </cell>
          <cell r="AY174">
            <v>363.09587999999997</v>
          </cell>
          <cell r="AZ174">
            <v>1360.8266179999998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206.94001599999999</v>
          </cell>
          <cell r="AO175">
            <v>209.57592799999998</v>
          </cell>
          <cell r="AP175">
            <v>210.43423899999999</v>
          </cell>
          <cell r="AQ175">
            <v>207.72450699999999</v>
          </cell>
          <cell r="AR175">
            <v>207.766291</v>
          </cell>
          <cell r="AS175">
            <v>207.14609200000001</v>
          </cell>
          <cell r="AT175">
            <v>196.59759700000001</v>
          </cell>
          <cell r="AU175">
            <v>195.88936699999999</v>
          </cell>
          <cell r="AV175">
            <v>615.19951600000002</v>
          </cell>
          <cell r="AW175">
            <v>620.70991199999992</v>
          </cell>
          <cell r="AX175">
            <v>625.92503699999997</v>
          </cell>
          <cell r="AY175">
            <v>599.63305600000001</v>
          </cell>
          <cell r="AZ175">
            <v>2461.4675209999996</v>
          </cell>
        </row>
        <row r="176">
          <cell r="A176" t="str">
            <v>LA and Canada</v>
          </cell>
          <cell r="B176">
            <v>4.0689648635620754</v>
          </cell>
          <cell r="C176">
            <v>4.0483675092508085</v>
          </cell>
          <cell r="D176">
            <v>6.209812236804706</v>
          </cell>
          <cell r="E176">
            <v>5.4160785496747312</v>
          </cell>
          <cell r="F176">
            <v>6.3287716090946411</v>
          </cell>
          <cell r="G176">
            <v>7.4333958287419524</v>
          </cell>
          <cell r="H176">
            <v>7.137111904182345</v>
          </cell>
          <cell r="I176">
            <v>7.2943748487084337</v>
          </cell>
          <cell r="J176">
            <v>7.8737752508778929</v>
          </cell>
          <cell r="K176">
            <v>8.6272306354225794</v>
          </cell>
          <cell r="L176">
            <v>6.3299290945717308</v>
          </cell>
          <cell r="M176">
            <v>6.3963141018780147</v>
          </cell>
          <cell r="N176">
            <v>4.761514656034084</v>
          </cell>
          <cell r="O176">
            <v>6.4011772831242277</v>
          </cell>
          <cell r="P176">
            <v>7.4395050033145571</v>
          </cell>
          <cell r="Q176">
            <v>7.1497508659878237</v>
          </cell>
          <cell r="R176">
            <v>6.4537001793858524</v>
          </cell>
          <cell r="S176">
            <v>1106</v>
          </cell>
          <cell r="T176">
            <v>1117.53</v>
          </cell>
          <cell r="U176">
            <v>1651.2</v>
          </cell>
          <cell r="V176">
            <v>1457.8867777777778</v>
          </cell>
          <cell r="W176">
            <v>1732.5935555555554</v>
          </cell>
          <cell r="X176">
            <v>2052.3104444444443</v>
          </cell>
          <cell r="Y176">
            <v>2002.1051111111115</v>
          </cell>
          <cell r="Z176">
            <v>2101.5376666666666</v>
          </cell>
          <cell r="AA176">
            <v>2296.115666666667</v>
          </cell>
          <cell r="AB176">
            <v>2463.6482222222226</v>
          </cell>
          <cell r="AC176">
            <v>1706.0492222222224</v>
          </cell>
          <cell r="AD176">
            <v>1706.0492222222224</v>
          </cell>
          <cell r="AE176">
            <v>3874.7299999999996</v>
          </cell>
          <cell r="AF176">
            <v>5242.7907777777773</v>
          </cell>
          <cell r="AG176">
            <v>6399.7584444444456</v>
          </cell>
          <cell r="AH176">
            <v>5875.7466666666678</v>
          </cell>
          <cell r="AI176">
            <v>21393.025888888893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24638.812968999991</v>
          </cell>
          <cell r="AO176">
            <v>24848.392881999996</v>
          </cell>
          <cell r="AP176">
            <v>25246.831269999995</v>
          </cell>
          <cell r="AQ176">
            <v>25929.34883699999</v>
          </cell>
          <cell r="AR176">
            <v>26245.403687000005</v>
          </cell>
          <cell r="AS176">
            <v>25700.98672099999</v>
          </cell>
          <cell r="AT176">
            <v>24256.895725999992</v>
          </cell>
          <cell r="AU176">
            <v>24005.142266999988</v>
          </cell>
          <cell r="AV176">
            <v>73238.396852999984</v>
          </cell>
          <cell r="AW176">
            <v>73713.185735999985</v>
          </cell>
          <cell r="AX176">
            <v>77421.583793999991</v>
          </cell>
          <cell r="AY176">
            <v>73963.02471399997</v>
          </cell>
          <cell r="AZ176">
            <v>298336.19109699997</v>
          </cell>
        </row>
        <row r="177">
          <cell r="A177" t="str">
            <v>PMI</v>
          </cell>
          <cell r="B177">
            <v>0.48006463464998844</v>
          </cell>
          <cell r="C177">
            <v>0.45755821034748539</v>
          </cell>
          <cell r="D177">
            <v>0.6697611985701819</v>
          </cell>
          <cell r="E177">
            <v>0.57687300477374048</v>
          </cell>
          <cell r="F177">
            <v>0.68191838085283096</v>
          </cell>
          <cell r="G177">
            <v>0.81925034504139216</v>
          </cell>
          <cell r="H177">
            <v>0.81548880860386463</v>
          </cell>
          <cell r="I177">
            <v>0.8715519864953033</v>
          </cell>
          <cell r="J177">
            <v>0.95062297380391636</v>
          </cell>
          <cell r="K177">
            <v>1.0514655277381915</v>
          </cell>
          <cell r="L177">
            <v>0.75728585919885139</v>
          </cell>
          <cell r="M177">
            <v>4.1414038623911091</v>
          </cell>
          <cell r="N177">
            <v>0.53729201467759569</v>
          </cell>
          <cell r="O177">
            <v>0.69229171962268976</v>
          </cell>
          <cell r="P177">
            <v>0.87887796759498871</v>
          </cell>
          <cell r="Q177">
            <v>1.9700842608342739</v>
          </cell>
          <cell r="R177">
            <v>1.0031678779656552</v>
          </cell>
          <cell r="S177">
            <v>1106</v>
          </cell>
          <cell r="T177">
            <v>1117.53</v>
          </cell>
          <cell r="U177">
            <v>1651.2</v>
          </cell>
          <cell r="V177">
            <v>1457.8867777777778</v>
          </cell>
          <cell r="W177">
            <v>1732.5935555555554</v>
          </cell>
          <cell r="X177">
            <v>2052.3104444444443</v>
          </cell>
          <cell r="Y177">
            <v>2002.1051111111115</v>
          </cell>
          <cell r="Z177">
            <v>2101.5376666666666</v>
          </cell>
          <cell r="AA177">
            <v>2296.115666666667</v>
          </cell>
          <cell r="AB177">
            <v>2463.6482222222226</v>
          </cell>
          <cell r="AC177">
            <v>1706.0492222222224</v>
          </cell>
          <cell r="AD177">
            <v>9316.5570088787226</v>
          </cell>
          <cell r="AE177">
            <v>3874.7299999999996</v>
          </cell>
          <cell r="AF177">
            <v>5242.7907777777773</v>
          </cell>
          <cell r="AG177">
            <v>6399.7584444444456</v>
          </cell>
          <cell r="AH177">
            <v>13486.254453323167</v>
          </cell>
          <cell r="AI177">
            <v>29003.53367554539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228668.744498402</v>
          </cell>
          <cell r="AO177">
            <v>225459.70363999996</v>
          </cell>
          <cell r="AP177">
            <v>220958.83855044987</v>
          </cell>
          <cell r="AQ177">
            <v>217013.31983714004</v>
          </cell>
          <cell r="AR177">
            <v>217384.19509586302</v>
          </cell>
          <cell r="AS177">
            <v>210875.52007240799</v>
          </cell>
          <cell r="AT177">
            <v>202756.23548872006</v>
          </cell>
          <cell r="AU177">
            <v>202465.19264000701</v>
          </cell>
          <cell r="AV177">
            <v>649043.1468802942</v>
          </cell>
          <cell r="AW177">
            <v>681578.52625648398</v>
          </cell>
          <cell r="AX177">
            <v>655356.35348345293</v>
          </cell>
          <cell r="AY177">
            <v>616096.94820113503</v>
          </cell>
          <cell r="AZ177">
            <v>2602074.9748213659</v>
          </cell>
        </row>
        <row r="178">
          <cell r="A178" t="str">
            <v>PMI</v>
          </cell>
          <cell r="B178">
            <v>0.48006463464998844</v>
          </cell>
          <cell r="C178">
            <v>0.45755821034748539</v>
          </cell>
          <cell r="D178">
            <v>0.6697611985701819</v>
          </cell>
          <cell r="E178">
            <v>0.57687300477374048</v>
          </cell>
          <cell r="F178">
            <v>0.68191838085283096</v>
          </cell>
          <cell r="G178">
            <v>0.81925034504139216</v>
          </cell>
          <cell r="H178">
            <v>0.81548880860386463</v>
          </cell>
          <cell r="I178">
            <v>0.8715519864953033</v>
          </cell>
          <cell r="J178">
            <v>0.95062297380391636</v>
          </cell>
          <cell r="K178">
            <v>1.0514655277381915</v>
          </cell>
          <cell r="L178">
            <v>0.75728585919885139</v>
          </cell>
          <cell r="M178">
            <v>4.1414038623911091</v>
          </cell>
          <cell r="N178">
            <v>0.53729201467759569</v>
          </cell>
          <cell r="O178">
            <v>0.69229171962268976</v>
          </cell>
          <cell r="P178">
            <v>0.87887796759498871</v>
          </cell>
          <cell r="Q178">
            <v>1.9700842608342739</v>
          </cell>
          <cell r="R178">
            <v>1.0031678779656552</v>
          </cell>
          <cell r="S178">
            <v>1106</v>
          </cell>
          <cell r="T178">
            <v>1117.53</v>
          </cell>
          <cell r="U178">
            <v>1651.2</v>
          </cell>
          <cell r="V178">
            <v>1457.8867777777778</v>
          </cell>
          <cell r="W178">
            <v>1732.5935555555554</v>
          </cell>
          <cell r="X178">
            <v>2052.3104444444443</v>
          </cell>
          <cell r="Y178">
            <v>2002.1051111111115</v>
          </cell>
          <cell r="Z178">
            <v>2101.5376666666666</v>
          </cell>
          <cell r="AA178">
            <v>2296.115666666667</v>
          </cell>
          <cell r="AB178">
            <v>2463.6482222222226</v>
          </cell>
          <cell r="AC178">
            <v>1706.0492222222224</v>
          </cell>
          <cell r="AD178">
            <v>9316.5570088787226</v>
          </cell>
          <cell r="AE178">
            <v>3874.7299999999996</v>
          </cell>
          <cell r="AF178">
            <v>5242.7907777777773</v>
          </cell>
          <cell r="AG178">
            <v>6399.7584444444456</v>
          </cell>
          <cell r="AH178">
            <v>13486.254453323167</v>
          </cell>
          <cell r="AI178">
            <v>29003.53367554539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228668.744498402</v>
          </cell>
          <cell r="AO178">
            <v>225459.70363999996</v>
          </cell>
          <cell r="AP178">
            <v>220958.83855044987</v>
          </cell>
          <cell r="AQ178">
            <v>217013.31983714004</v>
          </cell>
          <cell r="AR178">
            <v>217384.19509586302</v>
          </cell>
          <cell r="AS178">
            <v>210875.52007240799</v>
          </cell>
          <cell r="AT178">
            <v>202756.23548872006</v>
          </cell>
          <cell r="AU178">
            <v>202465.19264000701</v>
          </cell>
          <cell r="AV178">
            <v>649043.1468802942</v>
          </cell>
          <cell r="AW178">
            <v>681578.52625648398</v>
          </cell>
          <cell r="AX178">
            <v>655356.35348345293</v>
          </cell>
          <cell r="AY178">
            <v>616096.94820113503</v>
          </cell>
          <cell r="AZ178">
            <v>2602074.9748213659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-1.673470251262188E-10</v>
          </cell>
          <cell r="AQ186">
            <v>7.2759576141834259E-11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-1.673470251262188E-10</v>
          </cell>
          <cell r="AQ187">
            <v>7.2759576141834259E-11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3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0.61199999999999999</v>
          </cell>
          <cell r="AP5">
            <v>2.6120000000000001</v>
          </cell>
          <cell r="AQ5">
            <v>2</v>
          </cell>
          <cell r="AR5">
            <v>2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10.190999999999999</v>
          </cell>
          <cell r="AW5">
            <v>3.6239999999999997</v>
          </cell>
          <cell r="AX5">
            <v>6.6120000000000001</v>
          </cell>
          <cell r="AY5">
            <v>6.9085019999999995</v>
          </cell>
          <cell r="AZ5">
            <v>27.335501999999998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1201.56729</v>
          </cell>
          <cell r="AO6">
            <v>1188.2304239999999</v>
          </cell>
          <cell r="AP6">
            <v>1163.2184500000001</v>
          </cell>
          <cell r="AQ6">
            <v>1122.5899589999999</v>
          </cell>
          <cell r="AR6">
            <v>1169.992403</v>
          </cell>
          <cell r="AS6">
            <v>1218.6064610000001</v>
          </cell>
          <cell r="AT6">
            <v>1233.336564</v>
          </cell>
          <cell r="AU6">
            <v>1200.384978</v>
          </cell>
          <cell r="AV6">
            <v>3730.9621040000002</v>
          </cell>
          <cell r="AW6">
            <v>3584.3659159999997</v>
          </cell>
          <cell r="AX6">
            <v>3455.8008120000004</v>
          </cell>
          <cell r="AY6">
            <v>3652.3280030000001</v>
          </cell>
          <cell r="AZ6">
            <v>14423.456835000001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39.842457000000003</v>
          </cell>
          <cell r="AO7">
            <v>39.771169999999998</v>
          </cell>
          <cell r="AP7">
            <v>36.908428000000001</v>
          </cell>
          <cell r="AQ7">
            <v>32.994883999999999</v>
          </cell>
          <cell r="AR7">
            <v>31.731755</v>
          </cell>
          <cell r="AS7">
            <v>29.395703999999999</v>
          </cell>
          <cell r="AT7">
            <v>28.009346000000001</v>
          </cell>
          <cell r="AU7">
            <v>29.258359000000002</v>
          </cell>
          <cell r="AV7">
            <v>97.766192000000004</v>
          </cell>
          <cell r="AW7">
            <v>115.66888</v>
          </cell>
          <cell r="AX7">
            <v>101.63506699999999</v>
          </cell>
          <cell r="AY7">
            <v>86.663409000000001</v>
          </cell>
          <cell r="AZ7">
            <v>401.73354800000004</v>
          </cell>
        </row>
        <row r="8">
          <cell r="A8" t="str">
            <v>Belgium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1422.947081</v>
          </cell>
          <cell r="AO8">
            <v>1340.722037</v>
          </cell>
          <cell r="AP8">
            <v>1410.14796</v>
          </cell>
          <cell r="AQ8">
            <v>1312.194747</v>
          </cell>
          <cell r="AR8">
            <v>1308.529657</v>
          </cell>
          <cell r="AS8">
            <v>1247.7512470000001</v>
          </cell>
          <cell r="AT8">
            <v>1228.462612</v>
          </cell>
          <cell r="AU8">
            <v>1254.3752320000001</v>
          </cell>
          <cell r="AV8">
            <v>4078.0678640000001</v>
          </cell>
          <cell r="AW8">
            <v>4211.2724450000005</v>
          </cell>
          <cell r="AX8">
            <v>4030.8723639999998</v>
          </cell>
          <cell r="AY8">
            <v>3730.5890910000007</v>
          </cell>
          <cell r="AZ8">
            <v>16050.801764000002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475.76221699999996</v>
          </cell>
          <cell r="AO9">
            <v>489.28139999999996</v>
          </cell>
          <cell r="AP9">
            <v>518.64498600000002</v>
          </cell>
          <cell r="AQ9">
            <v>418.62900000000002</v>
          </cell>
          <cell r="AR9">
            <v>391.89339999999999</v>
          </cell>
          <cell r="AS9">
            <v>352.73871600000001</v>
          </cell>
          <cell r="AT9">
            <v>430.90160400000002</v>
          </cell>
          <cell r="AU9">
            <v>459.23010600000003</v>
          </cell>
          <cell r="AV9">
            <v>1465.6801330000001</v>
          </cell>
          <cell r="AW9">
            <v>1398.7728480000001</v>
          </cell>
          <cell r="AX9">
            <v>1329.1673860000001</v>
          </cell>
          <cell r="AY9">
            <v>1242.870426</v>
          </cell>
          <cell r="AZ9">
            <v>5436.490792999999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41.063682999999997</v>
          </cell>
          <cell r="AO10">
            <v>37.933274000000004</v>
          </cell>
          <cell r="AP10">
            <v>39.000469000000002</v>
          </cell>
          <cell r="AQ10">
            <v>42.064364000000005</v>
          </cell>
          <cell r="AR10">
            <v>41.719226000000006</v>
          </cell>
          <cell r="AS10">
            <v>40.920363999999999</v>
          </cell>
          <cell r="AT10">
            <v>38.509704999999997</v>
          </cell>
          <cell r="AU10">
            <v>37.85754</v>
          </cell>
          <cell r="AV10">
            <v>135.712975</v>
          </cell>
          <cell r="AW10">
            <v>127.23336600000002</v>
          </cell>
          <cell r="AX10">
            <v>122.78405900000001</v>
          </cell>
          <cell r="AY10">
            <v>117.287609</v>
          </cell>
          <cell r="AZ10">
            <v>503.01800900000001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123.245</v>
          </cell>
          <cell r="AO12">
            <v>138.73000000000002</v>
          </cell>
          <cell r="AP12">
            <v>108.941</v>
          </cell>
          <cell r="AQ12">
            <v>136.28300000000002</v>
          </cell>
          <cell r="AR12">
            <v>94.555999999999997</v>
          </cell>
          <cell r="AS12">
            <v>114.752</v>
          </cell>
          <cell r="AT12">
            <v>117.41</v>
          </cell>
          <cell r="AU12">
            <v>124.59</v>
          </cell>
          <cell r="AV12">
            <v>438.13300000000004</v>
          </cell>
          <cell r="AW12">
            <v>426.154</v>
          </cell>
          <cell r="AX12">
            <v>339.78000000000003</v>
          </cell>
          <cell r="AY12">
            <v>356.75199999999995</v>
          </cell>
          <cell r="AZ12">
            <v>1560.819</v>
          </cell>
        </row>
        <row r="13">
          <cell r="A13" t="str">
            <v>Czech Republic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37.506143703545384</v>
          </cell>
          <cell r="N13">
            <v>0</v>
          </cell>
          <cell r="O13">
            <v>0</v>
          </cell>
          <cell r="P13">
            <v>0</v>
          </cell>
          <cell r="Q13">
            <v>11.906016364805625</v>
          </cell>
          <cell r="R13">
            <v>2.6691421519186869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849.62864197222302</v>
          </cell>
          <cell r="AE13">
            <v>0</v>
          </cell>
          <cell r="AF13">
            <v>0</v>
          </cell>
          <cell r="AG13">
            <v>0</v>
          </cell>
          <cell r="AH13">
            <v>849.62864197222302</v>
          </cell>
          <cell r="AI13">
            <v>849.62864197222302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2643.5232679999999</v>
          </cell>
          <cell r="AO13">
            <v>2647.76658</v>
          </cell>
          <cell r="AP13">
            <v>2566.3141639999999</v>
          </cell>
          <cell r="AQ13">
            <v>2415.984387</v>
          </cell>
          <cell r="AR13">
            <v>2393.9851100000001</v>
          </cell>
          <cell r="AS13">
            <v>2251.4064159999998</v>
          </cell>
          <cell r="AT13">
            <v>2132.3346229999997</v>
          </cell>
          <cell r="AU13">
            <v>2038.7747239999999</v>
          </cell>
          <cell r="AV13">
            <v>7025.9377279999999</v>
          </cell>
          <cell r="AW13">
            <v>7823.6350309999998</v>
          </cell>
          <cell r="AX13">
            <v>7376.2836609999995</v>
          </cell>
          <cell r="AY13">
            <v>6422.5157629999994</v>
          </cell>
          <cell r="AZ13">
            <v>28648.372182999999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300.393259</v>
          </cell>
          <cell r="AO14">
            <v>292.12239999999997</v>
          </cell>
          <cell r="AP14">
            <v>279.34142799999995</v>
          </cell>
          <cell r="AQ14">
            <v>276.50140799999997</v>
          </cell>
          <cell r="AR14">
            <v>284.57821799999999</v>
          </cell>
          <cell r="AS14">
            <v>302.55775299999999</v>
          </cell>
          <cell r="AT14">
            <v>297.58073999999999</v>
          </cell>
          <cell r="AU14">
            <v>295.332221</v>
          </cell>
          <cell r="AV14">
            <v>828.46548299999995</v>
          </cell>
          <cell r="AW14">
            <v>894.68399399999998</v>
          </cell>
          <cell r="AX14">
            <v>840.42105399999991</v>
          </cell>
          <cell r="AY14">
            <v>895.47071399999993</v>
          </cell>
          <cell r="AZ14">
            <v>3459.0412449999999</v>
          </cell>
        </row>
        <row r="15">
          <cell r="A15" t="str">
            <v>Estonia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48.816357228565977</v>
          </cell>
          <cell r="N15">
            <v>0</v>
          </cell>
          <cell r="O15">
            <v>0</v>
          </cell>
          <cell r="P15">
            <v>0</v>
          </cell>
          <cell r="Q15">
            <v>15.932810998425195</v>
          </cell>
          <cell r="R15">
            <v>3.5102294221460051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129</v>
          </cell>
          <cell r="AE15">
            <v>0</v>
          </cell>
          <cell r="AF15">
            <v>0</v>
          </cell>
          <cell r="AG15">
            <v>0</v>
          </cell>
          <cell r="AH15">
            <v>129</v>
          </cell>
          <cell r="AI15">
            <v>129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323.91868999999997</v>
          </cell>
          <cell r="AO15">
            <v>309.43545</v>
          </cell>
          <cell r="AP15">
            <v>284.39495999999997</v>
          </cell>
          <cell r="AQ15">
            <v>260.17880000000002</v>
          </cell>
          <cell r="AR15">
            <v>259.8562</v>
          </cell>
          <cell r="AS15">
            <v>251.172596</v>
          </cell>
          <cell r="AT15">
            <v>239.68226199999998</v>
          </cell>
          <cell r="AU15">
            <v>237.830118</v>
          </cell>
          <cell r="AV15">
            <v>826.46764699999994</v>
          </cell>
          <cell r="AW15">
            <v>947.89354000000003</v>
          </cell>
          <cell r="AX15">
            <v>804.42995999999994</v>
          </cell>
          <cell r="AY15">
            <v>728.68497600000001</v>
          </cell>
          <cell r="AZ15">
            <v>3307.4761229999999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847.91314499999999</v>
          </cell>
          <cell r="AO17">
            <v>838.54741800000011</v>
          </cell>
          <cell r="AP17">
            <v>772.52658900000006</v>
          </cell>
          <cell r="AQ17">
            <v>713.10214999999994</v>
          </cell>
          <cell r="AR17">
            <v>691.08441900000003</v>
          </cell>
          <cell r="AS17">
            <v>670.46035699999993</v>
          </cell>
          <cell r="AT17">
            <v>634.09314900000004</v>
          </cell>
          <cell r="AU17">
            <v>638.04810999999995</v>
          </cell>
          <cell r="AV17">
            <v>2242.8742090000001</v>
          </cell>
          <cell r="AW17">
            <v>2527.1608020000003</v>
          </cell>
          <cell r="AX17">
            <v>2176.713158</v>
          </cell>
          <cell r="AY17">
            <v>1942.6016159999999</v>
          </cell>
          <cell r="AZ17">
            <v>8889.3497849999985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5497</v>
          </cell>
          <cell r="AO18">
            <v>5314.4480000000003</v>
          </cell>
          <cell r="AP18">
            <v>5259.4480000000003</v>
          </cell>
          <cell r="AQ18">
            <v>4983.4480000000003</v>
          </cell>
          <cell r="AR18">
            <v>4939</v>
          </cell>
          <cell r="AS18">
            <v>4937.3360000000002</v>
          </cell>
          <cell r="AT18">
            <v>5045.018</v>
          </cell>
          <cell r="AU18">
            <v>5205.7560000000003</v>
          </cell>
          <cell r="AV18">
            <v>17178.852999999999</v>
          </cell>
          <cell r="AW18">
            <v>16588.448</v>
          </cell>
          <cell r="AX18">
            <v>15181.896000000001</v>
          </cell>
          <cell r="AY18">
            <v>15188.11</v>
          </cell>
          <cell r="AZ18">
            <v>64137.307000000008</v>
          </cell>
        </row>
        <row r="19">
          <cell r="A19" t="str">
            <v>Germany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20.02000000000006</v>
          </cell>
          <cell r="N19">
            <v>0</v>
          </cell>
          <cell r="O19">
            <v>0</v>
          </cell>
          <cell r="P19">
            <v>0</v>
          </cell>
          <cell r="Q19">
            <v>6.4401238277866781</v>
          </cell>
          <cell r="R19">
            <v>1.4977943328947421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1464.7135620895599</v>
          </cell>
          <cell r="AE19">
            <v>0</v>
          </cell>
          <cell r="AF19">
            <v>0</v>
          </cell>
          <cell r="AG19">
            <v>0</v>
          </cell>
          <cell r="AH19">
            <v>1464.7135620895599</v>
          </cell>
          <cell r="AI19">
            <v>1464.7135620895599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7728.255489000001</v>
          </cell>
          <cell r="AO19">
            <v>7590.5852020000002</v>
          </cell>
          <cell r="AP19">
            <v>7402.2392960000006</v>
          </cell>
          <cell r="AQ19">
            <v>7212.3068370000001</v>
          </cell>
          <cell r="AR19">
            <v>7320.000798</v>
          </cell>
          <cell r="AS19">
            <v>7075.0139300000001</v>
          </cell>
          <cell r="AT19">
            <v>6809.5655569999999</v>
          </cell>
          <cell r="AU19">
            <v>6584.6264030000002</v>
          </cell>
          <cell r="AV19">
            <v>22605.452882999998</v>
          </cell>
          <cell r="AW19">
            <v>23003.025142999999</v>
          </cell>
          <cell r="AX19">
            <v>21934.546931000001</v>
          </cell>
          <cell r="AY19">
            <v>20469.205889999997</v>
          </cell>
          <cell r="AZ19">
            <v>88012.230846999999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20.831015866190654</v>
          </cell>
          <cell r="N20">
            <v>0</v>
          </cell>
          <cell r="O20">
            <v>0</v>
          </cell>
          <cell r="P20">
            <v>0</v>
          </cell>
          <cell r="Q20">
            <v>6.5724292476142212</v>
          </cell>
          <cell r="R20">
            <v>1.4284009610448449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464</v>
          </cell>
          <cell r="AE20">
            <v>0</v>
          </cell>
          <cell r="AF20">
            <v>0</v>
          </cell>
          <cell r="AG20">
            <v>0</v>
          </cell>
          <cell r="AH20">
            <v>464</v>
          </cell>
          <cell r="AI20">
            <v>464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2865.947619</v>
          </cell>
          <cell r="AO20">
            <v>2800.3763369999997</v>
          </cell>
          <cell r="AP20">
            <v>2584.3564329999999</v>
          </cell>
          <cell r="AQ20">
            <v>2342.1384589999998</v>
          </cell>
          <cell r="AR20">
            <v>2332.5867120000003</v>
          </cell>
          <cell r="AS20">
            <v>2230.8302570000001</v>
          </cell>
          <cell r="AT20">
            <v>2118.2818130000001</v>
          </cell>
          <cell r="AU20">
            <v>2004.703</v>
          </cell>
          <cell r="AV20">
            <v>7229.6517190000004</v>
          </cell>
          <cell r="AW20">
            <v>8392.9401980000002</v>
          </cell>
          <cell r="AX20">
            <v>7259.081604</v>
          </cell>
          <cell r="AY20">
            <v>6353.8150700000006</v>
          </cell>
          <cell r="AZ20">
            <v>29235.488591000005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134.87246099999999</v>
          </cell>
          <cell r="AO21">
            <v>142.80246099999999</v>
          </cell>
          <cell r="AP21">
            <v>162.61146100000002</v>
          </cell>
          <cell r="AQ21">
            <v>161.24950699999999</v>
          </cell>
          <cell r="AR21">
            <v>154.05955299999999</v>
          </cell>
          <cell r="AS21">
            <v>115.65056700000001</v>
          </cell>
          <cell r="AT21">
            <v>113.54430599999999</v>
          </cell>
          <cell r="AU21">
            <v>104.828332</v>
          </cell>
          <cell r="AV21">
            <v>341.21759900000001</v>
          </cell>
          <cell r="AW21">
            <v>401.49489599999998</v>
          </cell>
          <cell r="AX21">
            <v>477.92052100000001</v>
          </cell>
          <cell r="AY21">
            <v>334.02320500000002</v>
          </cell>
          <cell r="AZ21">
            <v>1554.656221</v>
          </cell>
        </row>
        <row r="22">
          <cell r="A22" t="str">
            <v>Hungary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1565.25</v>
          </cell>
          <cell r="AO22">
            <v>1527.19</v>
          </cell>
          <cell r="AP22">
            <v>1459.43</v>
          </cell>
          <cell r="AQ22">
            <v>1325.68</v>
          </cell>
          <cell r="AR22">
            <v>1348.5</v>
          </cell>
          <cell r="AS22">
            <v>1308.6206</v>
          </cell>
          <cell r="AT22">
            <v>1252.0379949999999</v>
          </cell>
          <cell r="AU22">
            <v>1225.1912749999999</v>
          </cell>
          <cell r="AV22">
            <v>4151.8950500000001</v>
          </cell>
          <cell r="AW22">
            <v>4610.5400000000009</v>
          </cell>
          <cell r="AX22">
            <v>4133.6100000000006</v>
          </cell>
          <cell r="AY22">
            <v>3785.84987</v>
          </cell>
          <cell r="AZ22">
            <v>16681.894920000002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22.322975</v>
          </cell>
          <cell r="AO23">
            <v>22.322975</v>
          </cell>
          <cell r="AP23">
            <v>16.202974999999999</v>
          </cell>
          <cell r="AQ23">
            <v>12.258747</v>
          </cell>
          <cell r="AR23">
            <v>11.963233000000001</v>
          </cell>
          <cell r="AS23">
            <v>16.675820999999999</v>
          </cell>
          <cell r="AT23">
            <v>15.920355000000001</v>
          </cell>
          <cell r="AU23">
            <v>16.134685000000001</v>
          </cell>
          <cell r="AV23">
            <v>60.935690000000001</v>
          </cell>
          <cell r="AW23">
            <v>63.005949999999999</v>
          </cell>
          <cell r="AX23">
            <v>40.424954999999997</v>
          </cell>
          <cell r="AY23">
            <v>48.730861000000004</v>
          </cell>
          <cell r="AZ23">
            <v>213.09745599999999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97.412000000000006</v>
          </cell>
          <cell r="AO24">
            <v>100.89099999999999</v>
          </cell>
          <cell r="AP24">
            <v>108.28399999999999</v>
          </cell>
          <cell r="AQ24">
            <v>106.655</v>
          </cell>
          <cell r="AR24">
            <v>105.23399999999999</v>
          </cell>
          <cell r="AS24">
            <v>98.075999999999993</v>
          </cell>
          <cell r="AT24">
            <v>107.98</v>
          </cell>
          <cell r="AU24">
            <v>104.075</v>
          </cell>
          <cell r="AV24">
            <v>319.03399999999999</v>
          </cell>
          <cell r="AW24">
            <v>297.95399999999995</v>
          </cell>
          <cell r="AX24">
            <v>320.173</v>
          </cell>
          <cell r="AY24">
            <v>310.13099999999997</v>
          </cell>
          <cell r="AZ24">
            <v>1247.2919999999999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11886.93</v>
          </cell>
          <cell r="AO25">
            <v>11341.92</v>
          </cell>
          <cell r="AP25">
            <v>11077.004714999999</v>
          </cell>
          <cell r="AQ25">
            <v>10903.404714999999</v>
          </cell>
          <cell r="AR25">
            <v>10672.809074999999</v>
          </cell>
          <cell r="AS25">
            <v>10107.010189000001</v>
          </cell>
          <cell r="AT25">
            <v>9688.7204870000005</v>
          </cell>
          <cell r="AU25">
            <v>9817.4203369999996</v>
          </cell>
          <cell r="AV25">
            <v>34360.170952</v>
          </cell>
          <cell r="AW25">
            <v>35479.68</v>
          </cell>
          <cell r="AX25">
            <v>32653.218504999997</v>
          </cell>
          <cell r="AY25">
            <v>29613.151012999999</v>
          </cell>
          <cell r="AZ25">
            <v>132106.22047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219.38002</v>
          </cell>
          <cell r="AO26">
            <v>213.69488000000001</v>
          </cell>
          <cell r="AP26">
            <v>203.84077000000002</v>
          </cell>
          <cell r="AQ26">
            <v>196.75677000000002</v>
          </cell>
          <cell r="AR26">
            <v>199.63072</v>
          </cell>
          <cell r="AS26">
            <v>198.732258</v>
          </cell>
          <cell r="AT26">
            <v>192.81021800000002</v>
          </cell>
          <cell r="AU26">
            <v>187.24407199999999</v>
          </cell>
          <cell r="AV26">
            <v>550.19615599999997</v>
          </cell>
          <cell r="AW26">
            <v>645.26533999999992</v>
          </cell>
          <cell r="AX26">
            <v>600.22826000000009</v>
          </cell>
          <cell r="AY26">
            <v>578.78654800000004</v>
          </cell>
          <cell r="AZ26">
            <v>2374.4763039999998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440.35261000000003</v>
          </cell>
          <cell r="AO27">
            <v>445.13542000000007</v>
          </cell>
          <cell r="AP27">
            <v>440.84201000000002</v>
          </cell>
          <cell r="AQ27">
            <v>411.82352000000003</v>
          </cell>
          <cell r="AR27">
            <v>406.10524999999996</v>
          </cell>
          <cell r="AS27">
            <v>387.36740299999997</v>
          </cell>
          <cell r="AT27">
            <v>385.35533499999997</v>
          </cell>
          <cell r="AU27">
            <v>381.668319</v>
          </cell>
          <cell r="AV27">
            <v>1182.1799449999999</v>
          </cell>
          <cell r="AW27">
            <v>1295.0490600000001</v>
          </cell>
          <cell r="AX27">
            <v>1258.7707799999998</v>
          </cell>
          <cell r="AY27">
            <v>1154.3910569999998</v>
          </cell>
          <cell r="AZ27">
            <v>4890.3908420000007</v>
          </cell>
        </row>
        <row r="28">
          <cell r="A28" t="str">
            <v>Luxembourg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326.15904</v>
          </cell>
          <cell r="AO28">
            <v>296.27112099999999</v>
          </cell>
          <cell r="AP28">
            <v>283.157892</v>
          </cell>
          <cell r="AQ28">
            <v>260.20222000000001</v>
          </cell>
          <cell r="AR28">
            <v>259.04221999999999</v>
          </cell>
          <cell r="AS28">
            <v>252.14097599999997</v>
          </cell>
          <cell r="AT28">
            <v>242.127791</v>
          </cell>
          <cell r="AU28">
            <v>252.93518899999998</v>
          </cell>
          <cell r="AV28">
            <v>883.59840100000008</v>
          </cell>
          <cell r="AW28">
            <v>963.54701799999998</v>
          </cell>
          <cell r="AX28">
            <v>802.40233200000011</v>
          </cell>
          <cell r="AY28">
            <v>747.20395599999995</v>
          </cell>
          <cell r="AZ28">
            <v>3396.7517069999999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52.460058000000004</v>
          </cell>
          <cell r="AO29">
            <v>52.523902</v>
          </cell>
          <cell r="AP29">
            <v>50.712812999999997</v>
          </cell>
          <cell r="AQ29">
            <v>48.327474000000002</v>
          </cell>
          <cell r="AR29">
            <v>50.874081000000004</v>
          </cell>
          <cell r="AS29">
            <v>52.69068</v>
          </cell>
          <cell r="AT29">
            <v>53.344598000000005</v>
          </cell>
          <cell r="AU29">
            <v>55.086229000000003</v>
          </cell>
          <cell r="AV29">
            <v>146.90542499999998</v>
          </cell>
          <cell r="AW29">
            <v>153.368717</v>
          </cell>
          <cell r="AX29">
            <v>149.91436800000002</v>
          </cell>
          <cell r="AY29">
            <v>161.12150700000001</v>
          </cell>
          <cell r="AZ29">
            <v>611.3100169999999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13.302</v>
          </cell>
          <cell r="AO30">
            <v>19.997999999999998</v>
          </cell>
          <cell r="AP30">
            <v>20.648</v>
          </cell>
          <cell r="AQ30">
            <v>18.943000000000001</v>
          </cell>
          <cell r="AR30">
            <v>16.14</v>
          </cell>
          <cell r="AS30">
            <v>14.760618000000001</v>
          </cell>
          <cell r="AT30">
            <v>17.177900999999999</v>
          </cell>
          <cell r="AU30">
            <v>16.335449000000001</v>
          </cell>
          <cell r="AV30">
            <v>63.006411</v>
          </cell>
          <cell r="AW30">
            <v>55.195</v>
          </cell>
          <cell r="AX30">
            <v>55.731000000000002</v>
          </cell>
          <cell r="AY30">
            <v>48.273967999999996</v>
          </cell>
          <cell r="AZ30">
            <v>222.206379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1631.491098</v>
          </cell>
          <cell r="AO31">
            <v>1580.2778330000001</v>
          </cell>
          <cell r="AP31">
            <v>1528.7138790000001</v>
          </cell>
          <cell r="AQ31">
            <v>1501.799217</v>
          </cell>
          <cell r="AR31">
            <v>1564.2041839999999</v>
          </cell>
          <cell r="AS31">
            <v>1495.3432749999999</v>
          </cell>
          <cell r="AT31">
            <v>1406.078141</v>
          </cell>
          <cell r="AU31">
            <v>1362.644886</v>
          </cell>
          <cell r="AV31">
            <v>4591.084664</v>
          </cell>
          <cell r="AW31">
            <v>4829.107344</v>
          </cell>
          <cell r="AX31">
            <v>4594.7172799999998</v>
          </cell>
          <cell r="AY31">
            <v>4264.0663020000002</v>
          </cell>
          <cell r="AZ31">
            <v>18278.975590000002</v>
          </cell>
        </row>
        <row r="32">
          <cell r="A32" t="str">
            <v>Norway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102.30929412423846</v>
          </cell>
          <cell r="N32">
            <v>0</v>
          </cell>
          <cell r="O32">
            <v>0</v>
          </cell>
          <cell r="P32">
            <v>0</v>
          </cell>
          <cell r="Q32">
            <v>32.339084119251936</v>
          </cell>
          <cell r="R32">
            <v>7.5053890458757557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182.1</v>
          </cell>
          <cell r="AE32">
            <v>0</v>
          </cell>
          <cell r="AF32">
            <v>0</v>
          </cell>
          <cell r="AG32">
            <v>0</v>
          </cell>
          <cell r="AH32">
            <v>182.1</v>
          </cell>
          <cell r="AI32">
            <v>182.1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193.76644700000003</v>
          </cell>
          <cell r="AO32">
            <v>181.68975900000001</v>
          </cell>
          <cell r="AP32">
            <v>173.53963900000002</v>
          </cell>
          <cell r="AQ32">
            <v>178.17728400000001</v>
          </cell>
          <cell r="AR32">
            <v>192.36837500000001</v>
          </cell>
          <cell r="AS32">
            <v>180.18708600000002</v>
          </cell>
          <cell r="AT32">
            <v>166.40834100000001</v>
          </cell>
          <cell r="AU32">
            <v>160.19072499999999</v>
          </cell>
          <cell r="AV32">
            <v>562.803855</v>
          </cell>
          <cell r="AW32">
            <v>569.95567000000005</v>
          </cell>
          <cell r="AX32">
            <v>544.08529800000008</v>
          </cell>
          <cell r="AY32">
            <v>506.78615200000002</v>
          </cell>
          <cell r="AZ32">
            <v>2183.6309750000005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5792.4678880000001</v>
          </cell>
          <cell r="AO33">
            <v>5601.520031</v>
          </cell>
          <cell r="AP33">
            <v>5384.7394480000003</v>
          </cell>
          <cell r="AQ33">
            <v>4986.4244020000006</v>
          </cell>
          <cell r="AR33">
            <v>4776.3002820000002</v>
          </cell>
          <cell r="AS33">
            <v>4459.0145649999995</v>
          </cell>
          <cell r="AT33">
            <v>4247.947631</v>
          </cell>
          <cell r="AU33">
            <v>4366.5557769999996</v>
          </cell>
          <cell r="AV33">
            <v>15747.241649</v>
          </cell>
          <cell r="AW33">
            <v>16935.036042</v>
          </cell>
          <cell r="AX33">
            <v>15147.464132000001</v>
          </cell>
          <cell r="AY33">
            <v>13073.517973</v>
          </cell>
          <cell r="AZ33">
            <v>60903.259796000006</v>
          </cell>
        </row>
        <row r="34">
          <cell r="A34" t="str">
            <v>Portugal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25.367970951175852</v>
          </cell>
          <cell r="N34">
            <v>0</v>
          </cell>
          <cell r="O34">
            <v>0</v>
          </cell>
          <cell r="P34">
            <v>0</v>
          </cell>
          <cell r="Q34">
            <v>8.1434039271285297</v>
          </cell>
          <cell r="R34">
            <v>1.8111644073206796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551.95145229804905</v>
          </cell>
          <cell r="AE34">
            <v>0</v>
          </cell>
          <cell r="AF34">
            <v>0</v>
          </cell>
          <cell r="AG34">
            <v>0</v>
          </cell>
          <cell r="AH34">
            <v>551.95145229804905</v>
          </cell>
          <cell r="AI34">
            <v>551.95145229804905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2583.3637630000003</v>
          </cell>
          <cell r="AO34">
            <v>2563.8333220000004</v>
          </cell>
          <cell r="AP34">
            <v>2450.5900419999998</v>
          </cell>
          <cell r="AQ34">
            <v>2301.4660279999998</v>
          </cell>
          <cell r="AR34">
            <v>2294.3294019999998</v>
          </cell>
          <cell r="AS34">
            <v>2130.8601599999997</v>
          </cell>
          <cell r="AT34">
            <v>2011.0435170000001</v>
          </cell>
          <cell r="AU34">
            <v>1958.202759</v>
          </cell>
          <cell r="AV34">
            <v>6688.0493880000004</v>
          </cell>
          <cell r="AW34">
            <v>7592.9139400000004</v>
          </cell>
          <cell r="AX34">
            <v>7046.3854719999999</v>
          </cell>
          <cell r="AY34">
            <v>6100.106436</v>
          </cell>
          <cell r="AZ34">
            <v>27427.455236000002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8.0619999999999994</v>
          </cell>
          <cell r="AQ35">
            <v>8.0619999999999994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48.381999999999998</v>
          </cell>
          <cell r="AX35">
            <v>16.123999999999999</v>
          </cell>
          <cell r="AY35">
            <v>28.209047999999999</v>
          </cell>
          <cell r="AZ35">
            <v>149.13314399999999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1084.7736789999999</v>
          </cell>
          <cell r="AO36">
            <v>1049.6844269999999</v>
          </cell>
          <cell r="AP36">
            <v>1002.187336</v>
          </cell>
          <cell r="AQ36">
            <v>922.04316199999994</v>
          </cell>
          <cell r="AR36">
            <v>948.44250499999998</v>
          </cell>
          <cell r="AS36">
            <v>890.75661700000001</v>
          </cell>
          <cell r="AT36">
            <v>862.40425299999993</v>
          </cell>
          <cell r="AU36">
            <v>834.88691799999992</v>
          </cell>
          <cell r="AV36">
            <v>2954.0192830000001</v>
          </cell>
          <cell r="AW36">
            <v>3181.9810289999996</v>
          </cell>
          <cell r="AX36">
            <v>2872.6730029999999</v>
          </cell>
          <cell r="AY36">
            <v>2588.0477879999999</v>
          </cell>
          <cell r="AZ36">
            <v>11596.721103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5698.7498400000004</v>
          </cell>
          <cell r="AO37">
            <v>5336.7603520000002</v>
          </cell>
          <cell r="AP37">
            <v>4902.9137360000004</v>
          </cell>
          <cell r="AQ37">
            <v>4710.3259840000001</v>
          </cell>
          <cell r="AR37">
            <v>4724.4717600000004</v>
          </cell>
          <cell r="AS37">
            <v>4578.8117220000004</v>
          </cell>
          <cell r="AT37">
            <v>4591.800123</v>
          </cell>
          <cell r="AU37">
            <v>4567.2532549999996</v>
          </cell>
          <cell r="AV37">
            <v>14788.822674999999</v>
          </cell>
          <cell r="AW37">
            <v>16641.876842000001</v>
          </cell>
          <cell r="AX37">
            <v>14337.711480000002</v>
          </cell>
          <cell r="AY37">
            <v>13737.865099999999</v>
          </cell>
          <cell r="AZ37">
            <v>59506.276097000009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563.19559400000003</v>
          </cell>
          <cell r="AO38">
            <v>525.625001</v>
          </cell>
          <cell r="AP38">
            <v>478.32606299999998</v>
          </cell>
          <cell r="AQ38">
            <v>491.10106300000007</v>
          </cell>
          <cell r="AR38">
            <v>500.20106399999997</v>
          </cell>
          <cell r="AS38">
            <v>464.84068300000001</v>
          </cell>
          <cell r="AT38">
            <v>418.85209599999996</v>
          </cell>
          <cell r="AU38">
            <v>405.556512</v>
          </cell>
          <cell r="AV38">
            <v>1479.1433180000001</v>
          </cell>
          <cell r="AW38">
            <v>1665.3911880000001</v>
          </cell>
          <cell r="AX38">
            <v>1469.6281899999999</v>
          </cell>
          <cell r="AY38">
            <v>1289.2492910000001</v>
          </cell>
          <cell r="AZ38">
            <v>5903.4119870000004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1233.2298209999999</v>
          </cell>
          <cell r="AO39">
            <v>1199.8665839999999</v>
          </cell>
          <cell r="AP39">
            <v>1191.178778</v>
          </cell>
          <cell r="AQ39">
            <v>1184.5351000000001</v>
          </cell>
          <cell r="AR39">
            <v>1236.6736150000002</v>
          </cell>
          <cell r="AS39">
            <v>1211.02152</v>
          </cell>
          <cell r="AT39">
            <v>1191.070696</v>
          </cell>
          <cell r="AU39">
            <v>1178.4597760000001</v>
          </cell>
          <cell r="AV39">
            <v>3721.052318</v>
          </cell>
          <cell r="AW39">
            <v>3728.477848</v>
          </cell>
          <cell r="AX39">
            <v>3612.3874930000002</v>
          </cell>
          <cell r="AY39">
            <v>3580.5519920000002</v>
          </cell>
          <cell r="AZ39">
            <v>14642.469650999999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837.83899999999994</v>
          </cell>
          <cell r="AO40">
            <v>823.26700000000005</v>
          </cell>
          <cell r="AP40">
            <v>780.98900000000003</v>
          </cell>
          <cell r="AQ40">
            <v>757.01</v>
          </cell>
          <cell r="AR40">
            <v>805.072</v>
          </cell>
          <cell r="AS40">
            <v>817.03300000000013</v>
          </cell>
          <cell r="AT40">
            <v>930.12200000000007</v>
          </cell>
          <cell r="AU40">
            <v>777.23400000000004</v>
          </cell>
          <cell r="AV40">
            <v>2175.8339999999998</v>
          </cell>
          <cell r="AW40">
            <v>2500.6759999999999</v>
          </cell>
          <cell r="AX40">
            <v>2343.0709999999999</v>
          </cell>
          <cell r="AY40">
            <v>2524.3890000000001</v>
          </cell>
          <cell r="AZ40">
            <v>9543.9700000000012</v>
          </cell>
        </row>
        <row r="41">
          <cell r="A41" t="str">
            <v>European Union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6.8417000147750286</v>
          </cell>
          <cell r="N41">
            <v>0</v>
          </cell>
          <cell r="O41">
            <v>0</v>
          </cell>
          <cell r="P41">
            <v>0</v>
          </cell>
          <cell r="Q41">
            <v>2.2497341992301934</v>
          </cell>
          <cell r="R41">
            <v>0.51401522856514648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3641.3936563598318</v>
          </cell>
          <cell r="AE41">
            <v>0</v>
          </cell>
          <cell r="AF41">
            <v>0</v>
          </cell>
          <cell r="AG41">
            <v>0</v>
          </cell>
          <cell r="AH41">
            <v>3641.3936563598318</v>
          </cell>
          <cell r="AI41">
            <v>3641.3936563598318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57906.609491999989</v>
          </cell>
          <cell r="AO41">
            <v>56078.097759999997</v>
          </cell>
          <cell r="AP41">
            <v>54159.36872000002</v>
          </cell>
          <cell r="AQ41">
            <v>51766.011188000004</v>
          </cell>
          <cell r="AR41">
            <v>51535.185217000006</v>
          </cell>
          <cell r="AS41">
            <v>49507.446958</v>
          </cell>
          <cell r="AT41">
            <v>48264.33911700001</v>
          </cell>
          <cell r="AU41">
            <v>47901.169061000001</v>
          </cell>
          <cell r="AV41">
            <v>162726.77481199999</v>
          </cell>
          <cell r="AW41">
            <v>171718.92604699996</v>
          </cell>
          <cell r="AX41">
            <v>157460.56512500002</v>
          </cell>
          <cell r="AY41">
            <v>145672.955136</v>
          </cell>
          <cell r="AZ41">
            <v>637579.22112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449.83876899999996</v>
          </cell>
          <cell r="AO43">
            <v>456.27406299999996</v>
          </cell>
          <cell r="AP43">
            <v>444.24916499999995</v>
          </cell>
          <cell r="AQ43">
            <v>404.81961699999999</v>
          </cell>
          <cell r="AR43">
            <v>386.62680999999998</v>
          </cell>
          <cell r="AS43">
            <v>351.55395199999998</v>
          </cell>
          <cell r="AT43">
            <v>342.38931100000002</v>
          </cell>
          <cell r="AU43">
            <v>323.502973</v>
          </cell>
          <cell r="AV43">
            <v>1097.2664750000001</v>
          </cell>
          <cell r="AW43">
            <v>1326.2948219999998</v>
          </cell>
          <cell r="AX43">
            <v>1235.695592</v>
          </cell>
          <cell r="AY43">
            <v>1017.446236</v>
          </cell>
          <cell r="AZ43">
            <v>4676.7031249999991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109.69999999999999</v>
          </cell>
          <cell r="AW44">
            <v>109.69999999999999</v>
          </cell>
          <cell r="AX44">
            <v>103.39999999999999</v>
          </cell>
          <cell r="AY44">
            <v>88.300000000000011</v>
          </cell>
          <cell r="AZ44">
            <v>411.1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289.99</v>
          </cell>
          <cell r="AO45">
            <v>299.99</v>
          </cell>
          <cell r="AP45">
            <v>292.64999999999998</v>
          </cell>
          <cell r="AQ45">
            <v>290.55</v>
          </cell>
          <cell r="AR45">
            <v>324.77</v>
          </cell>
          <cell r="AS45">
            <v>309.86</v>
          </cell>
          <cell r="AT45">
            <v>297.87</v>
          </cell>
          <cell r="AU45">
            <v>251.25</v>
          </cell>
          <cell r="AV45">
            <v>687.86</v>
          </cell>
          <cell r="AW45">
            <v>844.63000000000011</v>
          </cell>
          <cell r="AX45">
            <v>907.97</v>
          </cell>
          <cell r="AY45">
            <v>858.98</v>
          </cell>
          <cell r="AZ45">
            <v>3299.44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97.2</v>
          </cell>
          <cell r="AQ46">
            <v>98.259999999999991</v>
          </cell>
          <cell r="AR46">
            <v>100.38000000000001</v>
          </cell>
          <cell r="AS46">
            <v>100.27000000000001</v>
          </cell>
          <cell r="AT46">
            <v>102.47</v>
          </cell>
          <cell r="AU46">
            <v>103.71000000000001</v>
          </cell>
          <cell r="AV46">
            <v>272.38</v>
          </cell>
          <cell r="AW46">
            <v>263.28000000000003</v>
          </cell>
          <cell r="AX46">
            <v>295.83999999999997</v>
          </cell>
          <cell r="AY46">
            <v>306.45000000000005</v>
          </cell>
          <cell r="AZ46">
            <v>1137.95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10.6</v>
          </cell>
          <cell r="AO48">
            <v>10.6</v>
          </cell>
          <cell r="AP48">
            <v>15.399999999999999</v>
          </cell>
          <cell r="AQ48">
            <v>4.8</v>
          </cell>
          <cell r="AR48">
            <v>15.600000000000001</v>
          </cell>
          <cell r="AS48">
            <v>17.800999999999991</v>
          </cell>
          <cell r="AT48">
            <v>24.769999999999992</v>
          </cell>
          <cell r="AU48">
            <v>20.938999999999989</v>
          </cell>
          <cell r="AV48">
            <v>63.643999999999998</v>
          </cell>
          <cell r="AW48">
            <v>21.2</v>
          </cell>
          <cell r="AX48">
            <v>35.799999999999997</v>
          </cell>
          <cell r="AY48">
            <v>63.509999999999977</v>
          </cell>
          <cell r="AZ48">
            <v>184.15399999999997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328.12200000000001</v>
          </cell>
          <cell r="AO49">
            <v>325.73</v>
          </cell>
          <cell r="AP49">
            <v>312.55</v>
          </cell>
          <cell r="AQ49">
            <v>264.26499999999999</v>
          </cell>
          <cell r="AR49">
            <v>281.00799999999998</v>
          </cell>
          <cell r="AS49">
            <v>264.66624899999999</v>
          </cell>
          <cell r="AT49">
            <v>247.35235899999998</v>
          </cell>
          <cell r="AU49">
            <v>224.31914799999998</v>
          </cell>
          <cell r="AV49">
            <v>742.46253300000001</v>
          </cell>
          <cell r="AW49">
            <v>938.72900000000004</v>
          </cell>
          <cell r="AX49">
            <v>857.82300000000009</v>
          </cell>
          <cell r="AY49">
            <v>736.3377559999999</v>
          </cell>
          <cell r="AZ49">
            <v>3275.3522889999999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530.366083</v>
          </cell>
          <cell r="AO50">
            <v>536.39598000000001</v>
          </cell>
          <cell r="AP50">
            <v>509.25813099999999</v>
          </cell>
          <cell r="AQ50">
            <v>476.925208</v>
          </cell>
          <cell r="AR50">
            <v>471.34854699999994</v>
          </cell>
          <cell r="AS50">
            <v>482.68573300000003</v>
          </cell>
          <cell r="AT50">
            <v>494.30955700000004</v>
          </cell>
          <cell r="AU50">
            <v>500.10000600000001</v>
          </cell>
          <cell r="AV50">
            <v>1202.6035019999999</v>
          </cell>
          <cell r="AW50">
            <v>1546.2028250000001</v>
          </cell>
          <cell r="AX50">
            <v>1457.5318859999998</v>
          </cell>
          <cell r="AY50">
            <v>1477.095296</v>
          </cell>
          <cell r="AZ50">
            <v>5683.4335089999995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41.099999999999994</v>
          </cell>
          <cell r="AO51">
            <v>36.299999999999997</v>
          </cell>
          <cell r="AP51">
            <v>36.299999999999997</v>
          </cell>
          <cell r="AQ51">
            <v>32.400000000000006</v>
          </cell>
          <cell r="AR51">
            <v>32.400000000000006</v>
          </cell>
          <cell r="AS51">
            <v>26.822000000000003</v>
          </cell>
          <cell r="AT51">
            <v>21.212000000000003</v>
          </cell>
          <cell r="AU51">
            <v>15.602</v>
          </cell>
          <cell r="AV51">
            <v>56.362000000000002</v>
          </cell>
          <cell r="AW51">
            <v>125.39999999999999</v>
          </cell>
          <cell r="AX51">
            <v>101.10000000000001</v>
          </cell>
          <cell r="AY51">
            <v>63.63600000000001</v>
          </cell>
          <cell r="AZ51">
            <v>346.49799999999999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4.5</v>
          </cell>
          <cell r="AO52">
            <v>9</v>
          </cell>
          <cell r="AP52">
            <v>9</v>
          </cell>
          <cell r="AQ52">
            <v>9</v>
          </cell>
          <cell r="AR52">
            <v>8.5</v>
          </cell>
          <cell r="AS52">
            <v>5.7030000000000003</v>
          </cell>
          <cell r="AT52">
            <v>7.3900000000000006</v>
          </cell>
          <cell r="AU52">
            <v>5.077</v>
          </cell>
          <cell r="AV52">
            <v>20.846</v>
          </cell>
          <cell r="AW52">
            <v>22.8</v>
          </cell>
          <cell r="AX52">
            <v>26.5</v>
          </cell>
          <cell r="AY52">
            <v>18.170000000000002</v>
          </cell>
          <cell r="AZ52">
            <v>88.316000000000003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13.739999999999998</v>
          </cell>
          <cell r="AO53">
            <v>13.719999999999999</v>
          </cell>
          <cell r="AP53">
            <v>18.259999999999998</v>
          </cell>
          <cell r="AQ53">
            <v>18.260000000000002</v>
          </cell>
          <cell r="AR53">
            <v>17.28</v>
          </cell>
          <cell r="AS53">
            <v>12.963999999999999</v>
          </cell>
          <cell r="AT53">
            <v>13.213999999999999</v>
          </cell>
          <cell r="AU53">
            <v>14.433999999999997</v>
          </cell>
          <cell r="AV53">
            <v>41.876000000000005</v>
          </cell>
          <cell r="AW53">
            <v>41.23</v>
          </cell>
          <cell r="AX53">
            <v>53.8</v>
          </cell>
          <cell r="AY53">
            <v>40.611999999999995</v>
          </cell>
          <cell r="AZ53">
            <v>177.518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668.26400000000001</v>
          </cell>
          <cell r="AO54">
            <v>628.54899999999998</v>
          </cell>
          <cell r="AP54">
            <v>544.93399999999997</v>
          </cell>
          <cell r="AQ54">
            <v>443.745</v>
          </cell>
          <cell r="AR54">
            <v>458.66</v>
          </cell>
          <cell r="AS54">
            <v>436.93587200000002</v>
          </cell>
          <cell r="AT54">
            <v>423.88590099999999</v>
          </cell>
          <cell r="AU54">
            <v>402.384996</v>
          </cell>
          <cell r="AV54">
            <v>1385.9459610000001</v>
          </cell>
          <cell r="AW54">
            <v>1882.962</v>
          </cell>
          <cell r="AX54">
            <v>1447.3389999999999</v>
          </cell>
          <cell r="AY54">
            <v>1263.2067689999999</v>
          </cell>
          <cell r="AZ54">
            <v>5979.4537299999993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44.244</v>
          </cell>
          <cell r="AP57">
            <v>55.393999999999998</v>
          </cell>
          <cell r="AQ57">
            <v>40.393999999999998</v>
          </cell>
          <cell r="AR57">
            <v>25.637</v>
          </cell>
          <cell r="AS57">
            <v>42.846000000000004</v>
          </cell>
          <cell r="AT57">
            <v>68.177000000000007</v>
          </cell>
          <cell r="AU57">
            <v>85.021000000000001</v>
          </cell>
          <cell r="AV57">
            <v>1064.7760000000001</v>
          </cell>
          <cell r="AW57">
            <v>115.782</v>
          </cell>
          <cell r="AX57">
            <v>121.425</v>
          </cell>
          <cell r="AY57">
            <v>196.04400000000001</v>
          </cell>
          <cell r="AZ57">
            <v>1498.0269999999998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91.932500000000005</v>
          </cell>
          <cell r="AO58">
            <v>87.102499999999992</v>
          </cell>
          <cell r="AP58">
            <v>96.322499999999991</v>
          </cell>
          <cell r="AQ58">
            <v>81.739999999999995</v>
          </cell>
          <cell r="AR58">
            <v>78.94</v>
          </cell>
          <cell r="AS58">
            <v>72.902000000000001</v>
          </cell>
          <cell r="AT58">
            <v>82.44</v>
          </cell>
          <cell r="AU58">
            <v>88.698000000000008</v>
          </cell>
          <cell r="AV58">
            <v>265.22200000000004</v>
          </cell>
          <cell r="AW58">
            <v>268.76499999999999</v>
          </cell>
          <cell r="AX58">
            <v>257.0025</v>
          </cell>
          <cell r="AY58">
            <v>244.04</v>
          </cell>
          <cell r="AZ58">
            <v>1035.0295000000001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54.344000000000001</v>
          </cell>
          <cell r="AO60">
            <v>49.543999999999997</v>
          </cell>
          <cell r="AP60">
            <v>48.244</v>
          </cell>
          <cell r="AQ60">
            <v>52.061999999999998</v>
          </cell>
          <cell r="AR60">
            <v>55.322000000000003</v>
          </cell>
          <cell r="AS60">
            <v>57.106000000000002</v>
          </cell>
          <cell r="AT60">
            <v>57.018000000000001</v>
          </cell>
          <cell r="AU60">
            <v>56.932000000000002</v>
          </cell>
          <cell r="AV60">
            <v>153.34299999999999</v>
          </cell>
          <cell r="AW60">
            <v>156.86799999999999</v>
          </cell>
          <cell r="AX60">
            <v>155.62799999999999</v>
          </cell>
          <cell r="AY60">
            <v>171.05599999999998</v>
          </cell>
          <cell r="AZ60">
            <v>636.89499999999998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23.4</v>
          </cell>
          <cell r="AO61">
            <v>23.4</v>
          </cell>
          <cell r="AP61">
            <v>23.53</v>
          </cell>
          <cell r="AQ61">
            <v>21.55</v>
          </cell>
          <cell r="AR61">
            <v>22.11</v>
          </cell>
          <cell r="AS61">
            <v>22.880000000000003</v>
          </cell>
          <cell r="AT61">
            <v>25.15</v>
          </cell>
          <cell r="AU61">
            <v>24.88</v>
          </cell>
          <cell r="AV61">
            <v>72.231000000000009</v>
          </cell>
          <cell r="AW61">
            <v>70.199999999999989</v>
          </cell>
          <cell r="AX61">
            <v>67.19</v>
          </cell>
          <cell r="AY61">
            <v>72.91</v>
          </cell>
          <cell r="AZ61">
            <v>282.53100000000001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247.262564</v>
          </cell>
          <cell r="AO62">
            <v>252.065921</v>
          </cell>
          <cell r="AP62">
            <v>244.793588</v>
          </cell>
          <cell r="AQ62">
            <v>234.73382200000003</v>
          </cell>
          <cell r="AR62">
            <v>239.98988400000002</v>
          </cell>
          <cell r="AS62">
            <v>333.60704900000002</v>
          </cell>
          <cell r="AT62">
            <v>421.52917300000001</v>
          </cell>
          <cell r="AU62">
            <v>529.01995299999999</v>
          </cell>
          <cell r="AV62">
            <v>608.91526799999997</v>
          </cell>
          <cell r="AW62">
            <v>724.26649700000007</v>
          </cell>
          <cell r="AX62">
            <v>719.51729399999999</v>
          </cell>
          <cell r="AY62">
            <v>1284.1561750000001</v>
          </cell>
          <cell r="AZ62">
            <v>3336.8552340000001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52.760000000000005</v>
          </cell>
          <cell r="AO63">
            <v>55.26</v>
          </cell>
          <cell r="AP63">
            <v>60.97</v>
          </cell>
          <cell r="AQ63">
            <v>67.22999999999999</v>
          </cell>
          <cell r="AR63">
            <v>77.259999999999991</v>
          </cell>
          <cell r="AS63">
            <v>69.626000000000005</v>
          </cell>
          <cell r="AT63">
            <v>63.47</v>
          </cell>
          <cell r="AU63">
            <v>53.004000000000005</v>
          </cell>
          <cell r="AV63">
            <v>150.26299999999998</v>
          </cell>
          <cell r="AW63">
            <v>157.62</v>
          </cell>
          <cell r="AX63">
            <v>205.45999999999998</v>
          </cell>
          <cell r="AY63">
            <v>186.10000000000002</v>
          </cell>
          <cell r="AZ63">
            <v>699.44299999999998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394.84000000000003</v>
          </cell>
          <cell r="AO64">
            <v>428.36</v>
          </cell>
          <cell r="AP64">
            <v>410.61999999999995</v>
          </cell>
          <cell r="AQ64">
            <v>388.96999999999997</v>
          </cell>
          <cell r="AR64">
            <v>322.97000000000003</v>
          </cell>
          <cell r="AS64">
            <v>338.06</v>
          </cell>
          <cell r="AT64">
            <v>366.26</v>
          </cell>
          <cell r="AU64">
            <v>391.7</v>
          </cell>
          <cell r="AV64">
            <v>1092.22</v>
          </cell>
          <cell r="AW64">
            <v>1230.7200000000003</v>
          </cell>
          <cell r="AX64">
            <v>1122.56</v>
          </cell>
          <cell r="AY64">
            <v>1096.02</v>
          </cell>
          <cell r="AZ64">
            <v>4541.5199999999995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1206.0709999999999</v>
          </cell>
          <cell r="AO65">
            <v>1192.6489999999999</v>
          </cell>
          <cell r="AP65">
            <v>1151.6949999999999</v>
          </cell>
          <cell r="AQ65">
            <v>1148.4299999999998</v>
          </cell>
          <cell r="AR65">
            <v>1121.7829999999999</v>
          </cell>
          <cell r="AS65">
            <v>1116.4290000000001</v>
          </cell>
          <cell r="AT65">
            <v>1023.818</v>
          </cell>
          <cell r="AU65">
            <v>1044.164</v>
          </cell>
          <cell r="AV65">
            <v>3289.1909999999998</v>
          </cell>
          <cell r="AW65">
            <v>3579.9919999999997</v>
          </cell>
          <cell r="AX65">
            <v>3421.9079999999999</v>
          </cell>
          <cell r="AY65">
            <v>3184.4110000000001</v>
          </cell>
          <cell r="AZ65">
            <v>13475.501999999999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47.203000000000003</v>
          </cell>
          <cell r="AO66">
            <v>53.195999999999998</v>
          </cell>
          <cell r="AP66">
            <v>59.196000000000005</v>
          </cell>
          <cell r="AQ66">
            <v>64.795999999999992</v>
          </cell>
          <cell r="AR66">
            <v>64.800000000000011</v>
          </cell>
          <cell r="AS66">
            <v>64.638999999999896</v>
          </cell>
          <cell r="AT66">
            <v>64.449999999999903</v>
          </cell>
          <cell r="AU66">
            <v>64.26099999999991</v>
          </cell>
          <cell r="AV66">
            <v>130.53399999999999</v>
          </cell>
          <cell r="AW66">
            <v>155.602</v>
          </cell>
          <cell r="AX66">
            <v>188.792</v>
          </cell>
          <cell r="AY66">
            <v>193.34999999999971</v>
          </cell>
          <cell r="AZ66">
            <v>668.27799999999979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431.999938402</v>
          </cell>
          <cell r="AO67">
            <v>429</v>
          </cell>
          <cell r="AP67">
            <v>434.00227144999997</v>
          </cell>
          <cell r="AQ67">
            <v>461.99451013999999</v>
          </cell>
          <cell r="AR67">
            <v>476.94490686300003</v>
          </cell>
          <cell r="AS67">
            <v>492.05263540800001</v>
          </cell>
          <cell r="AT67">
            <v>498.08039671999995</v>
          </cell>
          <cell r="AU67">
            <v>501.22000000700007</v>
          </cell>
          <cell r="AV67">
            <v>1481.9899942940001</v>
          </cell>
          <cell r="AW67">
            <v>1318.9999124840001</v>
          </cell>
          <cell r="AX67">
            <v>1372.9416884530001</v>
          </cell>
          <cell r="AY67">
            <v>1491.3530321349999</v>
          </cell>
          <cell r="AZ67">
            <v>5665.2846273659998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3766.78</v>
          </cell>
          <cell r="AO68">
            <v>3717.01</v>
          </cell>
          <cell r="AP68">
            <v>3561.7500000000005</v>
          </cell>
          <cell r="AQ68">
            <v>3378.25</v>
          </cell>
          <cell r="AR68">
            <v>3372.5600000000004</v>
          </cell>
          <cell r="AS68">
            <v>3219.3199999999997</v>
          </cell>
          <cell r="AT68">
            <v>3000.31</v>
          </cell>
          <cell r="AU68">
            <v>2839.64</v>
          </cell>
          <cell r="AV68">
            <v>9875.18</v>
          </cell>
          <cell r="AW68">
            <v>11164.210000000001</v>
          </cell>
          <cell r="AX68">
            <v>10312.560000000001</v>
          </cell>
          <cell r="AY68">
            <v>9059.2699999999986</v>
          </cell>
          <cell r="AZ68">
            <v>40411.22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4.5</v>
          </cell>
          <cell r="AV69">
            <v>4.5</v>
          </cell>
          <cell r="AW69">
            <v>0</v>
          </cell>
          <cell r="AX69">
            <v>7.5</v>
          </cell>
          <cell r="AY69">
            <v>4.5</v>
          </cell>
          <cell r="AZ69">
            <v>16.5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150.39500000000001</v>
          </cell>
          <cell r="AO70">
            <v>139.62900000000002</v>
          </cell>
          <cell r="AP70">
            <v>115.60000000000001</v>
          </cell>
          <cell r="AQ70">
            <v>87.10499999999999</v>
          </cell>
          <cell r="AR70">
            <v>90.902999999999992</v>
          </cell>
          <cell r="AS70">
            <v>94.912631000000005</v>
          </cell>
          <cell r="AT70">
            <v>102.32678999999999</v>
          </cell>
          <cell r="AU70">
            <v>103.842826</v>
          </cell>
          <cell r="AV70">
            <v>291.73611799999998</v>
          </cell>
          <cell r="AW70">
            <v>426.96600000000001</v>
          </cell>
          <cell r="AX70">
            <v>293.60799999999995</v>
          </cell>
          <cell r="AY70">
            <v>301.082247</v>
          </cell>
          <cell r="AZ70">
            <v>1313.3923650000002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480.99</v>
          </cell>
          <cell r="AO71">
            <v>502.69</v>
          </cell>
          <cell r="AP71">
            <v>498.26</v>
          </cell>
          <cell r="AQ71">
            <v>496.83000000000004</v>
          </cell>
          <cell r="AR71">
            <v>499.17000000000007</v>
          </cell>
          <cell r="AS71">
            <v>517.72</v>
          </cell>
          <cell r="AT71">
            <v>520.09</v>
          </cell>
          <cell r="AU71">
            <v>510.14</v>
          </cell>
          <cell r="AV71">
            <v>1463.1499999999999</v>
          </cell>
          <cell r="AW71">
            <v>1449.42</v>
          </cell>
          <cell r="AX71">
            <v>1494.2600000000002</v>
          </cell>
          <cell r="AY71">
            <v>1547.9499999999998</v>
          </cell>
          <cell r="AZ71">
            <v>5954.7800000000007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94.5</v>
          </cell>
          <cell r="AO72">
            <v>102.5</v>
          </cell>
          <cell r="AP72">
            <v>102</v>
          </cell>
          <cell r="AQ72">
            <v>98.5</v>
          </cell>
          <cell r="AR72">
            <v>84.59</v>
          </cell>
          <cell r="AS72">
            <v>88.79</v>
          </cell>
          <cell r="AT72">
            <v>77.790000000000006</v>
          </cell>
          <cell r="AU72">
            <v>78.41</v>
          </cell>
          <cell r="AV72">
            <v>256.02</v>
          </cell>
          <cell r="AW72">
            <v>280</v>
          </cell>
          <cell r="AX72">
            <v>285.09000000000003</v>
          </cell>
          <cell r="AY72">
            <v>244.99</v>
          </cell>
          <cell r="AZ72">
            <v>1066.0999999999999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953.56</v>
          </cell>
          <cell r="AQ73">
            <v>950.3</v>
          </cell>
          <cell r="AR73">
            <v>902.79</v>
          </cell>
          <cell r="AS73">
            <v>889.15</v>
          </cell>
          <cell r="AT73">
            <v>890.42</v>
          </cell>
          <cell r="AU73">
            <v>951.59799999999996</v>
          </cell>
          <cell r="AV73">
            <v>2928.56</v>
          </cell>
          <cell r="AW73">
            <v>2920.2</v>
          </cell>
          <cell r="AX73">
            <v>2806.6499999999996</v>
          </cell>
          <cell r="AY73">
            <v>2731.1679999999997</v>
          </cell>
          <cell r="AZ73">
            <v>11386.578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65.73</v>
          </cell>
          <cell r="AO74">
            <v>65.13</v>
          </cell>
          <cell r="AP74">
            <v>78.8</v>
          </cell>
          <cell r="AQ74">
            <v>77.489999999999995</v>
          </cell>
          <cell r="AR74">
            <v>80.19</v>
          </cell>
          <cell r="AS74">
            <v>60.088999999999999</v>
          </cell>
          <cell r="AT74">
            <v>60.201999999999998</v>
          </cell>
          <cell r="AU74">
            <v>60.331000000000003</v>
          </cell>
          <cell r="AV74">
            <v>198.62199999999999</v>
          </cell>
          <cell r="AW74">
            <v>193.72</v>
          </cell>
          <cell r="AX74">
            <v>236.48</v>
          </cell>
          <cell r="AY74">
            <v>180.62200000000001</v>
          </cell>
          <cell r="AZ74">
            <v>809.44399999999985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67.045057999999997</v>
          </cell>
          <cell r="AO76">
            <v>62.131197</v>
          </cell>
          <cell r="AP76">
            <v>56.602829999999997</v>
          </cell>
          <cell r="AQ76">
            <v>47.398179999999996</v>
          </cell>
          <cell r="AR76">
            <v>53.046621000000002</v>
          </cell>
          <cell r="AS76">
            <v>52.739868999999999</v>
          </cell>
          <cell r="AT76">
            <v>51.361711</v>
          </cell>
          <cell r="AU76">
            <v>43.800987000000006</v>
          </cell>
          <cell r="AV76">
            <v>151.35566599999999</v>
          </cell>
          <cell r="AW76">
            <v>191.84853099999998</v>
          </cell>
          <cell r="AX76">
            <v>157.047631</v>
          </cell>
          <cell r="AY76">
            <v>147.902567</v>
          </cell>
          <cell r="AZ76">
            <v>648.15439499999991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17.201000000000001</v>
          </cell>
          <cell r="AO77">
            <v>18.597999999999999</v>
          </cell>
          <cell r="AP77">
            <v>18.597999999999999</v>
          </cell>
          <cell r="AQ77">
            <v>18.597000000000001</v>
          </cell>
          <cell r="AR77">
            <v>18.600000000000001</v>
          </cell>
          <cell r="AS77">
            <v>17.420000000000002</v>
          </cell>
          <cell r="AT77">
            <v>16.206</v>
          </cell>
          <cell r="AU77">
            <v>14.992000000000001</v>
          </cell>
          <cell r="AV77">
            <v>37.616</v>
          </cell>
          <cell r="AW77">
            <v>51.298999999999999</v>
          </cell>
          <cell r="AX77">
            <v>55.795000000000002</v>
          </cell>
          <cell r="AY77">
            <v>48.618000000000009</v>
          </cell>
          <cell r="AZ77">
            <v>193.32799999999997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210.66000000000003</v>
          </cell>
          <cell r="AO78">
            <v>210.66000000000003</v>
          </cell>
          <cell r="AP78">
            <v>248.43</v>
          </cell>
          <cell r="AQ78">
            <v>253.06</v>
          </cell>
          <cell r="AR78">
            <v>246.82</v>
          </cell>
          <cell r="AS78">
            <v>237.87900000000002</v>
          </cell>
          <cell r="AT78">
            <v>213.68</v>
          </cell>
          <cell r="AU78">
            <v>227.52100000000002</v>
          </cell>
          <cell r="AV78">
            <v>614.71</v>
          </cell>
          <cell r="AW78">
            <v>610.78</v>
          </cell>
          <cell r="AX78">
            <v>748.31</v>
          </cell>
          <cell r="AY78">
            <v>679.08</v>
          </cell>
          <cell r="AZ78">
            <v>2652.88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28</v>
          </cell>
          <cell r="AX79">
            <v>12</v>
          </cell>
          <cell r="AY79">
            <v>25.5</v>
          </cell>
          <cell r="AZ79">
            <v>81.5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347.5</v>
          </cell>
          <cell r="AO80">
            <v>385</v>
          </cell>
          <cell r="AP80">
            <v>450</v>
          </cell>
          <cell r="AQ80">
            <v>449.71000000000004</v>
          </cell>
          <cell r="AR80">
            <v>508.88</v>
          </cell>
          <cell r="AS80">
            <v>357.38</v>
          </cell>
          <cell r="AT80">
            <v>327.127364</v>
          </cell>
          <cell r="AU80">
            <v>246.15188799999999</v>
          </cell>
          <cell r="AV80">
            <v>959.73485699999992</v>
          </cell>
          <cell r="AW80">
            <v>1003</v>
          </cell>
          <cell r="AX80">
            <v>1408.5900000000001</v>
          </cell>
          <cell r="AY80">
            <v>930.65925200000004</v>
          </cell>
          <cell r="AZ80">
            <v>4301.984109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52.8</v>
          </cell>
          <cell r="AP81">
            <v>35.099999999999994</v>
          </cell>
          <cell r="AQ81">
            <v>44.099999999999994</v>
          </cell>
          <cell r="AR81">
            <v>35.099999999999994</v>
          </cell>
          <cell r="AS81">
            <v>35.099999999999994</v>
          </cell>
          <cell r="AT81">
            <v>36.299999999999997</v>
          </cell>
          <cell r="AU81">
            <v>41.3</v>
          </cell>
          <cell r="AV81">
            <v>126.08</v>
          </cell>
          <cell r="AW81">
            <v>156.69999999999999</v>
          </cell>
          <cell r="AX81">
            <v>114.29999999999998</v>
          </cell>
          <cell r="AY81">
            <v>112.69999999999999</v>
          </cell>
          <cell r="AZ81">
            <v>509.78000000000009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175.66164000000001</v>
          </cell>
          <cell r="AO82">
            <v>177.672406</v>
          </cell>
          <cell r="AP82">
            <v>152.23939099999998</v>
          </cell>
          <cell r="AQ82">
            <v>130.58354599999998</v>
          </cell>
          <cell r="AR82">
            <v>126.89355399999999</v>
          </cell>
          <cell r="AS82">
            <v>113.432563</v>
          </cell>
          <cell r="AT82">
            <v>106.99098900000001</v>
          </cell>
          <cell r="AU82">
            <v>99.766239000000013</v>
          </cell>
          <cell r="AV82">
            <v>339.18656099999998</v>
          </cell>
          <cell r="AW82">
            <v>506.75145700000007</v>
          </cell>
          <cell r="AX82">
            <v>409.71649099999996</v>
          </cell>
          <cell r="AY82">
            <v>320.18979100000001</v>
          </cell>
          <cell r="AZ82">
            <v>1575.8443000000002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9</v>
          </cell>
          <cell r="AR83">
            <v>13.535</v>
          </cell>
          <cell r="AS83">
            <v>21.567999999999998</v>
          </cell>
          <cell r="AT83">
            <v>29.564999999999998</v>
          </cell>
          <cell r="AU83">
            <v>37.527000000000001</v>
          </cell>
          <cell r="AV83">
            <v>18.350000000000001</v>
          </cell>
          <cell r="AW83">
            <v>18</v>
          </cell>
          <cell r="AX83">
            <v>31.535</v>
          </cell>
          <cell r="AY83">
            <v>88.66</v>
          </cell>
          <cell r="AZ83">
            <v>156.54500000000002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9</v>
          </cell>
          <cell r="AX84">
            <v>14</v>
          </cell>
          <cell r="AY84">
            <v>10</v>
          </cell>
          <cell r="AZ84">
            <v>42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12.07</v>
          </cell>
          <cell r="AO85">
            <v>7.57</v>
          </cell>
          <cell r="AP85">
            <v>9</v>
          </cell>
          <cell r="AQ85">
            <v>7.6</v>
          </cell>
          <cell r="AR85">
            <v>7.6</v>
          </cell>
          <cell r="AS85">
            <v>3.5790000000000002</v>
          </cell>
          <cell r="AT85">
            <v>0.95</v>
          </cell>
          <cell r="AU85">
            <v>1.4209999999999998</v>
          </cell>
          <cell r="AV85">
            <v>13.706</v>
          </cell>
          <cell r="AW85">
            <v>27.21</v>
          </cell>
          <cell r="AX85">
            <v>24.200000000000003</v>
          </cell>
          <cell r="AY85">
            <v>5.9499999999999993</v>
          </cell>
          <cell r="AZ85">
            <v>71.066000000000003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109.28999999999999</v>
          </cell>
          <cell r="AP86">
            <v>107.14</v>
          </cell>
          <cell r="AQ86">
            <v>107.47</v>
          </cell>
          <cell r="AR86">
            <v>107.22</v>
          </cell>
          <cell r="AS86">
            <v>107.58</v>
          </cell>
          <cell r="AT86">
            <v>105.93</v>
          </cell>
          <cell r="AU86">
            <v>103.88</v>
          </cell>
          <cell r="AV86">
            <v>298.15199999999999</v>
          </cell>
          <cell r="AW86">
            <v>308.33</v>
          </cell>
          <cell r="AX86">
            <v>321.83000000000004</v>
          </cell>
          <cell r="AY86">
            <v>317.39</v>
          </cell>
          <cell r="AZ86">
            <v>1245.7020000000002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190.75</v>
          </cell>
          <cell r="AO87">
            <v>199.88</v>
          </cell>
          <cell r="AP87">
            <v>198.87</v>
          </cell>
          <cell r="AQ87">
            <v>193.35999999999999</v>
          </cell>
          <cell r="AR87">
            <v>193.89999999999998</v>
          </cell>
          <cell r="AS87">
            <v>187.2</v>
          </cell>
          <cell r="AT87">
            <v>190.96999999999997</v>
          </cell>
          <cell r="AU87">
            <v>192.63</v>
          </cell>
          <cell r="AV87">
            <v>576.96</v>
          </cell>
          <cell r="AW87">
            <v>579.11</v>
          </cell>
          <cell r="AX87">
            <v>586.13</v>
          </cell>
          <cell r="AY87">
            <v>570.79999999999995</v>
          </cell>
          <cell r="AZ87">
            <v>2313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5419.7539999999999</v>
          </cell>
          <cell r="AO88">
            <v>5474.898000000001</v>
          </cell>
          <cell r="AP88">
            <v>5023.5059999999994</v>
          </cell>
          <cell r="AQ88">
            <v>4848.1759999999995</v>
          </cell>
          <cell r="AR88">
            <v>4564.5679999999993</v>
          </cell>
          <cell r="AS88">
            <v>4637.8689999999997</v>
          </cell>
          <cell r="AT88">
            <v>4609.3040000000001</v>
          </cell>
          <cell r="AU88">
            <v>4786.987000000001</v>
          </cell>
          <cell r="AV88">
            <v>14751.779</v>
          </cell>
          <cell r="AW88">
            <v>16225.935000000001</v>
          </cell>
          <cell r="AX88">
            <v>14436.249999999998</v>
          </cell>
          <cell r="AY88">
            <v>14034.16</v>
          </cell>
          <cell r="AZ88">
            <v>59448.124000000003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174.73000000000002</v>
          </cell>
          <cell r="AO89">
            <v>189.59000000000003</v>
          </cell>
          <cell r="AP89">
            <v>186</v>
          </cell>
          <cell r="AQ89">
            <v>185.35000000000002</v>
          </cell>
          <cell r="AR89">
            <v>182.69</v>
          </cell>
          <cell r="AS89">
            <v>191.01</v>
          </cell>
          <cell r="AT89">
            <v>199.61999999999998</v>
          </cell>
          <cell r="AU89">
            <v>203.10000000000002</v>
          </cell>
          <cell r="AV89">
            <v>563.45999999999992</v>
          </cell>
          <cell r="AW89">
            <v>535.74</v>
          </cell>
          <cell r="AX89">
            <v>554.04</v>
          </cell>
          <cell r="AY89">
            <v>593.73</v>
          </cell>
          <cell r="AZ89">
            <v>2246.9699999999998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64.003</v>
          </cell>
          <cell r="AR90">
            <v>64.759</v>
          </cell>
          <cell r="AS90">
            <v>62.75800000000001</v>
          </cell>
          <cell r="AT90">
            <v>61.766000000000005</v>
          </cell>
          <cell r="AU90">
            <v>59.715000000000003</v>
          </cell>
          <cell r="AV90">
            <v>186.57399999999998</v>
          </cell>
          <cell r="AW90">
            <v>190.102</v>
          </cell>
          <cell r="AX90">
            <v>192.76499999999999</v>
          </cell>
          <cell r="AY90">
            <v>184.23900000000003</v>
          </cell>
          <cell r="AZ90">
            <v>753.68</v>
          </cell>
        </row>
        <row r="91">
          <cell r="A91" t="str">
            <v>Romania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1578.8000019999999</v>
          </cell>
          <cell r="AO91">
            <v>1570.0000019999998</v>
          </cell>
          <cell r="AP91">
            <v>1500.000004</v>
          </cell>
          <cell r="AQ91">
            <v>1364.0000049999999</v>
          </cell>
          <cell r="AR91">
            <v>1330.000006</v>
          </cell>
          <cell r="AS91">
            <v>1345.099162</v>
          </cell>
          <cell r="AT91">
            <v>1351.098291</v>
          </cell>
          <cell r="AU91">
            <v>1302.547411</v>
          </cell>
          <cell r="AV91">
            <v>3691.7555280000001</v>
          </cell>
          <cell r="AW91">
            <v>4556.6659229999996</v>
          </cell>
          <cell r="AX91">
            <v>4194.0000149999996</v>
          </cell>
          <cell r="AY91">
            <v>3998.7448639999998</v>
          </cell>
          <cell r="AZ91">
            <v>16441.16633</v>
          </cell>
        </row>
        <row r="92">
          <cell r="A92" t="str">
            <v>Russia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31.933505123051514</v>
          </cell>
          <cell r="N92">
            <v>0</v>
          </cell>
          <cell r="O92">
            <v>0</v>
          </cell>
          <cell r="P92">
            <v>0</v>
          </cell>
          <cell r="Q92">
            <v>10.423993759115241</v>
          </cell>
          <cell r="R92">
            <v>2.2512798135938343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7168.4870635255402</v>
          </cell>
          <cell r="AE92">
            <v>0</v>
          </cell>
          <cell r="AF92">
            <v>0</v>
          </cell>
          <cell r="AG92">
            <v>0</v>
          </cell>
          <cell r="AH92">
            <v>7168.4870635255402</v>
          </cell>
          <cell r="AI92">
            <v>7168.4870635255402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27669.765514999999</v>
          </cell>
          <cell r="AO92">
            <v>26169.778217999999</v>
          </cell>
          <cell r="AP92">
            <v>24670.790057999999</v>
          </cell>
          <cell r="AQ92">
            <v>23875.796310999998</v>
          </cell>
          <cell r="AR92">
            <v>23460.471546000001</v>
          </cell>
          <cell r="AS92">
            <v>21884.421736999997</v>
          </cell>
          <cell r="AT92">
            <v>19804.419747</v>
          </cell>
          <cell r="AU92">
            <v>20203.351721999999</v>
          </cell>
          <cell r="AV92">
            <v>71337.917216999995</v>
          </cell>
          <cell r="AW92">
            <v>81339.307772</v>
          </cell>
          <cell r="AX92">
            <v>72007.057914999998</v>
          </cell>
          <cell r="AY92">
            <v>61892.193205999996</v>
          </cell>
          <cell r="AZ92">
            <v>286576.47610999993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2897.6740999999997</v>
          </cell>
          <cell r="AO93">
            <v>2675.9241000000002</v>
          </cell>
          <cell r="AP93">
            <v>2767.8559999999998</v>
          </cell>
          <cell r="AQ93">
            <v>2676.058</v>
          </cell>
          <cell r="AR93">
            <v>2761.1040000000003</v>
          </cell>
          <cell r="AS93">
            <v>2769.4780000000001</v>
          </cell>
          <cell r="AT93">
            <v>2887.806</v>
          </cell>
          <cell r="AU93">
            <v>3007.13</v>
          </cell>
          <cell r="AV93">
            <v>8872.26</v>
          </cell>
          <cell r="AW93">
            <v>8483.0722999999998</v>
          </cell>
          <cell r="AX93">
            <v>8205.018</v>
          </cell>
          <cell r="AY93">
            <v>8664.4140000000007</v>
          </cell>
          <cell r="AZ93">
            <v>34224.764300000003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178.30162100000001</v>
          </cell>
          <cell r="AO94">
            <v>178.30162100000001</v>
          </cell>
          <cell r="AP94">
            <v>178.30162100000001</v>
          </cell>
          <cell r="AQ94">
            <v>196</v>
          </cell>
          <cell r="AR94">
            <v>198</v>
          </cell>
          <cell r="AS94">
            <v>200.43799999999999</v>
          </cell>
          <cell r="AT94">
            <v>201.82499999999999</v>
          </cell>
          <cell r="AU94">
            <v>202.21199999999999</v>
          </cell>
          <cell r="AV94">
            <v>571.37762300000009</v>
          </cell>
          <cell r="AW94">
            <v>551.60324200000002</v>
          </cell>
          <cell r="AX94">
            <v>572.30162100000007</v>
          </cell>
          <cell r="AY94">
            <v>604.47499999999991</v>
          </cell>
          <cell r="AZ94">
            <v>2299.757486</v>
          </cell>
        </row>
        <row r="95">
          <cell r="A95" t="str">
            <v>Serbia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69.318829936301256</v>
          </cell>
          <cell r="N95">
            <v>0</v>
          </cell>
          <cell r="O95">
            <v>0</v>
          </cell>
          <cell r="P95">
            <v>0</v>
          </cell>
          <cell r="Q95">
            <v>21.459517964290796</v>
          </cell>
          <cell r="R95">
            <v>4.9595716040460456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1658.7</v>
          </cell>
          <cell r="AE95">
            <v>0</v>
          </cell>
          <cell r="AF95">
            <v>0</v>
          </cell>
          <cell r="AG95">
            <v>0</v>
          </cell>
          <cell r="AH95">
            <v>1658.7</v>
          </cell>
          <cell r="AI95">
            <v>1658.7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2750.643939</v>
          </cell>
          <cell r="AO95">
            <v>2767.6527180000003</v>
          </cell>
          <cell r="AP95">
            <v>2688.4857769999999</v>
          </cell>
          <cell r="AQ95">
            <v>2563.717744</v>
          </cell>
          <cell r="AR95">
            <v>2662.6023519999999</v>
          </cell>
          <cell r="AS95">
            <v>2496.7306370000001</v>
          </cell>
          <cell r="AT95">
            <v>2306.1923080000001</v>
          </cell>
          <cell r="AU95">
            <v>2153.5706840000003</v>
          </cell>
          <cell r="AV95">
            <v>7091.605861</v>
          </cell>
          <cell r="AW95">
            <v>8137.0734089999996</v>
          </cell>
          <cell r="AX95">
            <v>7914.8058729999993</v>
          </cell>
          <cell r="AY95">
            <v>6956.4936290000005</v>
          </cell>
          <cell r="AZ95">
            <v>30099.978772000009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97.199999999999989</v>
          </cell>
          <cell r="AO96">
            <v>97.199999999999989</v>
          </cell>
          <cell r="AP96">
            <v>97</v>
          </cell>
          <cell r="AQ96">
            <v>100.07</v>
          </cell>
          <cell r="AR96">
            <v>101.03999999999999</v>
          </cell>
          <cell r="AS96">
            <v>105.303</v>
          </cell>
          <cell r="AT96">
            <v>106.25999999999999</v>
          </cell>
          <cell r="AU96">
            <v>109.31700000000001</v>
          </cell>
          <cell r="AV96">
            <v>336.74699999999996</v>
          </cell>
          <cell r="AW96">
            <v>302.39999999999998</v>
          </cell>
          <cell r="AX96">
            <v>298.11</v>
          </cell>
          <cell r="AY96">
            <v>320.88</v>
          </cell>
          <cell r="AZ96">
            <v>1258.1369999999999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431.32186300000001</v>
          </cell>
          <cell r="AO97">
            <v>425.51465400000006</v>
          </cell>
          <cell r="AP97">
            <v>405.89268900000002</v>
          </cell>
          <cell r="AQ97">
            <v>381.29913099999999</v>
          </cell>
          <cell r="AR97">
            <v>386.05943200000002</v>
          </cell>
          <cell r="AS97">
            <v>350.62963100000002</v>
          </cell>
          <cell r="AT97">
            <v>340.38351999999998</v>
          </cell>
          <cell r="AU97">
            <v>335.21756500000004</v>
          </cell>
          <cell r="AV97">
            <v>1185.775545</v>
          </cell>
          <cell r="AW97">
            <v>1278.4736230000001</v>
          </cell>
          <cell r="AX97">
            <v>1173.251252</v>
          </cell>
          <cell r="AY97">
            <v>1026.230716</v>
          </cell>
          <cell r="AZ97">
            <v>4663.7311360000003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231.66915600000002</v>
          </cell>
          <cell r="AO99">
            <v>228.35004699999999</v>
          </cell>
          <cell r="AP99">
            <v>233.43500799999998</v>
          </cell>
          <cell r="AQ99">
            <v>247.15695200000002</v>
          </cell>
          <cell r="AR99">
            <v>285.33201400000002</v>
          </cell>
          <cell r="AS99">
            <v>278.05057699999998</v>
          </cell>
          <cell r="AT99">
            <v>317.99925999999999</v>
          </cell>
          <cell r="AU99">
            <v>283.930274</v>
          </cell>
          <cell r="AV99">
            <v>635.59207900000001</v>
          </cell>
          <cell r="AW99">
            <v>685.48933900000009</v>
          </cell>
          <cell r="AX99">
            <v>765.92397400000004</v>
          </cell>
          <cell r="AY99">
            <v>879.98011100000008</v>
          </cell>
          <cell r="AZ99">
            <v>2966.9855029999999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307.59000000000003</v>
          </cell>
          <cell r="AP100">
            <v>300.58999999999997</v>
          </cell>
          <cell r="AQ100">
            <v>301.49</v>
          </cell>
          <cell r="AR100">
            <v>294.97000000000003</v>
          </cell>
          <cell r="AS100">
            <v>309.27</v>
          </cell>
          <cell r="AT100">
            <v>297.07</v>
          </cell>
          <cell r="AU100">
            <v>309.89999999999998</v>
          </cell>
          <cell r="AV100">
            <v>860.81</v>
          </cell>
          <cell r="AW100">
            <v>899.78000000000009</v>
          </cell>
          <cell r="AX100">
            <v>897.05</v>
          </cell>
          <cell r="AY100">
            <v>916.2399999999999</v>
          </cell>
          <cell r="AZ100">
            <v>3573.8800000000006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46.8</v>
          </cell>
          <cell r="AO102">
            <v>52.8</v>
          </cell>
          <cell r="AP102">
            <v>58.800000000000004</v>
          </cell>
          <cell r="AQ102">
            <v>58.95</v>
          </cell>
          <cell r="AR102">
            <v>52.954000000000001</v>
          </cell>
          <cell r="AS102">
            <v>52.515999999999998</v>
          </cell>
          <cell r="AT102">
            <v>57.903999999999996</v>
          </cell>
          <cell r="AU102">
            <v>63.438000000000002</v>
          </cell>
          <cell r="AV102">
            <v>168.02300000000002</v>
          </cell>
          <cell r="AW102">
            <v>152.39999999999998</v>
          </cell>
          <cell r="AX102">
            <v>170.70400000000001</v>
          </cell>
          <cell r="AY102">
            <v>173.858</v>
          </cell>
          <cell r="AZ102">
            <v>664.98500000000001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538.73900000000003</v>
          </cell>
          <cell r="AO103">
            <v>544.83899999999994</v>
          </cell>
          <cell r="AP103">
            <v>547.93899999999996</v>
          </cell>
          <cell r="AQ103">
            <v>529.53899999999999</v>
          </cell>
          <cell r="AR103">
            <v>520.48500000000001</v>
          </cell>
          <cell r="AS103">
            <v>521.4899999999991</v>
          </cell>
          <cell r="AT103">
            <v>541.73899999999901</v>
          </cell>
          <cell r="AU103">
            <v>575.04199999999901</v>
          </cell>
          <cell r="AV103">
            <v>1465.57</v>
          </cell>
          <cell r="AW103">
            <v>1587.7169999999999</v>
          </cell>
          <cell r="AX103">
            <v>1597.9630000000002</v>
          </cell>
          <cell r="AY103">
            <v>1638.270999999997</v>
          </cell>
          <cell r="AZ103">
            <v>6289.5209999999952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16.594148042969767</v>
          </cell>
          <cell r="N104">
            <v>0</v>
          </cell>
          <cell r="O104">
            <v>0</v>
          </cell>
          <cell r="P104">
            <v>0</v>
          </cell>
          <cell r="Q104">
            <v>5.1449137238819125</v>
          </cell>
          <cell r="R104">
            <v>1.251585400033226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1750</v>
          </cell>
          <cell r="AE104">
            <v>0</v>
          </cell>
          <cell r="AF104">
            <v>0</v>
          </cell>
          <cell r="AG104">
            <v>0</v>
          </cell>
          <cell r="AH104">
            <v>1750</v>
          </cell>
          <cell r="AI104">
            <v>1750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10777.7068</v>
          </cell>
          <cell r="AO104">
            <v>10611.707872999999</v>
          </cell>
          <cell r="AP104">
            <v>10663.617973</v>
          </cell>
          <cell r="AQ104">
            <v>11157.129973000001</v>
          </cell>
          <cell r="AR104">
            <v>11454.095179</v>
          </cell>
          <cell r="AS104">
            <v>11096.825986</v>
          </cell>
          <cell r="AT104">
            <v>10024.634504</v>
          </cell>
          <cell r="AU104">
            <v>9491.2977510000001</v>
          </cell>
          <cell r="AV104">
            <v>29755.671064999999</v>
          </cell>
          <cell r="AW104">
            <v>32197.121676999999</v>
          </cell>
          <cell r="AX104">
            <v>33274.843124999999</v>
          </cell>
          <cell r="AY104">
            <v>30612.758240999996</v>
          </cell>
          <cell r="AZ104">
            <v>125840.39410800001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111.68100000000001</v>
          </cell>
          <cell r="AO105">
            <v>110.741</v>
          </cell>
          <cell r="AP105">
            <v>111.65300000000001</v>
          </cell>
          <cell r="AQ105">
            <v>117.02199999999999</v>
          </cell>
          <cell r="AR105">
            <v>130.149</v>
          </cell>
          <cell r="AS105">
            <v>136.685</v>
          </cell>
          <cell r="AT105">
            <v>134.46699999999998</v>
          </cell>
          <cell r="AU105">
            <v>120.81200000000001</v>
          </cell>
          <cell r="AV105">
            <v>343.81600000000003</v>
          </cell>
          <cell r="AW105">
            <v>336.17099999999999</v>
          </cell>
          <cell r="AX105">
            <v>358.82400000000001</v>
          </cell>
          <cell r="AY105">
            <v>391.964</v>
          </cell>
          <cell r="AZ105">
            <v>1430.7750000000001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80</v>
          </cell>
          <cell r="AO106">
            <v>128.46</v>
          </cell>
          <cell r="AP106">
            <v>118.46000000000001</v>
          </cell>
          <cell r="AQ106">
            <v>119.16000000000001</v>
          </cell>
          <cell r="AR106">
            <v>97.75</v>
          </cell>
          <cell r="AS106">
            <v>101.25</v>
          </cell>
          <cell r="AT106">
            <v>100.05</v>
          </cell>
          <cell r="AU106">
            <v>110.5</v>
          </cell>
          <cell r="AV106">
            <v>281</v>
          </cell>
          <cell r="AW106">
            <v>294.58000000000004</v>
          </cell>
          <cell r="AX106">
            <v>335.37</v>
          </cell>
          <cell r="AY106">
            <v>311.8</v>
          </cell>
          <cell r="AZ106">
            <v>1222.75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484.54000000000008</v>
          </cell>
          <cell r="AP107">
            <v>489.99000000000007</v>
          </cell>
          <cell r="AQ107">
            <v>492.68</v>
          </cell>
          <cell r="AR107">
            <v>471.76</v>
          </cell>
          <cell r="AS107">
            <v>479.58000000000004</v>
          </cell>
          <cell r="AT107">
            <v>492.02</v>
          </cell>
          <cell r="AU107">
            <v>488.12</v>
          </cell>
          <cell r="AV107">
            <v>1341.25</v>
          </cell>
          <cell r="AW107">
            <v>1364.5500000000002</v>
          </cell>
          <cell r="AX107">
            <v>1454.43</v>
          </cell>
          <cell r="AY107">
            <v>1459.72</v>
          </cell>
          <cell r="AZ107">
            <v>5619.95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8909.380000000001</v>
          </cell>
          <cell r="AO108">
            <v>8487.9399840000005</v>
          </cell>
          <cell r="AP108">
            <v>7674.8355159999992</v>
          </cell>
          <cell r="AQ108">
            <v>6573.0430470000001</v>
          </cell>
          <cell r="AR108">
            <v>6461.4400170000008</v>
          </cell>
          <cell r="AS108">
            <v>5918.749288</v>
          </cell>
          <cell r="AT108">
            <v>5546.1280969999998</v>
          </cell>
          <cell r="AU108">
            <v>5269.5464469999997</v>
          </cell>
          <cell r="AV108">
            <v>21099.721941</v>
          </cell>
          <cell r="AW108">
            <v>25656.519984000002</v>
          </cell>
          <cell r="AX108">
            <v>20709.318579999999</v>
          </cell>
          <cell r="AY108">
            <v>16734.423832</v>
          </cell>
          <cell r="AZ108">
            <v>84199.984337000002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20</v>
          </cell>
          <cell r="AO109">
            <v>28</v>
          </cell>
          <cell r="AP109">
            <v>8</v>
          </cell>
          <cell r="AQ109">
            <v>8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72.400000000000006</v>
          </cell>
          <cell r="AW109">
            <v>88</v>
          </cell>
          <cell r="AX109">
            <v>16</v>
          </cell>
          <cell r="AY109">
            <v>32</v>
          </cell>
          <cell r="AZ109">
            <v>208.4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22.549999999999997</v>
          </cell>
          <cell r="AS110">
            <v>24.81</v>
          </cell>
          <cell r="AT110">
            <v>26.29</v>
          </cell>
          <cell r="AU110">
            <v>24.28</v>
          </cell>
          <cell r="AV110">
            <v>62.039999999999992</v>
          </cell>
          <cell r="AW110">
            <v>66.81</v>
          </cell>
          <cell r="AX110">
            <v>62.339999999999996</v>
          </cell>
          <cell r="AY110">
            <v>75.38</v>
          </cell>
          <cell r="AZ110">
            <v>266.57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16.012105656308954</v>
          </cell>
          <cell r="N111">
            <v>0</v>
          </cell>
          <cell r="O111">
            <v>0</v>
          </cell>
          <cell r="P111">
            <v>0</v>
          </cell>
          <cell r="Q111">
            <v>5.2021435269539262</v>
          </cell>
          <cell r="R111">
            <v>1.1861233410502805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10577.18706352554</v>
          </cell>
          <cell r="AE111">
            <v>0</v>
          </cell>
          <cell r="AF111">
            <v>0</v>
          </cell>
          <cell r="AG111">
            <v>0</v>
          </cell>
          <cell r="AH111">
            <v>10577.18706352554</v>
          </cell>
          <cell r="AI111">
            <v>10577.18706352554</v>
          </cell>
          <cell r="AJ111">
            <v>61042.626404012</v>
          </cell>
          <cell r="AK111">
            <v>66646.172763999988</v>
          </cell>
          <cell r="AL111">
            <v>69240.015626281995</v>
          </cell>
          <cell r="AM111">
            <v>72891.186636082013</v>
          </cell>
          <cell r="AN111">
            <v>74544.589471401996</v>
          </cell>
          <cell r="AO111">
            <v>72450.38941399999</v>
          </cell>
          <cell r="AP111">
            <v>69340.935372449996</v>
          </cell>
          <cell r="AQ111">
            <v>66916.832686139984</v>
          </cell>
          <cell r="AR111">
            <v>66505.837720863012</v>
          </cell>
          <cell r="AS111">
            <v>63665.514548408013</v>
          </cell>
          <cell r="AT111">
            <v>59874.05669772</v>
          </cell>
          <cell r="AU111">
            <v>59451.695870006995</v>
          </cell>
          <cell r="AV111">
            <v>196928.81479429398</v>
          </cell>
          <cell r="AW111">
            <v>219886.16552148398</v>
          </cell>
          <cell r="AX111">
            <v>202763.60577945301</v>
          </cell>
          <cell r="AY111">
            <v>182991.26711613499</v>
          </cell>
          <cell r="AZ111">
            <v>802569.85321136599</v>
          </cell>
        </row>
        <row r="112">
          <cell r="A112" t="str">
            <v>EEMA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16.012105656308954</v>
          </cell>
          <cell r="N112">
            <v>0</v>
          </cell>
          <cell r="O112">
            <v>0</v>
          </cell>
          <cell r="P112">
            <v>0</v>
          </cell>
          <cell r="Q112">
            <v>5.2021435269539262</v>
          </cell>
          <cell r="R112">
            <v>1.1861233410502805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10577.18706352554</v>
          </cell>
          <cell r="AE112">
            <v>0</v>
          </cell>
          <cell r="AF112">
            <v>0</v>
          </cell>
          <cell r="AG112">
            <v>0</v>
          </cell>
          <cell r="AH112">
            <v>10577.18706352554</v>
          </cell>
          <cell r="AI112">
            <v>10577.18706352554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74544.589471401996</v>
          </cell>
          <cell r="AO112">
            <v>72450.38941399999</v>
          </cell>
          <cell r="AP112">
            <v>69340.935372449996</v>
          </cell>
          <cell r="AQ112">
            <v>66916.832686139984</v>
          </cell>
          <cell r="AR112">
            <v>66505.837720863012</v>
          </cell>
          <cell r="AS112">
            <v>63665.514548408013</v>
          </cell>
          <cell r="AT112">
            <v>59874.05669772</v>
          </cell>
          <cell r="AU112">
            <v>59451.695870006995</v>
          </cell>
          <cell r="AV112">
            <v>196928.81479429398</v>
          </cell>
          <cell r="AW112">
            <v>219886.16552148398</v>
          </cell>
          <cell r="AX112">
            <v>202763.60577945301</v>
          </cell>
          <cell r="AY112">
            <v>182991.26711613499</v>
          </cell>
          <cell r="AZ112">
            <v>802569.85321136599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1743.222665</v>
          </cell>
          <cell r="AO116">
            <v>1732.411012</v>
          </cell>
          <cell r="AP116">
            <v>1687.0700259999999</v>
          </cell>
          <cell r="AQ116">
            <v>1836.0530639999999</v>
          </cell>
          <cell r="AR116">
            <v>1983.191859</v>
          </cell>
          <cell r="AS116">
            <v>2176.2456789999997</v>
          </cell>
          <cell r="AT116">
            <v>2002.2812260000001</v>
          </cell>
          <cell r="AU116">
            <v>1887.144112</v>
          </cell>
          <cell r="AV116">
            <v>5498.468734</v>
          </cell>
          <cell r="AW116">
            <v>5271.9959419999996</v>
          </cell>
          <cell r="AX116">
            <v>5506.3149489999996</v>
          </cell>
          <cell r="AY116">
            <v>6065.6710169999997</v>
          </cell>
          <cell r="AZ116">
            <v>22342.450641999996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16.224</v>
          </cell>
          <cell r="AO119">
            <v>12.224</v>
          </cell>
          <cell r="AP119">
            <v>12.224</v>
          </cell>
          <cell r="AQ119">
            <v>8</v>
          </cell>
          <cell r="AR119">
            <v>8</v>
          </cell>
          <cell r="AS119">
            <v>9.07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36.448</v>
          </cell>
          <cell r="AX119">
            <v>28.224</v>
          </cell>
          <cell r="AY119">
            <v>34.480000000000004</v>
          </cell>
          <cell r="AZ119">
            <v>141.452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18.038</v>
          </cell>
          <cell r="AO121">
            <v>13.526</v>
          </cell>
          <cell r="AP121">
            <v>13.526</v>
          </cell>
          <cell r="AQ121">
            <v>13.528</v>
          </cell>
          <cell r="AR121">
            <v>13.53</v>
          </cell>
          <cell r="AS121">
            <v>18.04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49.60199999999999</v>
          </cell>
          <cell r="AX121">
            <v>40.584000000000003</v>
          </cell>
          <cell r="AY121">
            <v>54.12</v>
          </cell>
          <cell r="AZ121">
            <v>211.91399999999996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373.16888299999999</v>
          </cell>
          <cell r="AO122">
            <v>378.976539</v>
          </cell>
          <cell r="AP122">
            <v>380.60537599999998</v>
          </cell>
          <cell r="AQ122">
            <v>371.64498600000002</v>
          </cell>
          <cell r="AR122">
            <v>374.00503100000003</v>
          </cell>
          <cell r="AS122">
            <v>391.54431599999998</v>
          </cell>
          <cell r="AT122">
            <v>396.11907000000002</v>
          </cell>
          <cell r="AU122">
            <v>397.50294500000001</v>
          </cell>
          <cell r="AV122">
            <v>1136.4869650000001</v>
          </cell>
          <cell r="AW122">
            <v>1110.6804440000001</v>
          </cell>
          <cell r="AX122">
            <v>1126.2553929999999</v>
          </cell>
          <cell r="AY122">
            <v>1185.1663309999999</v>
          </cell>
          <cell r="AZ122">
            <v>4558.5891330000004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20907.606531999998</v>
          </cell>
          <cell r="AO124">
            <v>20879.763364999999</v>
          </cell>
          <cell r="AP124">
            <v>20673.857488000001</v>
          </cell>
          <cell r="AQ124">
            <v>20674.995064999999</v>
          </cell>
          <cell r="AR124">
            <v>20958.698718</v>
          </cell>
          <cell r="AS124">
            <v>21185.066609000001</v>
          </cell>
          <cell r="AT124">
            <v>20774.990006</v>
          </cell>
          <cell r="AU124">
            <v>20709.643146999999</v>
          </cell>
          <cell r="AV124">
            <v>61477.198338000002</v>
          </cell>
          <cell r="AW124">
            <v>62694.776258999998</v>
          </cell>
          <cell r="AX124">
            <v>62307.551271000004</v>
          </cell>
          <cell r="AY124">
            <v>62669.699762000004</v>
          </cell>
          <cell r="AZ124">
            <v>249149.22563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10913.897617999999</v>
          </cell>
          <cell r="AO125">
            <v>10777.565885</v>
          </cell>
          <cell r="AP125">
            <v>10904.876473</v>
          </cell>
          <cell r="AQ125">
            <v>10739.34798</v>
          </cell>
          <cell r="AR125">
            <v>10882.534943000001</v>
          </cell>
          <cell r="AS125">
            <v>10589.367747</v>
          </cell>
          <cell r="AT125">
            <v>10683.267576</v>
          </cell>
          <cell r="AU125">
            <v>11332.828428999999</v>
          </cell>
          <cell r="AV125">
            <v>34553.201008000004</v>
          </cell>
          <cell r="AW125">
            <v>32865.354938000004</v>
          </cell>
          <cell r="AX125">
            <v>32526.759396000001</v>
          </cell>
          <cell r="AY125">
            <v>32605.463752000003</v>
          </cell>
          <cell r="AZ125">
            <v>132550.779094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10.048</v>
          </cell>
          <cell r="AO132">
            <v>6.2080000000000002</v>
          </cell>
          <cell r="AP132">
            <v>6.49</v>
          </cell>
          <cell r="AQ132">
            <v>7.4</v>
          </cell>
          <cell r="AR132">
            <v>10.940000000000001</v>
          </cell>
          <cell r="AS132">
            <v>10.79</v>
          </cell>
          <cell r="AT132">
            <v>9.0960000000000001</v>
          </cell>
          <cell r="AU132">
            <v>9.6020000000000003</v>
          </cell>
          <cell r="AV132">
            <v>25.116</v>
          </cell>
          <cell r="AW132">
            <v>26.481999999999999</v>
          </cell>
          <cell r="AX132">
            <v>24.830000000000002</v>
          </cell>
          <cell r="AY132">
            <v>29.488</v>
          </cell>
          <cell r="AZ132">
            <v>105.916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38.489218000000001</v>
          </cell>
          <cell r="AO133">
            <v>44.282105999999999</v>
          </cell>
          <cell r="AP133">
            <v>50.085008000000002</v>
          </cell>
          <cell r="AQ133">
            <v>57.926423</v>
          </cell>
          <cell r="AR133">
            <v>60.179361999999998</v>
          </cell>
          <cell r="AS133">
            <v>52.286656000000001</v>
          </cell>
          <cell r="AT133">
            <v>42.402374999999999</v>
          </cell>
          <cell r="AU133">
            <v>39.083945</v>
          </cell>
          <cell r="AV133">
            <v>124.44093599999999</v>
          </cell>
          <cell r="AW133">
            <v>120.377325</v>
          </cell>
          <cell r="AX133">
            <v>168.19079299999999</v>
          </cell>
          <cell r="AY133">
            <v>133.772976</v>
          </cell>
          <cell r="AZ133">
            <v>546.78202999999996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1853.707613</v>
          </cell>
          <cell r="AQ139">
            <v>1828.32998</v>
          </cell>
          <cell r="AR139">
            <v>1772.1894100000002</v>
          </cell>
          <cell r="AS139">
            <v>1819.4606240000001</v>
          </cell>
          <cell r="AT139">
            <v>1856.3970119999999</v>
          </cell>
          <cell r="AU139">
            <v>1932.9183800000001</v>
          </cell>
          <cell r="AV139">
            <v>5232.0142070000002</v>
          </cell>
          <cell r="AW139">
            <v>5350.5877810000002</v>
          </cell>
          <cell r="AX139">
            <v>5454.227003</v>
          </cell>
          <cell r="AY139">
            <v>5608.7760159999998</v>
          </cell>
          <cell r="AZ139">
            <v>21645.605007000002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</v>
          </cell>
          <cell r="AO140">
            <v>1.8</v>
          </cell>
          <cell r="AP140">
            <v>1.8</v>
          </cell>
          <cell r="AQ140">
            <v>2.8</v>
          </cell>
          <cell r="AR140">
            <v>2</v>
          </cell>
          <cell r="AS140">
            <v>2.8660000000000001</v>
          </cell>
          <cell r="AT140">
            <v>3.08</v>
          </cell>
          <cell r="AU140">
            <v>3.08</v>
          </cell>
          <cell r="AV140">
            <v>6.98</v>
          </cell>
          <cell r="AW140">
            <v>6.8</v>
          </cell>
          <cell r="AX140">
            <v>6.6</v>
          </cell>
          <cell r="AY140">
            <v>9.0259999999999998</v>
          </cell>
          <cell r="AZ140">
            <v>29.405999999999999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12.239999999999998</v>
          </cell>
          <cell r="AO141">
            <v>10.030000000000001</v>
          </cell>
          <cell r="AP141">
            <v>5.83</v>
          </cell>
          <cell r="AQ141">
            <v>10.620000000000001</v>
          </cell>
          <cell r="AR141">
            <v>10.620000000000001</v>
          </cell>
          <cell r="AS141">
            <v>15.274000000000001</v>
          </cell>
          <cell r="AT141">
            <v>8.8539999999999992</v>
          </cell>
          <cell r="AU141">
            <v>9.67</v>
          </cell>
          <cell r="AV141">
            <v>33.195999999999998</v>
          </cell>
          <cell r="AW141">
            <v>32.879999999999995</v>
          </cell>
          <cell r="AX141">
            <v>27.070000000000004</v>
          </cell>
          <cell r="AY141">
            <v>33.798000000000002</v>
          </cell>
          <cell r="AZ141">
            <v>126.944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71578.732566000006</v>
          </cell>
          <cell r="AO143">
            <v>72082.823584000012</v>
          </cell>
          <cell r="AP143">
            <v>72211.703188000029</v>
          </cell>
          <cell r="AQ143">
            <v>72401.127125999978</v>
          </cell>
          <cell r="AR143">
            <v>73097.768471000018</v>
          </cell>
          <cell r="AS143">
            <v>72001.571844999984</v>
          </cell>
          <cell r="AT143">
            <v>70360.943948000015</v>
          </cell>
          <cell r="AU143">
            <v>71107.185442000002</v>
          </cell>
          <cell r="AV143">
            <v>216149.16042100001</v>
          </cell>
          <cell r="AW143">
            <v>216260.24895199999</v>
          </cell>
          <cell r="AX143">
            <v>217710.59878500004</v>
          </cell>
          <cell r="AY143">
            <v>213469.70123499999</v>
          </cell>
          <cell r="AZ143">
            <v>863589.70939300011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7323.0526369999998</v>
          </cell>
          <cell r="AO144">
            <v>7505.3300330000002</v>
          </cell>
          <cell r="AP144">
            <v>7625.0267359999998</v>
          </cell>
          <cell r="AQ144">
            <v>7683.0690510000004</v>
          </cell>
          <cell r="AR144">
            <v>8074.1161340000008</v>
          </cell>
          <cell r="AS144">
            <v>8179.3011200000001</v>
          </cell>
          <cell r="AT144">
            <v>8091.0970659999994</v>
          </cell>
          <cell r="AU144">
            <v>7882.6582149999995</v>
          </cell>
          <cell r="AV144">
            <v>22560.417568000001</v>
          </cell>
          <cell r="AW144">
            <v>22076.074165999999</v>
          </cell>
          <cell r="AX144">
            <v>23382.211921000002</v>
          </cell>
          <cell r="AY144">
            <v>24153.056400999998</v>
          </cell>
          <cell r="AZ144">
            <v>92171.760055999999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7323.0526369999998</v>
          </cell>
          <cell r="AO145">
            <v>7505.3300330000002</v>
          </cell>
          <cell r="AP145">
            <v>7625.0267359999998</v>
          </cell>
          <cell r="AQ145">
            <v>7683.0690510000004</v>
          </cell>
          <cell r="AR145">
            <v>8074.1161340000008</v>
          </cell>
          <cell r="AS145">
            <v>8179.3011200000001</v>
          </cell>
          <cell r="AT145">
            <v>8091.0970659999994</v>
          </cell>
          <cell r="AU145">
            <v>7882.6582149999995</v>
          </cell>
          <cell r="AV145">
            <v>22560.417568000001</v>
          </cell>
          <cell r="AW145">
            <v>22076.074165999999</v>
          </cell>
          <cell r="AX145">
            <v>23382.211921000002</v>
          </cell>
          <cell r="AY145">
            <v>24153.056400999998</v>
          </cell>
          <cell r="AZ145">
            <v>92171.760055999999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13.861000000000001</v>
          </cell>
          <cell r="AO146">
            <v>14.245999999999999</v>
          </cell>
          <cell r="AP146">
            <v>14.354999999999999</v>
          </cell>
          <cell r="AQ146">
            <v>14.427</v>
          </cell>
          <cell r="AR146">
            <v>16.603999999999999</v>
          </cell>
          <cell r="AS146">
            <v>16.371203999999999</v>
          </cell>
          <cell r="AT146">
            <v>15.867260000000002</v>
          </cell>
          <cell r="AU146">
            <v>13.515333999999999</v>
          </cell>
          <cell r="AV146">
            <v>43.514938000000001</v>
          </cell>
          <cell r="AW146">
            <v>41.539000000000001</v>
          </cell>
          <cell r="AX146">
            <v>45.385999999999996</v>
          </cell>
          <cell r="AY146">
            <v>45.753798000000003</v>
          </cell>
          <cell r="AZ146">
            <v>176.193736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</v>
          </cell>
          <cell r="AP147">
            <v>11.6</v>
          </cell>
          <cell r="AQ147">
            <v>13.35</v>
          </cell>
          <cell r="AR147">
            <v>13.35</v>
          </cell>
          <cell r="AS147">
            <v>6.25</v>
          </cell>
          <cell r="AT147">
            <v>10.1</v>
          </cell>
          <cell r="AU147">
            <v>10.1</v>
          </cell>
          <cell r="AV147">
            <v>34.5</v>
          </cell>
          <cell r="AW147">
            <v>33.1</v>
          </cell>
          <cell r="AX147">
            <v>38.299999999999997</v>
          </cell>
          <cell r="AY147">
            <v>26.450000000000003</v>
          </cell>
          <cell r="AZ147">
            <v>132.34999999999997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12.933</v>
          </cell>
          <cell r="AO148">
            <v>13.290999999999999</v>
          </cell>
          <cell r="AP148">
            <v>14.257999999999999</v>
          </cell>
          <cell r="AQ148">
            <v>14.651999999999999</v>
          </cell>
          <cell r="AR148">
            <v>15.795999999999999</v>
          </cell>
          <cell r="AS148">
            <v>16.334</v>
          </cell>
          <cell r="AT148">
            <v>16.603999999999999</v>
          </cell>
          <cell r="AU148">
            <v>16.943999999999999</v>
          </cell>
          <cell r="AV148">
            <v>42.995999999999995</v>
          </cell>
          <cell r="AW148">
            <v>38.78</v>
          </cell>
          <cell r="AX148">
            <v>44.705999999999996</v>
          </cell>
          <cell r="AY148">
            <v>49.882000000000005</v>
          </cell>
          <cell r="AZ148">
            <v>176.36399999999995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2.7</v>
          </cell>
          <cell r="AO149">
            <v>5.4</v>
          </cell>
          <cell r="AP149">
            <v>2.7</v>
          </cell>
          <cell r="AQ149">
            <v>2.7</v>
          </cell>
          <cell r="AR149">
            <v>2.7</v>
          </cell>
          <cell r="AS149">
            <v>2.7</v>
          </cell>
          <cell r="AT149">
            <v>2.7</v>
          </cell>
          <cell r="AU149">
            <v>0</v>
          </cell>
          <cell r="AV149">
            <v>3</v>
          </cell>
          <cell r="AW149">
            <v>13.8</v>
          </cell>
          <cell r="AX149">
            <v>8.1000000000000014</v>
          </cell>
          <cell r="AY149">
            <v>5.4</v>
          </cell>
          <cell r="AZ149">
            <v>30.299999999999994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3245.3811520000004</v>
          </cell>
          <cell r="AO150">
            <v>3246.26739</v>
          </cell>
          <cell r="AP150">
            <v>3262.2215349999997</v>
          </cell>
          <cell r="AQ150">
            <v>3248.1552630000001</v>
          </cell>
          <cell r="AR150">
            <v>3431.3772719999997</v>
          </cell>
          <cell r="AS150">
            <v>3419.3756009999997</v>
          </cell>
          <cell r="AT150">
            <v>3376.1507200000001</v>
          </cell>
          <cell r="AU150">
            <v>3271.9020759999994</v>
          </cell>
          <cell r="AV150">
            <v>9790.6160099999997</v>
          </cell>
          <cell r="AW150">
            <v>9658.4205230000007</v>
          </cell>
          <cell r="AX150">
            <v>9941.754069999999</v>
          </cell>
          <cell r="AY150">
            <v>10067.428397</v>
          </cell>
          <cell r="AZ150">
            <v>39458.218999999997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2868.5369989999999</v>
          </cell>
          <cell r="AQ151">
            <v>2781.175999</v>
          </cell>
          <cell r="AR151">
            <v>2849.0939969999999</v>
          </cell>
          <cell r="AS151">
            <v>2851.541033</v>
          </cell>
          <cell r="AT151">
            <v>2859.3240679999999</v>
          </cell>
          <cell r="AU151">
            <v>2796.6321050000001</v>
          </cell>
          <cell r="AV151">
            <v>8312.9851180000005</v>
          </cell>
          <cell r="AW151">
            <v>8889.8069969999997</v>
          </cell>
          <cell r="AX151">
            <v>8498.806994999999</v>
          </cell>
          <cell r="AY151">
            <v>8507.497206</v>
          </cell>
          <cell r="AZ151">
            <v>34209.096315999996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2.62</v>
          </cell>
          <cell r="AO152">
            <v>2.35</v>
          </cell>
          <cell r="AP152">
            <v>2.5700000000000003</v>
          </cell>
          <cell r="AQ152">
            <v>3.21</v>
          </cell>
          <cell r="AR152">
            <v>3.6799999999999997</v>
          </cell>
          <cell r="AS152">
            <v>3.7300000000000004</v>
          </cell>
          <cell r="AT152">
            <v>3.68</v>
          </cell>
          <cell r="AU152">
            <v>3.38</v>
          </cell>
          <cell r="AV152">
            <v>11.219999999999999</v>
          </cell>
          <cell r="AW152">
            <v>7.8900000000000006</v>
          </cell>
          <cell r="AX152">
            <v>9.4600000000000009</v>
          </cell>
          <cell r="AY152">
            <v>10.79</v>
          </cell>
          <cell r="AZ152">
            <v>39.36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84.947000000000003</v>
          </cell>
          <cell r="AO153">
            <v>86.293000000000006</v>
          </cell>
          <cell r="AP153">
            <v>89.134</v>
          </cell>
          <cell r="AQ153">
            <v>92.415999999999997</v>
          </cell>
          <cell r="AR153">
            <v>94.507999999999996</v>
          </cell>
          <cell r="AS153">
            <v>94.134788999999998</v>
          </cell>
          <cell r="AT153">
            <v>93.580670999999995</v>
          </cell>
          <cell r="AU153">
            <v>87.305904999999996</v>
          </cell>
          <cell r="AV153">
            <v>254.19172700000001</v>
          </cell>
          <cell r="AW153">
            <v>257.56900000000002</v>
          </cell>
          <cell r="AX153">
            <v>276.05799999999999</v>
          </cell>
          <cell r="AY153">
            <v>275.021365</v>
          </cell>
          <cell r="AZ153">
            <v>1062.8400919999999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1916.338</v>
          </cell>
          <cell r="AO154">
            <v>1963.886</v>
          </cell>
          <cell r="AP154">
            <v>1984.94</v>
          </cell>
          <cell r="AQ154">
            <v>2000.2469999999998</v>
          </cell>
          <cell r="AR154">
            <v>2008.05</v>
          </cell>
          <cell r="AS154">
            <v>1919.4250000000002</v>
          </cell>
          <cell r="AT154">
            <v>1859.8200000000002</v>
          </cell>
          <cell r="AU154">
            <v>1848.0229999999999</v>
          </cell>
          <cell r="AV154">
            <v>5794.4930000000004</v>
          </cell>
          <cell r="AW154">
            <v>5760.5120000000006</v>
          </cell>
          <cell r="AX154">
            <v>5993.2370000000001</v>
          </cell>
          <cell r="AY154">
            <v>5627.268</v>
          </cell>
          <cell r="AZ154">
            <v>23175.510000000002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394.40199999999999</v>
          </cell>
          <cell r="AO155">
            <v>393.10399999999993</v>
          </cell>
          <cell r="AP155">
            <v>386.73599999999999</v>
          </cell>
          <cell r="AQ155">
            <v>386.15199999999999</v>
          </cell>
          <cell r="AR155">
            <v>425.024</v>
          </cell>
          <cell r="AS155">
            <v>393.150464</v>
          </cell>
          <cell r="AT155">
            <v>380.55637400000001</v>
          </cell>
          <cell r="AU155">
            <v>350.01493100000005</v>
          </cell>
          <cell r="AV155">
            <v>1156.3727589999999</v>
          </cell>
          <cell r="AW155">
            <v>1179.857</v>
          </cell>
          <cell r="AX155">
            <v>1197.9119999999998</v>
          </cell>
          <cell r="AY155">
            <v>1123.7217690000002</v>
          </cell>
          <cell r="AZ155">
            <v>4657.863527999999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25.594799999999999</v>
          </cell>
          <cell r="AO157">
            <v>26.315000000000001</v>
          </cell>
          <cell r="AP157">
            <v>26.675000000000001</v>
          </cell>
          <cell r="AQ157">
            <v>27.090000000000003</v>
          </cell>
          <cell r="AR157">
            <v>29.484999999999999</v>
          </cell>
          <cell r="AS157">
            <v>29.929624999999998</v>
          </cell>
          <cell r="AT157">
            <v>30.621749999999999</v>
          </cell>
          <cell r="AU157">
            <v>29.105874999999997</v>
          </cell>
          <cell r="AV157">
            <v>90.965729999999994</v>
          </cell>
          <cell r="AW157">
            <v>77.064599999999999</v>
          </cell>
          <cell r="AX157">
            <v>83.25</v>
          </cell>
          <cell r="AY157">
            <v>89.657249999999991</v>
          </cell>
          <cell r="AZ157">
            <v>340.93758000000003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492.76927699999999</v>
          </cell>
          <cell r="AO158">
            <v>496.44773299999997</v>
          </cell>
          <cell r="AP158">
            <v>498.49565599999994</v>
          </cell>
          <cell r="AQ158">
            <v>495.28073900000004</v>
          </cell>
          <cell r="AR158">
            <v>551.57056499999999</v>
          </cell>
          <cell r="AS158">
            <v>510.52775199999996</v>
          </cell>
          <cell r="AT158">
            <v>497.15677399999998</v>
          </cell>
          <cell r="AU158">
            <v>435.88252</v>
          </cell>
          <cell r="AV158">
            <v>1434.271857</v>
          </cell>
          <cell r="AW158">
            <v>1482.01638</v>
          </cell>
          <cell r="AX158">
            <v>1545.3469599999999</v>
          </cell>
          <cell r="AY158">
            <v>1443.5670460000001</v>
          </cell>
          <cell r="AZ158">
            <v>5905.2022429999997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598.65837099999999</v>
          </cell>
          <cell r="AO159">
            <v>608.29447400000004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1763.1037570000001</v>
          </cell>
          <cell r="AW159">
            <v>1773.356061</v>
          </cell>
          <cell r="AX159">
            <v>1896.0887890000001</v>
          </cell>
          <cell r="AY159">
            <v>1747.0263660000001</v>
          </cell>
          <cell r="AZ159">
            <v>7179.5749730000007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116.21595600000001</v>
          </cell>
          <cell r="AO160">
            <v>117.037195</v>
          </cell>
          <cell r="AP160">
            <v>104.913359</v>
          </cell>
          <cell r="AQ160">
            <v>141.117752</v>
          </cell>
          <cell r="AR160">
            <v>128.72313700000001</v>
          </cell>
          <cell r="AS160">
            <v>131.16254800000002</v>
          </cell>
          <cell r="AT160">
            <v>92.235394999999997</v>
          </cell>
          <cell r="AU160">
            <v>102.229353</v>
          </cell>
          <cell r="AV160">
            <v>326.417619</v>
          </cell>
          <cell r="AW160">
            <v>365.21590700000002</v>
          </cell>
          <cell r="AX160">
            <v>374.75424800000002</v>
          </cell>
          <cell r="AY160">
            <v>325.627296</v>
          </cell>
          <cell r="AZ160">
            <v>1392.0150699999999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185.011</v>
          </cell>
          <cell r="AO161">
            <v>217.96</v>
          </cell>
          <cell r="AP161">
            <v>200.054</v>
          </cell>
          <cell r="AQ161">
            <v>201.93700000000001</v>
          </cell>
          <cell r="AR161">
            <v>193.55799999999999</v>
          </cell>
          <cell r="AS161">
            <v>198.21938700000001</v>
          </cell>
          <cell r="AT161">
            <v>194.776217</v>
          </cell>
          <cell r="AU161">
            <v>183.497749</v>
          </cell>
          <cell r="AV161">
            <v>592.61988999999994</v>
          </cell>
          <cell r="AW161">
            <v>586.73500000000001</v>
          </cell>
          <cell r="AX161">
            <v>595.54899999999998</v>
          </cell>
          <cell r="AY161">
            <v>576.49335300000007</v>
          </cell>
          <cell r="AZ161">
            <v>2351.3972430000003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46.8</v>
          </cell>
          <cell r="AP162">
            <v>46.8</v>
          </cell>
          <cell r="AQ162">
            <v>46.8</v>
          </cell>
          <cell r="AR162">
            <v>46.8</v>
          </cell>
          <cell r="AS162">
            <v>60.18</v>
          </cell>
          <cell r="AT162">
            <v>73.56</v>
          </cell>
          <cell r="AU162">
            <v>86.94</v>
          </cell>
          <cell r="AV162">
            <v>170.51999999999998</v>
          </cell>
          <cell r="AW162">
            <v>140.39999999999998</v>
          </cell>
          <cell r="AX162">
            <v>140.39999999999998</v>
          </cell>
          <cell r="AY162">
            <v>220.68</v>
          </cell>
          <cell r="AZ162">
            <v>672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2.75</v>
          </cell>
          <cell r="AQ163">
            <v>2.75</v>
          </cell>
          <cell r="AR163">
            <v>2.75</v>
          </cell>
          <cell r="AS163">
            <v>0</v>
          </cell>
          <cell r="AT163">
            <v>5.7149999999999999</v>
          </cell>
          <cell r="AU163">
            <v>5.7149999999999999</v>
          </cell>
          <cell r="AV163">
            <v>15.840753000000003</v>
          </cell>
          <cell r="AW163">
            <v>9.5800000000000018</v>
          </cell>
          <cell r="AX163">
            <v>8.25</v>
          </cell>
          <cell r="AY163">
            <v>11.43</v>
          </cell>
          <cell r="AZ163">
            <v>45.100753000000012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29.637881118670698</v>
          </cell>
          <cell r="C165">
            <v>17.127111973321362</v>
          </cell>
          <cell r="D165">
            <v>5.6570374220486332</v>
          </cell>
          <cell r="E165">
            <v>0.26568899643869431</v>
          </cell>
          <cell r="F165">
            <v>0</v>
          </cell>
          <cell r="G165">
            <v>33.920384476251243</v>
          </cell>
          <cell r="H165">
            <v>25.516936321358155</v>
          </cell>
          <cell r="I165">
            <v>7.9485558605432409</v>
          </cell>
          <cell r="J165">
            <v>0</v>
          </cell>
          <cell r="K165">
            <v>0</v>
          </cell>
          <cell r="L165">
            <v>58.634842893112136</v>
          </cell>
          <cell r="M165">
            <v>55.646420462170802</v>
          </cell>
          <cell r="N165">
            <v>17.363893320556866</v>
          </cell>
          <cell r="O165">
            <v>11.455074657754807</v>
          </cell>
          <cell r="P165">
            <v>10.936076311025532</v>
          </cell>
          <cell r="Q165">
            <v>35.728839127982802</v>
          </cell>
          <cell r="R165">
            <v>18.28398090124994</v>
          </cell>
          <cell r="S165">
            <v>1969.9640959999999</v>
          </cell>
          <cell r="T165">
            <v>1186.9469200000001</v>
          </cell>
          <cell r="U165">
            <v>386.29687200000001</v>
          </cell>
          <cell r="V165">
            <v>18.34553</v>
          </cell>
          <cell r="W165">
            <v>0</v>
          </cell>
          <cell r="X165">
            <v>2384</v>
          </cell>
          <cell r="Y165">
            <v>1883.8019999999999</v>
          </cell>
          <cell r="Z165">
            <v>646.721</v>
          </cell>
          <cell r="AA165">
            <v>0</v>
          </cell>
          <cell r="AB165">
            <v>0</v>
          </cell>
          <cell r="AC165">
            <v>3400</v>
          </cell>
          <cell r="AD165">
            <v>3400</v>
          </cell>
          <cell r="AE165">
            <v>3543.2078879999999</v>
          </cell>
          <cell r="AF165">
            <v>2402.3455300000001</v>
          </cell>
          <cell r="AG165">
            <v>2530.5230000000001</v>
          </cell>
          <cell r="AH165">
            <v>6800</v>
          </cell>
          <cell r="AI165">
            <v>15276.076417999999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6334.9000019999994</v>
          </cell>
          <cell r="AO165">
            <v>6325.400001</v>
          </cell>
          <cell r="AP165">
            <v>6644.2999999999993</v>
          </cell>
          <cell r="AQ165">
            <v>7322.7000000000007</v>
          </cell>
          <cell r="AR165">
            <v>6858.2999999999993</v>
          </cell>
          <cell r="AS165">
            <v>6411.2739999999994</v>
          </cell>
          <cell r="AT165">
            <v>5218.74</v>
          </cell>
          <cell r="AU165">
            <v>5499.0060000000003</v>
          </cell>
          <cell r="AV165">
            <v>18365.046596</v>
          </cell>
          <cell r="AW165">
            <v>18874.700004999999</v>
          </cell>
          <cell r="AX165">
            <v>20825.3</v>
          </cell>
          <cell r="AY165">
            <v>17129.02</v>
          </cell>
          <cell r="AZ165">
            <v>75194.066600999984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96.346999999999994</v>
          </cell>
          <cell r="AP166">
            <v>97.846999999999994</v>
          </cell>
          <cell r="AQ166">
            <v>100.46899999999999</v>
          </cell>
          <cell r="AR166">
            <v>103.48800000000001</v>
          </cell>
          <cell r="AS166">
            <v>97.824185</v>
          </cell>
          <cell r="AT166">
            <v>89.638439000000005</v>
          </cell>
          <cell r="AU166">
            <v>84.218410000000006</v>
          </cell>
          <cell r="AV166">
            <v>274.964268</v>
          </cell>
          <cell r="AW166">
            <v>286.55599999999998</v>
          </cell>
          <cell r="AX166">
            <v>301.80399999999997</v>
          </cell>
          <cell r="AY166">
            <v>271.68103400000001</v>
          </cell>
          <cell r="AZ166">
            <v>1135.005302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32.000399999999999</v>
          </cell>
          <cell r="AQ167">
            <v>31</v>
          </cell>
          <cell r="AR167">
            <v>32.567599999999999</v>
          </cell>
          <cell r="AS167">
            <v>31.967599999999997</v>
          </cell>
          <cell r="AT167">
            <v>32.467598000000002</v>
          </cell>
          <cell r="AU167">
            <v>30.799998000000002</v>
          </cell>
          <cell r="AV167">
            <v>93.180679999999995</v>
          </cell>
          <cell r="AW167">
            <v>92.999600000000001</v>
          </cell>
          <cell r="AX167">
            <v>95.567999999999998</v>
          </cell>
          <cell r="AY167">
            <v>95.235196000000002</v>
          </cell>
          <cell r="AZ167">
            <v>376.98347600000005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210.06799999999998</v>
          </cell>
          <cell r="AO168">
            <v>208.15799999999999</v>
          </cell>
          <cell r="AP168">
            <v>209.46999999999997</v>
          </cell>
          <cell r="AQ168">
            <v>212.00700000000001</v>
          </cell>
          <cell r="AR168">
            <v>229.0668</v>
          </cell>
          <cell r="AS168">
            <v>233.35381000000001</v>
          </cell>
          <cell r="AT168">
            <v>230.11936499999999</v>
          </cell>
          <cell r="AU168">
            <v>214.29811999999998</v>
          </cell>
          <cell r="AV168">
            <v>625.94512099999997</v>
          </cell>
          <cell r="AW168">
            <v>630.76800000000003</v>
          </cell>
          <cell r="AX168">
            <v>650.54379999999992</v>
          </cell>
          <cell r="AY168">
            <v>677.77129500000001</v>
          </cell>
          <cell r="AZ168">
            <v>2585.0282159999997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91.046999999999997</v>
          </cell>
          <cell r="AO169">
            <v>91.646000000000001</v>
          </cell>
          <cell r="AP169">
            <v>86.144000000000005</v>
          </cell>
          <cell r="AQ169">
            <v>83.313000000000002</v>
          </cell>
          <cell r="AR169">
            <v>85.855000000000004</v>
          </cell>
          <cell r="AS169">
            <v>88.604000999999997</v>
          </cell>
          <cell r="AT169">
            <v>91.353002000000004</v>
          </cell>
          <cell r="AU169">
            <v>89.441002999999995</v>
          </cell>
          <cell r="AV169">
            <v>253.33876700000002</v>
          </cell>
          <cell r="AW169">
            <v>272.64999999999998</v>
          </cell>
          <cell r="AX169">
            <v>255.31200000000001</v>
          </cell>
          <cell r="AY169">
            <v>269.39800600000001</v>
          </cell>
          <cell r="AZ169">
            <v>1050.6987729999998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0.8</v>
          </cell>
          <cell r="AO170">
            <v>0.9</v>
          </cell>
          <cell r="AP170">
            <v>0.9</v>
          </cell>
          <cell r="AQ170">
            <v>0.9</v>
          </cell>
          <cell r="AR170">
            <v>0.9</v>
          </cell>
          <cell r="AS170">
            <v>0.9</v>
          </cell>
          <cell r="AT170">
            <v>0.9</v>
          </cell>
          <cell r="AU170">
            <v>0.71</v>
          </cell>
          <cell r="AV170">
            <v>2.2000000000000002</v>
          </cell>
          <cell r="AW170">
            <v>2.5</v>
          </cell>
          <cell r="AX170">
            <v>2.7</v>
          </cell>
          <cell r="AY170">
            <v>2.5099999999999998</v>
          </cell>
          <cell r="AZ170">
            <v>9.91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17.920000000000002</v>
          </cell>
          <cell r="AZ171">
            <v>62.720000000000013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4.4800000000000004</v>
          </cell>
          <cell r="AS172">
            <v>4.4800000000000004</v>
          </cell>
          <cell r="AT172">
            <v>4.5</v>
          </cell>
          <cell r="AU172">
            <v>4.5</v>
          </cell>
          <cell r="AV172">
            <v>22.48</v>
          </cell>
          <cell r="AW172">
            <v>22.400000000000002</v>
          </cell>
          <cell r="AX172">
            <v>17.920000000000002</v>
          </cell>
          <cell r="AY172">
            <v>13.48</v>
          </cell>
          <cell r="AZ172">
            <v>76.28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2.2999999999999998</v>
          </cell>
          <cell r="AQ173">
            <v>1.25</v>
          </cell>
          <cell r="AR173">
            <v>2.2999999999999998</v>
          </cell>
          <cell r="AS173">
            <v>1.05</v>
          </cell>
          <cell r="AT173">
            <v>3.5</v>
          </cell>
          <cell r="AU173">
            <v>2.4500000000000002</v>
          </cell>
          <cell r="AV173">
            <v>7.6</v>
          </cell>
          <cell r="AW173">
            <v>4.5999999999999996</v>
          </cell>
          <cell r="AX173">
            <v>5.85</v>
          </cell>
          <cell r="AY173">
            <v>7</v>
          </cell>
          <cell r="AZ173">
            <v>25.05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103.700129</v>
          </cell>
          <cell r="AP174">
            <v>109.605136</v>
          </cell>
          <cell r="AQ174">
            <v>113.214028</v>
          </cell>
          <cell r="AR174">
            <v>122.68081000000001</v>
          </cell>
          <cell r="AS174">
            <v>123.692183</v>
          </cell>
          <cell r="AT174">
            <v>123.12189100000001</v>
          </cell>
          <cell r="AU174">
            <v>116.28180599999999</v>
          </cell>
          <cell r="AV174">
            <v>342.91517899999997</v>
          </cell>
          <cell r="AW174">
            <v>309.315585</v>
          </cell>
          <cell r="AX174">
            <v>345.49997400000001</v>
          </cell>
          <cell r="AY174">
            <v>363.09587999999997</v>
          </cell>
          <cell r="AZ174">
            <v>1360.8266179999998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206.94001599999999</v>
          </cell>
          <cell r="AO175">
            <v>209.57592799999998</v>
          </cell>
          <cell r="AP175">
            <v>210.43423899999999</v>
          </cell>
          <cell r="AQ175">
            <v>207.72450699999999</v>
          </cell>
          <cell r="AR175">
            <v>207.766291</v>
          </cell>
          <cell r="AS175">
            <v>207.14609200000001</v>
          </cell>
          <cell r="AT175">
            <v>196.59759700000001</v>
          </cell>
          <cell r="AU175">
            <v>195.88936699999999</v>
          </cell>
          <cell r="AV175">
            <v>615.19951600000002</v>
          </cell>
          <cell r="AW175">
            <v>620.70991199999992</v>
          </cell>
          <cell r="AX175">
            <v>625.92503699999997</v>
          </cell>
          <cell r="AY175">
            <v>599.63305600000001</v>
          </cell>
          <cell r="AZ175">
            <v>2461.4675209999996</v>
          </cell>
        </row>
        <row r="176">
          <cell r="A176" t="str">
            <v>LA and Canada</v>
          </cell>
          <cell r="B176">
            <v>7.2474816357168415</v>
          </cell>
          <cell r="C176">
            <v>4.2998374505680559</v>
          </cell>
          <cell r="D176">
            <v>1.4527804280432299</v>
          </cell>
          <cell r="E176">
            <v>6.8154011017829266E-2</v>
          </cell>
          <cell r="F176">
            <v>0</v>
          </cell>
          <cell r="G176">
            <v>8.6347636653566351</v>
          </cell>
          <cell r="H176">
            <v>6.7153845243724337</v>
          </cell>
          <cell r="I176">
            <v>2.24474939058031</v>
          </cell>
          <cell r="J176">
            <v>0</v>
          </cell>
          <cell r="K176">
            <v>0</v>
          </cell>
          <cell r="L176">
            <v>12.61496951038178</v>
          </cell>
          <cell r="M176">
            <v>12.7472687558557</v>
          </cell>
          <cell r="N176">
            <v>4.3541192000700883</v>
          </cell>
          <cell r="O176">
            <v>2.933140055489516</v>
          </cell>
          <cell r="P176">
            <v>2.9416482954673153</v>
          </cell>
          <cell r="Q176">
            <v>8.2744047091973307</v>
          </cell>
          <cell r="R176">
            <v>4.6083811439859375</v>
          </cell>
          <cell r="S176">
            <v>1969.9640959999999</v>
          </cell>
          <cell r="T176">
            <v>1186.9469200000001</v>
          </cell>
          <cell r="U176">
            <v>386.29687200000001</v>
          </cell>
          <cell r="V176">
            <v>18.34553</v>
          </cell>
          <cell r="W176">
            <v>0</v>
          </cell>
          <cell r="X176">
            <v>2384</v>
          </cell>
          <cell r="Y176">
            <v>1883.8019999999999</v>
          </cell>
          <cell r="Z176">
            <v>646.721</v>
          </cell>
          <cell r="AA176">
            <v>0</v>
          </cell>
          <cell r="AB176">
            <v>0</v>
          </cell>
          <cell r="AC176">
            <v>3400</v>
          </cell>
          <cell r="AD176">
            <v>3400</v>
          </cell>
          <cell r="AE176">
            <v>3543.2078879999999</v>
          </cell>
          <cell r="AF176">
            <v>2402.3455300000001</v>
          </cell>
          <cell r="AG176">
            <v>2530.5230000000001</v>
          </cell>
          <cell r="AH176">
            <v>6800</v>
          </cell>
          <cell r="AI176">
            <v>15276.076417999999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24638.812968999991</v>
          </cell>
          <cell r="AO176">
            <v>24848.392881999996</v>
          </cell>
          <cell r="AP176">
            <v>25246.831269999995</v>
          </cell>
          <cell r="AQ176">
            <v>25929.34883699999</v>
          </cell>
          <cell r="AR176">
            <v>26245.403687000005</v>
          </cell>
          <cell r="AS176">
            <v>25700.98672099999</v>
          </cell>
          <cell r="AT176">
            <v>24256.895725999992</v>
          </cell>
          <cell r="AU176">
            <v>24005.142266999988</v>
          </cell>
          <cell r="AV176">
            <v>73238.396852999984</v>
          </cell>
          <cell r="AW176">
            <v>73713.185735999985</v>
          </cell>
          <cell r="AX176">
            <v>77421.583793999991</v>
          </cell>
          <cell r="AY176">
            <v>73963.02471399997</v>
          </cell>
          <cell r="AZ176">
            <v>298336.19109699997</v>
          </cell>
        </row>
        <row r="177">
          <cell r="A177" t="str">
            <v>PMI</v>
          </cell>
          <cell r="B177">
            <v>0.85507241773945275</v>
          </cell>
          <cell r="C177">
            <v>0.48598007077452948</v>
          </cell>
          <cell r="D177">
            <v>0.15669007751612893</v>
          </cell>
          <cell r="E177">
            <v>7.2591652359988313E-3</v>
          </cell>
          <cell r="F177">
            <v>0</v>
          </cell>
          <cell r="G177">
            <v>0.95165564637925748</v>
          </cell>
          <cell r="H177">
            <v>0.76730209622861367</v>
          </cell>
          <cell r="I177">
            <v>0.26820883641465176</v>
          </cell>
          <cell r="J177">
            <v>0</v>
          </cell>
          <cell r="K177">
            <v>0</v>
          </cell>
          <cell r="L177">
            <v>1.5092014273318055</v>
          </cell>
          <cell r="M177">
            <v>7.8318265184924218</v>
          </cell>
          <cell r="N177">
            <v>0.49132128033826078</v>
          </cell>
          <cell r="O177">
            <v>0.31722111153871341</v>
          </cell>
          <cell r="P177">
            <v>0.34751638370398497</v>
          </cell>
          <cell r="Q177">
            <v>3.0704133015314272</v>
          </cell>
          <cell r="R177">
            <v>1.0201547488430527</v>
          </cell>
          <cell r="S177">
            <v>1969.9640959999999</v>
          </cell>
          <cell r="T177">
            <v>1186.9469200000001</v>
          </cell>
          <cell r="U177">
            <v>386.29687200000001</v>
          </cell>
          <cell r="V177">
            <v>18.34553</v>
          </cell>
          <cell r="W177">
            <v>0</v>
          </cell>
          <cell r="X177">
            <v>2384</v>
          </cell>
          <cell r="Y177">
            <v>1883.8019999999999</v>
          </cell>
          <cell r="Z177">
            <v>646.721</v>
          </cell>
          <cell r="AA177">
            <v>0</v>
          </cell>
          <cell r="AB177">
            <v>0</v>
          </cell>
          <cell r="AC177">
            <v>3400</v>
          </cell>
          <cell r="AD177">
            <v>17618.580719885373</v>
          </cell>
          <cell r="AE177">
            <v>3543.2078879999999</v>
          </cell>
          <cell r="AF177">
            <v>2402.3455300000001</v>
          </cell>
          <cell r="AG177">
            <v>2530.5230000000001</v>
          </cell>
          <cell r="AH177">
            <v>21018.580719885373</v>
          </cell>
          <cell r="AI177">
            <v>29494.65713788537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228668.744498402</v>
          </cell>
          <cell r="AO177">
            <v>225459.70363999996</v>
          </cell>
          <cell r="AP177">
            <v>220958.83855044987</v>
          </cell>
          <cell r="AQ177">
            <v>217013.31983714004</v>
          </cell>
          <cell r="AR177">
            <v>217384.19509586302</v>
          </cell>
          <cell r="AS177">
            <v>210875.52007240799</v>
          </cell>
          <cell r="AT177">
            <v>202756.23548872006</v>
          </cell>
          <cell r="AU177">
            <v>202465.19264000701</v>
          </cell>
          <cell r="AV177">
            <v>649043.1468802942</v>
          </cell>
          <cell r="AW177">
            <v>681578.52625648398</v>
          </cell>
          <cell r="AX177">
            <v>655356.35348345293</v>
          </cell>
          <cell r="AY177">
            <v>616096.94820113503</v>
          </cell>
          <cell r="AZ177">
            <v>2602074.9748213659</v>
          </cell>
        </row>
        <row r="178">
          <cell r="A178" t="str">
            <v>PMI</v>
          </cell>
          <cell r="B178">
            <v>0.85507241773945275</v>
          </cell>
          <cell r="C178">
            <v>0.48598007077452948</v>
          </cell>
          <cell r="D178">
            <v>0.15669007751612893</v>
          </cell>
          <cell r="E178">
            <v>7.2591652359988313E-3</v>
          </cell>
          <cell r="F178">
            <v>0</v>
          </cell>
          <cell r="G178">
            <v>0.95165564637925748</v>
          </cell>
          <cell r="H178">
            <v>0.76730209622861367</v>
          </cell>
          <cell r="I178">
            <v>0.26820883641465176</v>
          </cell>
          <cell r="J178">
            <v>0</v>
          </cell>
          <cell r="K178">
            <v>0</v>
          </cell>
          <cell r="L178">
            <v>1.5092014273318055</v>
          </cell>
          <cell r="M178">
            <v>7.8318265184924218</v>
          </cell>
          <cell r="N178">
            <v>0.49132128033826078</v>
          </cell>
          <cell r="O178">
            <v>0.31722111153871341</v>
          </cell>
          <cell r="P178">
            <v>0.34751638370398497</v>
          </cell>
          <cell r="Q178">
            <v>3.0704133015314272</v>
          </cell>
          <cell r="R178">
            <v>1.0201547488430527</v>
          </cell>
          <cell r="S178">
            <v>1969.9640959999999</v>
          </cell>
          <cell r="T178">
            <v>1186.9469200000001</v>
          </cell>
          <cell r="U178">
            <v>386.29687200000001</v>
          </cell>
          <cell r="V178">
            <v>18.34553</v>
          </cell>
          <cell r="W178">
            <v>0</v>
          </cell>
          <cell r="X178">
            <v>2384</v>
          </cell>
          <cell r="Y178">
            <v>1883.8019999999999</v>
          </cell>
          <cell r="Z178">
            <v>646.721</v>
          </cell>
          <cell r="AA178">
            <v>0</v>
          </cell>
          <cell r="AB178">
            <v>0</v>
          </cell>
          <cell r="AC178">
            <v>3400</v>
          </cell>
          <cell r="AD178">
            <v>17618.580719885373</v>
          </cell>
          <cell r="AE178">
            <v>3543.2078879999999</v>
          </cell>
          <cell r="AF178">
            <v>2402.3455300000001</v>
          </cell>
          <cell r="AG178">
            <v>2530.5230000000001</v>
          </cell>
          <cell r="AH178">
            <v>21018.580719885373</v>
          </cell>
          <cell r="AI178">
            <v>29494.65713788537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228668.744498402</v>
          </cell>
          <cell r="AO178">
            <v>225459.70363999996</v>
          </cell>
          <cell r="AP178">
            <v>220958.83855044987</v>
          </cell>
          <cell r="AQ178">
            <v>217013.31983714004</v>
          </cell>
          <cell r="AR178">
            <v>217384.19509586302</v>
          </cell>
          <cell r="AS178">
            <v>210875.52007240799</v>
          </cell>
          <cell r="AT178">
            <v>202756.23548872006</v>
          </cell>
          <cell r="AU178">
            <v>202465.19264000701</v>
          </cell>
          <cell r="AV178">
            <v>649043.1468802942</v>
          </cell>
          <cell r="AW178">
            <v>681578.52625648398</v>
          </cell>
          <cell r="AX178">
            <v>655356.35348345293</v>
          </cell>
          <cell r="AY178">
            <v>616096.94820113503</v>
          </cell>
          <cell r="AZ178">
            <v>2602074.9748213659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-1.673470251262188E-10</v>
          </cell>
          <cell r="AQ186">
            <v>7.2759576141834259E-11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-1.673470251262188E-10</v>
          </cell>
          <cell r="AQ187">
            <v>7.2759576141834259E-11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4">
        <row r="5">
          <cell r="A5" t="str">
            <v>Andorra</v>
          </cell>
          <cell r="B5">
            <v>48.555</v>
          </cell>
          <cell r="C5">
            <v>168.29385788839824</v>
          </cell>
          <cell r="D5">
            <v>113.3027027027027</v>
          </cell>
          <cell r="E5">
            <v>161.85</v>
          </cell>
          <cell r="F5">
            <v>106.78807947019867</v>
          </cell>
          <cell r="G5">
            <v>0</v>
          </cell>
          <cell r="H5">
            <v>38.247362250879249</v>
          </cell>
          <cell r="I5">
            <v>80.099999999999994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101.33058581100973</v>
          </cell>
          <cell r="O5">
            <v>80.373134328358205</v>
          </cell>
          <cell r="P5">
            <v>39.220183486238533</v>
          </cell>
          <cell r="Q5">
            <v>0</v>
          </cell>
          <cell r="R5">
            <v>76.295536629954981</v>
          </cell>
          <cell r="S5">
            <v>2.1579999999999999</v>
          </cell>
          <cell r="T5">
            <v>4.6580000000000004</v>
          </cell>
          <cell r="U5">
            <v>4.6580000000000004</v>
          </cell>
          <cell r="V5">
            <v>2.1579999999999999</v>
          </cell>
          <cell r="W5">
            <v>2.15</v>
          </cell>
          <cell r="X5">
            <v>0</v>
          </cell>
          <cell r="Y5">
            <v>1.45</v>
          </cell>
          <cell r="Z5">
            <v>1.78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11.474</v>
          </cell>
          <cell r="AF5">
            <v>4.3079999999999998</v>
          </cell>
          <cell r="AG5">
            <v>3.23</v>
          </cell>
          <cell r="AH5">
            <v>0</v>
          </cell>
          <cell r="AI5">
            <v>19.012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2</v>
          </cell>
          <cell r="AR5">
            <v>2</v>
          </cell>
          <cell r="AS5">
            <v>0</v>
          </cell>
          <cell r="AT5">
            <v>0</v>
          </cell>
          <cell r="AU5">
            <v>0</v>
          </cell>
          <cell r="AV5">
            <v>10.190999999999999</v>
          </cell>
          <cell r="AW5">
            <v>4.8239999999999998</v>
          </cell>
          <cell r="AX5">
            <v>7.4119999999999999</v>
          </cell>
          <cell r="AY5">
            <v>0</v>
          </cell>
          <cell r="AZ5">
            <v>22.426999999999996</v>
          </cell>
        </row>
        <row r="6">
          <cell r="A6" t="str">
            <v>Austria</v>
          </cell>
          <cell r="B6">
            <v>30.274195709943982</v>
          </cell>
          <cell r="C6">
            <v>17.597933330582645</v>
          </cell>
          <cell r="D6">
            <v>18.735623534942107</v>
          </cell>
          <cell r="E6">
            <v>9.8375496521043342</v>
          </cell>
          <cell r="F6">
            <v>12.669085355995096</v>
          </cell>
          <cell r="G6">
            <v>9.7193161922778231</v>
          </cell>
          <cell r="H6">
            <v>19.527313642242916</v>
          </cell>
          <cell r="I6">
            <v>17.678594220914977</v>
          </cell>
          <cell r="J6">
            <v>13.870209941542418</v>
          </cell>
          <cell r="K6">
            <v>0</v>
          </cell>
          <cell r="L6">
            <v>0</v>
          </cell>
          <cell r="M6">
            <v>0</v>
          </cell>
          <cell r="N6">
            <v>21.929934885235166</v>
          </cell>
          <cell r="O6">
            <v>10.735296071311424</v>
          </cell>
          <cell r="P6">
            <v>17.162016218015708</v>
          </cell>
          <cell r="Q6">
            <v>0</v>
          </cell>
          <cell r="R6">
            <v>16.640565232034891</v>
          </cell>
          <cell r="S6">
            <v>391.45280000000002</v>
          </cell>
          <cell r="T6">
            <v>259.49280000000005</v>
          </cell>
          <cell r="U6">
            <v>258.1628</v>
          </cell>
          <cell r="V6">
            <v>130.5736</v>
          </cell>
          <cell r="W6">
            <v>170.25280000000001</v>
          </cell>
          <cell r="X6">
            <v>134.61279999999999</v>
          </cell>
          <cell r="Y6">
            <v>271.75280000000004</v>
          </cell>
          <cell r="Z6">
            <v>228.09279999999998</v>
          </cell>
          <cell r="AA6">
            <v>166.78</v>
          </cell>
          <cell r="AB6">
            <v>0</v>
          </cell>
          <cell r="AC6">
            <v>0</v>
          </cell>
          <cell r="AD6">
            <v>0</v>
          </cell>
          <cell r="AE6">
            <v>909.10840000000007</v>
          </cell>
          <cell r="AF6">
            <v>435.43920000000003</v>
          </cell>
          <cell r="AG6">
            <v>666.62559999999996</v>
          </cell>
          <cell r="AH6">
            <v>0</v>
          </cell>
          <cell r="AI6">
            <v>2011.1731999999997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1161.1982119999998</v>
          </cell>
          <cell r="AR6">
            <v>1082.1898200000001</v>
          </cell>
          <cell r="AS6">
            <v>0</v>
          </cell>
          <cell r="AT6">
            <v>0</v>
          </cell>
          <cell r="AU6">
            <v>0</v>
          </cell>
          <cell r="AV6">
            <v>3730.9621040000002</v>
          </cell>
          <cell r="AW6">
            <v>3650.5307110000003</v>
          </cell>
          <cell r="AX6">
            <v>3495.8773630000001</v>
          </cell>
          <cell r="AY6">
            <v>0</v>
          </cell>
          <cell r="AZ6">
            <v>10877.370177999999</v>
          </cell>
        </row>
        <row r="7">
          <cell r="A7" t="str">
            <v>Azores</v>
          </cell>
          <cell r="B7">
            <v>32.630067946406086</v>
          </cell>
          <cell r="C7">
            <v>21.664446882936993</v>
          </cell>
          <cell r="D7">
            <v>12.48099065729553</v>
          </cell>
          <cell r="E7">
            <v>8.3996082346170198</v>
          </cell>
          <cell r="F7">
            <v>25.873100616808173</v>
          </cell>
          <cell r="G7">
            <v>16.329491296255174</v>
          </cell>
          <cell r="H7">
            <v>25.806013457987451</v>
          </cell>
          <cell r="I7">
            <v>28.439117213135866</v>
          </cell>
          <cell r="J7">
            <v>31.184372709433767</v>
          </cell>
          <cell r="K7">
            <v>0</v>
          </cell>
          <cell r="L7">
            <v>0</v>
          </cell>
          <cell r="M7">
            <v>0</v>
          </cell>
          <cell r="N7">
            <v>22.056704428050139</v>
          </cell>
          <cell r="O7">
            <v>17.218265200637227</v>
          </cell>
          <cell r="P7">
            <v>28.268373697637337</v>
          </cell>
          <cell r="Q7">
            <v>0</v>
          </cell>
          <cell r="R7">
            <v>22.190790755653797</v>
          </cell>
          <cell r="S7">
            <v>11.46</v>
          </cell>
          <cell r="T7">
            <v>7.8449999999999998</v>
          </cell>
          <cell r="U7">
            <v>4.6550000000000002</v>
          </cell>
          <cell r="V7">
            <v>3.3650000000000002</v>
          </cell>
          <cell r="W7">
            <v>11.78</v>
          </cell>
          <cell r="X7">
            <v>7.49</v>
          </cell>
          <cell r="Y7">
            <v>10.935</v>
          </cell>
          <cell r="Z7">
            <v>9.6053999999999995</v>
          </cell>
          <cell r="AA7">
            <v>10.541600000000001</v>
          </cell>
          <cell r="AB7">
            <v>0</v>
          </cell>
          <cell r="AC7">
            <v>0</v>
          </cell>
          <cell r="AD7">
            <v>0</v>
          </cell>
          <cell r="AE7">
            <v>23.96</v>
          </cell>
          <cell r="AF7">
            <v>22.634999999999998</v>
          </cell>
          <cell r="AG7">
            <v>31.082000000000001</v>
          </cell>
          <cell r="AH7">
            <v>0</v>
          </cell>
          <cell r="AI7">
            <v>77.677000000000007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30.397779</v>
          </cell>
          <cell r="AR7">
            <v>30.4237</v>
          </cell>
          <cell r="AS7">
            <v>0</v>
          </cell>
          <cell r="AT7">
            <v>0</v>
          </cell>
          <cell r="AU7">
            <v>0</v>
          </cell>
          <cell r="AV7">
            <v>97.766192000000004</v>
          </cell>
          <cell r="AW7">
            <v>118.31331299999999</v>
          </cell>
          <cell r="AX7">
            <v>98.957938999999996</v>
          </cell>
          <cell r="AY7">
            <v>0</v>
          </cell>
          <cell r="AZ7">
            <v>315.03744399999999</v>
          </cell>
        </row>
        <row r="8">
          <cell r="A8" t="str">
            <v>Belgium</v>
          </cell>
          <cell r="B8">
            <v>34.085619990752321</v>
          </cell>
          <cell r="C8">
            <v>31.468974068043572</v>
          </cell>
          <cell r="D8">
            <v>34.992187134443974</v>
          </cell>
          <cell r="E8">
            <v>32.850630523592322</v>
          </cell>
          <cell r="F8">
            <v>35.367164742090708</v>
          </cell>
          <cell r="G8">
            <v>30.769215323191521</v>
          </cell>
          <cell r="H8">
            <v>37.417906004821056</v>
          </cell>
          <cell r="I8">
            <v>38.989847459276895</v>
          </cell>
          <cell r="J8">
            <v>35.897500499062069</v>
          </cell>
          <cell r="K8">
            <v>0</v>
          </cell>
          <cell r="L8">
            <v>0</v>
          </cell>
          <cell r="M8">
            <v>0</v>
          </cell>
          <cell r="N8">
            <v>33.526684098850005</v>
          </cell>
          <cell r="O8">
            <v>32.977431154896294</v>
          </cell>
          <cell r="P8">
            <v>37.43675135905459</v>
          </cell>
          <cell r="Q8">
            <v>0</v>
          </cell>
          <cell r="R8">
            <v>34.637655133187799</v>
          </cell>
          <cell r="S8">
            <v>465.85630200000003</v>
          </cell>
          <cell r="T8">
            <v>482.45108200000004</v>
          </cell>
          <cell r="U8">
            <v>570.84920499999998</v>
          </cell>
          <cell r="V8">
            <v>528.385356</v>
          </cell>
          <cell r="W8">
            <v>521.48437999999999</v>
          </cell>
          <cell r="X8">
            <v>462.56321600000001</v>
          </cell>
          <cell r="Y8">
            <v>566.53410099999996</v>
          </cell>
          <cell r="Z8">
            <v>586.722939</v>
          </cell>
          <cell r="AA8">
            <v>538.39354400000002</v>
          </cell>
          <cell r="AB8">
            <v>0</v>
          </cell>
          <cell r="AC8">
            <v>0</v>
          </cell>
          <cell r="AD8">
            <v>0</v>
          </cell>
          <cell r="AE8">
            <v>1519.1565890000002</v>
          </cell>
          <cell r="AF8">
            <v>1512.4329520000001</v>
          </cell>
          <cell r="AG8">
            <v>1691.650584</v>
          </cell>
          <cell r="AH8">
            <v>0</v>
          </cell>
          <cell r="AI8">
            <v>4723.2401250000003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1354.3285740000001</v>
          </cell>
          <cell r="AR8">
            <v>1349.8270990000001</v>
          </cell>
          <cell r="AS8">
            <v>0</v>
          </cell>
          <cell r="AT8">
            <v>0</v>
          </cell>
          <cell r="AU8">
            <v>0</v>
          </cell>
          <cell r="AV8">
            <v>4078.0678640000001</v>
          </cell>
          <cell r="AW8">
            <v>4127.6400530000001</v>
          </cell>
          <cell r="AX8">
            <v>4066.8206250000003</v>
          </cell>
          <cell r="AY8">
            <v>0</v>
          </cell>
          <cell r="AZ8">
            <v>12272.528541999998</v>
          </cell>
        </row>
        <row r="9">
          <cell r="A9" t="str">
            <v>Canary Islands</v>
          </cell>
          <cell r="B9">
            <v>53.999030088069887</v>
          </cell>
          <cell r="C9">
            <v>37.496418912177141</v>
          </cell>
          <cell r="D9">
            <v>36.278842556280502</v>
          </cell>
          <cell r="E9">
            <v>30.176018272561386</v>
          </cell>
          <cell r="F9">
            <v>36.575348944143485</v>
          </cell>
          <cell r="G9">
            <v>39.006785694431464</v>
          </cell>
          <cell r="H9">
            <v>44.988005380308209</v>
          </cell>
          <cell r="I9">
            <v>38.15438600358609</v>
          </cell>
          <cell r="J9">
            <v>40.248112711906856</v>
          </cell>
          <cell r="K9">
            <v>0</v>
          </cell>
          <cell r="L9">
            <v>0</v>
          </cell>
          <cell r="M9">
            <v>0</v>
          </cell>
          <cell r="N9">
            <v>42.468509737247011</v>
          </cell>
          <cell r="O9">
            <v>35.580813007532264</v>
          </cell>
          <cell r="P9">
            <v>41.216672875411213</v>
          </cell>
          <cell r="Q9">
            <v>0</v>
          </cell>
          <cell r="R9">
            <v>39.692442336162003</v>
          </cell>
          <cell r="S9">
            <v>286.32105999999999</v>
          </cell>
          <cell r="T9">
            <v>210.71804</v>
          </cell>
          <cell r="U9">
            <v>194.57480000000001</v>
          </cell>
          <cell r="V9">
            <v>145.42468</v>
          </cell>
          <cell r="W9">
            <v>217.06478000000001</v>
          </cell>
          <cell r="X9">
            <v>229.35808</v>
          </cell>
          <cell r="Y9">
            <v>237.02248</v>
          </cell>
          <cell r="Z9">
            <v>186.62119999999999</v>
          </cell>
          <cell r="AA9">
            <v>203.25327999999999</v>
          </cell>
          <cell r="AB9">
            <v>0</v>
          </cell>
          <cell r="AC9">
            <v>0</v>
          </cell>
          <cell r="AD9">
            <v>0</v>
          </cell>
          <cell r="AE9">
            <v>691.61389999999994</v>
          </cell>
          <cell r="AF9">
            <v>591.84753999999998</v>
          </cell>
          <cell r="AG9">
            <v>626.89696000000004</v>
          </cell>
          <cell r="AH9">
            <v>0</v>
          </cell>
          <cell r="AI9">
            <v>1910.3583999999998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440.20910199999992</v>
          </cell>
          <cell r="AR9">
            <v>454.50069499999995</v>
          </cell>
          <cell r="AS9">
            <v>0</v>
          </cell>
          <cell r="AT9">
            <v>0</v>
          </cell>
          <cell r="AU9">
            <v>0</v>
          </cell>
          <cell r="AV9">
            <v>1465.6801330000001</v>
          </cell>
          <cell r="AW9">
            <v>1497.050632</v>
          </cell>
          <cell r="AX9">
            <v>1368.8811459999997</v>
          </cell>
          <cell r="AY9">
            <v>0</v>
          </cell>
          <cell r="AZ9">
            <v>4331.611911</v>
          </cell>
        </row>
        <row r="10">
          <cell r="A10" t="str">
            <v>Ceuta &amp; Melilla</v>
          </cell>
          <cell r="B10">
            <v>12.404955981439141</v>
          </cell>
          <cell r="C10">
            <v>0.45873967899436108</v>
          </cell>
          <cell r="D10">
            <v>35.421376991451844</v>
          </cell>
          <cell r="E10">
            <v>48.641680602716505</v>
          </cell>
          <cell r="F10">
            <v>23.902332006509553</v>
          </cell>
          <cell r="G10">
            <v>29.523091323971411</v>
          </cell>
          <cell r="H10">
            <v>38.053263877579248</v>
          </cell>
          <cell r="I10">
            <v>55.184886693450316</v>
          </cell>
          <cell r="J10">
            <v>43.527448705670139</v>
          </cell>
          <cell r="K10">
            <v>0</v>
          </cell>
          <cell r="L10">
            <v>0</v>
          </cell>
          <cell r="M10">
            <v>0</v>
          </cell>
          <cell r="N10">
            <v>15.968996332148784</v>
          </cell>
          <cell r="O10">
            <v>34.607797626679002</v>
          </cell>
          <cell r="P10">
            <v>45.848634893128057</v>
          </cell>
          <cell r="Q10">
            <v>0</v>
          </cell>
          <cell r="R10">
            <v>31.696225122189489</v>
          </cell>
          <cell r="S10">
            <v>5.54</v>
          </cell>
          <cell r="T10">
            <v>0.25</v>
          </cell>
          <cell r="U10">
            <v>18.29</v>
          </cell>
          <cell r="V10">
            <v>26.07</v>
          </cell>
          <cell r="W10">
            <v>12.01</v>
          </cell>
          <cell r="X10">
            <v>12.44</v>
          </cell>
          <cell r="Y10">
            <v>16.53</v>
          </cell>
          <cell r="Z10">
            <v>26.37</v>
          </cell>
          <cell r="AA10">
            <v>20.16</v>
          </cell>
          <cell r="AB10">
            <v>0</v>
          </cell>
          <cell r="AC10">
            <v>0</v>
          </cell>
          <cell r="AD10">
            <v>0</v>
          </cell>
          <cell r="AE10">
            <v>24.08</v>
          </cell>
          <cell r="AF10">
            <v>50.519999999999996</v>
          </cell>
          <cell r="AG10">
            <v>63.06</v>
          </cell>
          <cell r="AH10">
            <v>0</v>
          </cell>
          <cell r="AI10">
            <v>137.66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43.006340000000002</v>
          </cell>
          <cell r="AR10">
            <v>41.684042000000005</v>
          </cell>
          <cell r="AS10">
            <v>0</v>
          </cell>
          <cell r="AT10">
            <v>0</v>
          </cell>
          <cell r="AU10">
            <v>0</v>
          </cell>
          <cell r="AV10">
            <v>135.712975</v>
          </cell>
          <cell r="AW10">
            <v>131.38079600000003</v>
          </cell>
          <cell r="AX10">
            <v>123.785583</v>
          </cell>
          <cell r="AY10">
            <v>0</v>
          </cell>
          <cell r="AZ10">
            <v>390.87935400000003</v>
          </cell>
        </row>
        <row r="11">
          <cell r="A11" t="str">
            <v>Channel Islands</v>
          </cell>
          <cell r="B11">
            <v>1.0169491525423728</v>
          </cell>
          <cell r="C11">
            <v>81.357615894039725</v>
          </cell>
          <cell r="D11">
            <v>97.13942307692308</v>
          </cell>
          <cell r="E11">
            <v>57.133757961783445</v>
          </cell>
          <cell r="F11">
            <v>44.04807692307692</v>
          </cell>
          <cell r="G11">
            <v>24.352941176470587</v>
          </cell>
          <cell r="H11">
            <v>15.982951518380393</v>
          </cell>
          <cell r="I11">
            <v>67.793814432989691</v>
          </cell>
          <cell r="J11">
            <v>70.632911392405063</v>
          </cell>
          <cell r="K11">
            <v>0</v>
          </cell>
          <cell r="L11">
            <v>0</v>
          </cell>
          <cell r="M11">
            <v>0</v>
          </cell>
          <cell r="N11">
            <v>72.804469273743024</v>
          </cell>
          <cell r="O11">
            <v>41.462358427714854</v>
          </cell>
          <cell r="P11">
            <v>53.194201051457703</v>
          </cell>
          <cell r="Q11">
            <v>0</v>
          </cell>
          <cell r="R11">
            <v>53.180575354630662</v>
          </cell>
          <cell r="S11">
            <v>0.02</v>
          </cell>
          <cell r="T11">
            <v>2.73</v>
          </cell>
          <cell r="U11">
            <v>4.49</v>
          </cell>
          <cell r="V11">
            <v>2.99</v>
          </cell>
          <cell r="W11">
            <v>2.5449999999999999</v>
          </cell>
          <cell r="X11">
            <v>1.38</v>
          </cell>
          <cell r="Y11">
            <v>1</v>
          </cell>
          <cell r="Z11">
            <v>5.48</v>
          </cell>
          <cell r="AA11">
            <v>4.6500000000000004</v>
          </cell>
          <cell r="AB11">
            <v>0</v>
          </cell>
          <cell r="AC11">
            <v>0</v>
          </cell>
          <cell r="AD11">
            <v>0</v>
          </cell>
          <cell r="AE11">
            <v>7.24</v>
          </cell>
          <cell r="AF11">
            <v>6.915</v>
          </cell>
          <cell r="AG11">
            <v>11.13</v>
          </cell>
          <cell r="AH11">
            <v>0</v>
          </cell>
          <cell r="AI11">
            <v>25.285000000000004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7.2750000000000004</v>
          </cell>
          <cell r="AR11">
            <v>5.9249999999999998</v>
          </cell>
          <cell r="AS11">
            <v>0</v>
          </cell>
          <cell r="AT11">
            <v>0</v>
          </cell>
          <cell r="AU11">
            <v>0</v>
          </cell>
          <cell r="AV11">
            <v>8.9499999999999993</v>
          </cell>
          <cell r="AW11">
            <v>15.01</v>
          </cell>
          <cell r="AX11">
            <v>18.831</v>
          </cell>
          <cell r="AY11">
            <v>0</v>
          </cell>
          <cell r="AZ11">
            <v>42.790999999999997</v>
          </cell>
        </row>
        <row r="12">
          <cell r="A12" t="str">
            <v>Corsica</v>
          </cell>
          <cell r="B12">
            <v>41.086676703048546</v>
          </cell>
          <cell r="C12">
            <v>43.179754601226996</v>
          </cell>
          <cell r="D12">
            <v>34.898215075969908</v>
          </cell>
          <cell r="E12">
            <v>38.174035656204509</v>
          </cell>
          <cell r="F12">
            <v>40.119662216977652</v>
          </cell>
          <cell r="G12">
            <v>52.369329231357803</v>
          </cell>
          <cell r="H12">
            <v>66.398901327418301</v>
          </cell>
          <cell r="I12">
            <v>62.579464495420027</v>
          </cell>
          <cell r="J12">
            <v>21.203941231343279</v>
          </cell>
          <cell r="K12">
            <v>0</v>
          </cell>
          <cell r="L12">
            <v>0</v>
          </cell>
          <cell r="M12">
            <v>0</v>
          </cell>
          <cell r="N12">
            <v>39.085426114901182</v>
          </cell>
          <cell r="O12">
            <v>42.982795476404924</v>
          </cell>
          <cell r="P12">
            <v>47.459519136408247</v>
          </cell>
          <cell r="Q12">
            <v>0</v>
          </cell>
          <cell r="R12">
            <v>42.316216171315595</v>
          </cell>
          <cell r="S12">
            <v>60.648499999999999</v>
          </cell>
          <cell r="T12">
            <v>58.652500000000003</v>
          </cell>
          <cell r="U12">
            <v>70.972499999999997</v>
          </cell>
          <cell r="V12">
            <v>69.637500000000003</v>
          </cell>
          <cell r="W12">
            <v>60.442500000000003</v>
          </cell>
          <cell r="X12">
            <v>73.007499999999993</v>
          </cell>
          <cell r="Y12">
            <v>42.573500000000003</v>
          </cell>
          <cell r="Z12">
            <v>53.288499999999999</v>
          </cell>
          <cell r="AA12">
            <v>20.204999999999998</v>
          </cell>
          <cell r="AB12">
            <v>0</v>
          </cell>
          <cell r="AC12">
            <v>0</v>
          </cell>
          <cell r="AD12">
            <v>0</v>
          </cell>
          <cell r="AE12">
            <v>190.27350000000001</v>
          </cell>
          <cell r="AF12">
            <v>203.08750000000001</v>
          </cell>
          <cell r="AG12">
            <v>116.06699999999999</v>
          </cell>
          <cell r="AH12">
            <v>0</v>
          </cell>
          <cell r="AI12">
            <v>509.428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76.638000000000005</v>
          </cell>
          <cell r="AR12">
            <v>85.76</v>
          </cell>
          <cell r="AS12">
            <v>0</v>
          </cell>
          <cell r="AT12">
            <v>0</v>
          </cell>
          <cell r="AU12">
            <v>0</v>
          </cell>
          <cell r="AV12">
            <v>438.13300000000004</v>
          </cell>
          <cell r="AW12">
            <v>425.23699999999997</v>
          </cell>
          <cell r="AX12">
            <v>220.10399999999998</v>
          </cell>
          <cell r="AY12">
            <v>0</v>
          </cell>
          <cell r="AZ12">
            <v>1083.4740000000002</v>
          </cell>
        </row>
        <row r="13">
          <cell r="A13" t="str">
            <v>Czech Republic</v>
          </cell>
          <cell r="B13">
            <v>37.685802637032083</v>
          </cell>
          <cell r="C13">
            <v>28.245404073596131</v>
          </cell>
          <cell r="D13">
            <v>24.308456793544543</v>
          </cell>
          <cell r="E13">
            <v>24.858538520970662</v>
          </cell>
          <cell r="F13">
            <v>26.905256762898365</v>
          </cell>
          <cell r="G13">
            <v>22.467184559202767</v>
          </cell>
          <cell r="H13">
            <v>22.853037904729135</v>
          </cell>
          <cell r="I13">
            <v>26.095289023491237</v>
          </cell>
          <cell r="J13">
            <v>24.012877408604421</v>
          </cell>
          <cell r="K13">
            <v>0</v>
          </cell>
          <cell r="L13">
            <v>0</v>
          </cell>
          <cell r="M13">
            <v>0</v>
          </cell>
          <cell r="N13">
            <v>29.887348531876995</v>
          </cell>
          <cell r="O13">
            <v>24.725504194183131</v>
          </cell>
          <cell r="P13">
            <v>24.295906736493123</v>
          </cell>
          <cell r="Q13">
            <v>0</v>
          </cell>
          <cell r="R13">
            <v>26.209093368956719</v>
          </cell>
          <cell r="S13">
            <v>932.75576000000001</v>
          </cell>
          <cell r="T13">
            <v>749.16181200000005</v>
          </cell>
          <cell r="U13">
            <v>651.26742400000001</v>
          </cell>
          <cell r="V13">
            <v>699.448892</v>
          </cell>
          <cell r="W13">
            <v>780.72122000000002</v>
          </cell>
          <cell r="X13">
            <v>666.49858000000006</v>
          </cell>
          <cell r="Y13">
            <v>649.12305199999992</v>
          </cell>
          <cell r="Z13">
            <v>706.37275199999999</v>
          </cell>
          <cell r="AA13">
            <v>655.30978199999993</v>
          </cell>
          <cell r="AB13">
            <v>0</v>
          </cell>
          <cell r="AC13">
            <v>0</v>
          </cell>
          <cell r="AD13">
            <v>0</v>
          </cell>
          <cell r="AE13">
            <v>2333.184996</v>
          </cell>
          <cell r="AF13">
            <v>2146.6686920000002</v>
          </cell>
          <cell r="AG13">
            <v>2010.8055859999999</v>
          </cell>
          <cell r="AH13">
            <v>0</v>
          </cell>
          <cell r="AI13">
            <v>6490.6592740000006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2436.2078389999997</v>
          </cell>
          <cell r="AR13">
            <v>2456.093844</v>
          </cell>
          <cell r="AS13">
            <v>0</v>
          </cell>
          <cell r="AT13">
            <v>0</v>
          </cell>
          <cell r="AU13">
            <v>0</v>
          </cell>
          <cell r="AV13">
            <v>7025.9377279999999</v>
          </cell>
          <cell r="AW13">
            <v>7813.8015209999994</v>
          </cell>
          <cell r="AX13">
            <v>7448.6828049999995</v>
          </cell>
          <cell r="AY13">
            <v>0</v>
          </cell>
          <cell r="AZ13">
            <v>22288.422053999999</v>
          </cell>
        </row>
        <row r="14">
          <cell r="A14" t="str">
            <v>Denmark</v>
          </cell>
          <cell r="B14">
            <v>45.263336574140546</v>
          </cell>
          <cell r="C14">
            <v>43.217645640856901</v>
          </cell>
          <cell r="D14">
            <v>48.738935797296833</v>
          </cell>
          <cell r="E14">
            <v>41.900394923908877</v>
          </cell>
          <cell r="F14">
            <v>36.700121368100241</v>
          </cell>
          <cell r="G14">
            <v>28.67288474648705</v>
          </cell>
          <cell r="H14">
            <v>37.451870707803231</v>
          </cell>
          <cell r="I14">
            <v>45.118177794127696</v>
          </cell>
          <cell r="J14">
            <v>37.681543913073483</v>
          </cell>
          <cell r="K14">
            <v>0</v>
          </cell>
          <cell r="L14">
            <v>0</v>
          </cell>
          <cell r="M14">
            <v>0</v>
          </cell>
          <cell r="N14">
            <v>45.774677700120918</v>
          </cell>
          <cell r="O14">
            <v>35.884584131488225</v>
          </cell>
          <cell r="P14">
            <v>39.990934399109491</v>
          </cell>
          <cell r="Q14">
            <v>0</v>
          </cell>
          <cell r="R14">
            <v>40.450089061767926</v>
          </cell>
          <cell r="S14">
            <v>132.27382699999998</v>
          </cell>
          <cell r="T14">
            <v>134.08196000000001</v>
          </cell>
          <cell r="U14">
            <v>155.00799600000002</v>
          </cell>
          <cell r="V14">
            <v>140.67747299999999</v>
          </cell>
          <cell r="W14">
            <v>120.41717600000001</v>
          </cell>
          <cell r="X14">
            <v>90.942427000000009</v>
          </cell>
          <cell r="Y14">
            <v>122.60422</v>
          </cell>
          <cell r="Z14">
            <v>133.48651799999999</v>
          </cell>
          <cell r="AA14">
            <v>111.89067799999999</v>
          </cell>
          <cell r="AB14">
            <v>0</v>
          </cell>
          <cell r="AC14">
            <v>0</v>
          </cell>
          <cell r="AD14">
            <v>0</v>
          </cell>
          <cell r="AE14">
            <v>421.36378300000001</v>
          </cell>
          <cell r="AF14">
            <v>352.03707600000001</v>
          </cell>
          <cell r="AG14">
            <v>367.98141599999997</v>
          </cell>
          <cell r="AH14">
            <v>0</v>
          </cell>
          <cell r="AI14">
            <v>1141.3822749999999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266.27375499999999</v>
          </cell>
          <cell r="AR14">
            <v>267.243854</v>
          </cell>
          <cell r="AS14">
            <v>0</v>
          </cell>
          <cell r="AT14">
            <v>0</v>
          </cell>
          <cell r="AU14">
            <v>0</v>
          </cell>
          <cell r="AV14">
            <v>828.46548299999995</v>
          </cell>
          <cell r="AW14">
            <v>882.92333900000006</v>
          </cell>
          <cell r="AX14">
            <v>828.14587699999993</v>
          </cell>
          <cell r="AY14">
            <v>0</v>
          </cell>
          <cell r="AZ14">
            <v>2539.5346989999998</v>
          </cell>
        </row>
        <row r="15">
          <cell r="A15" t="str">
            <v>Estonia</v>
          </cell>
          <cell r="B15">
            <v>31.695060341836154</v>
          </cell>
          <cell r="C15">
            <v>40.176184960500954</v>
          </cell>
          <cell r="D15">
            <v>33.24430530407372</v>
          </cell>
          <cell r="E15">
            <v>34.681346120708568</v>
          </cell>
          <cell r="F15">
            <v>35.415587117590526</v>
          </cell>
          <cell r="G15">
            <v>38.557264957643618</v>
          </cell>
          <cell r="H15">
            <v>38.11001172291008</v>
          </cell>
          <cell r="I15">
            <v>46.03624372651899</v>
          </cell>
          <cell r="J15">
            <v>42.876038894479244</v>
          </cell>
          <cell r="K15">
            <v>0</v>
          </cell>
          <cell r="L15">
            <v>0</v>
          </cell>
          <cell r="M15">
            <v>0</v>
          </cell>
          <cell r="N15">
            <v>35.042519456300028</v>
          </cell>
          <cell r="O15">
            <v>36.147343745555048</v>
          </cell>
          <cell r="P15">
            <v>42.263663177523796</v>
          </cell>
          <cell r="Q15">
            <v>0</v>
          </cell>
          <cell r="R15">
            <v>37.686895241653104</v>
          </cell>
          <cell r="S15">
            <v>87.100459999999998</v>
          </cell>
          <cell r="T15">
            <v>120.38226000000002</v>
          </cell>
          <cell r="U15">
            <v>114.31182</v>
          </cell>
          <cell r="V15">
            <v>121.20722000000001</v>
          </cell>
          <cell r="W15">
            <v>126.45842</v>
          </cell>
          <cell r="X15">
            <v>123.77722</v>
          </cell>
          <cell r="Y15">
            <v>114.78062</v>
          </cell>
          <cell r="Z15">
            <v>130.94082</v>
          </cell>
          <cell r="AA15">
            <v>124.60862</v>
          </cell>
          <cell r="AB15">
            <v>0</v>
          </cell>
          <cell r="AC15">
            <v>0</v>
          </cell>
          <cell r="AD15">
            <v>0</v>
          </cell>
          <cell r="AE15">
            <v>321.79454000000004</v>
          </cell>
          <cell r="AF15">
            <v>371.44286</v>
          </cell>
          <cell r="AG15">
            <v>370.33006</v>
          </cell>
          <cell r="AH15">
            <v>0</v>
          </cell>
          <cell r="AI15">
            <v>1063.56746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255.98686699999999</v>
          </cell>
          <cell r="AR15">
            <v>261.56277699999998</v>
          </cell>
          <cell r="AS15">
            <v>0</v>
          </cell>
          <cell r="AT15">
            <v>0</v>
          </cell>
          <cell r="AU15">
            <v>0</v>
          </cell>
          <cell r="AV15">
            <v>826.46764699999994</v>
          </cell>
          <cell r="AW15">
            <v>924.8219630000001</v>
          </cell>
          <cell r="AX15">
            <v>788.61373800000001</v>
          </cell>
          <cell r="AY15">
            <v>0</v>
          </cell>
          <cell r="AZ15">
            <v>2539.9033480000003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2.5</v>
          </cell>
          <cell r="T16">
            <v>1.78</v>
          </cell>
          <cell r="U16">
            <v>0.46</v>
          </cell>
          <cell r="V16">
            <v>0.46</v>
          </cell>
          <cell r="W16">
            <v>1.92</v>
          </cell>
          <cell r="X16">
            <v>0.46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4.74</v>
          </cell>
          <cell r="AF16">
            <v>2.84</v>
          </cell>
          <cell r="AG16">
            <v>0</v>
          </cell>
          <cell r="AH16">
            <v>0</v>
          </cell>
          <cell r="AI16">
            <v>7.58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51.546022605344255</v>
          </cell>
          <cell r="C17">
            <v>42.951674316056433</v>
          </cell>
          <cell r="D17">
            <v>40.465417349073419</v>
          </cell>
          <cell r="E17">
            <v>37.186796208345072</v>
          </cell>
          <cell r="F17">
            <v>34.715648940427855</v>
          </cell>
          <cell r="G17">
            <v>39.660460220038935</v>
          </cell>
          <cell r="H17">
            <v>50.675880288893339</v>
          </cell>
          <cell r="I17">
            <v>48.898630071414999</v>
          </cell>
          <cell r="J17">
            <v>45.69402406761634</v>
          </cell>
          <cell r="K17">
            <v>0</v>
          </cell>
          <cell r="L17">
            <v>0</v>
          </cell>
          <cell r="M17">
            <v>0</v>
          </cell>
          <cell r="N17">
            <v>44.733821628246297</v>
          </cell>
          <cell r="O17">
            <v>37.175771113254498</v>
          </cell>
          <cell r="P17">
            <v>48.494069777875936</v>
          </cell>
          <cell r="Q17">
            <v>0</v>
          </cell>
          <cell r="R17">
            <v>43.16220187545018</v>
          </cell>
          <cell r="S17">
            <v>399.35789199999999</v>
          </cell>
          <cell r="T17">
            <v>354.56643800000001</v>
          </cell>
          <cell r="U17">
            <v>360.87939</v>
          </cell>
          <cell r="V17">
            <v>347.36609399999998</v>
          </cell>
          <cell r="W17">
            <v>326.047776</v>
          </cell>
          <cell r="X17">
            <v>367.16242599999998</v>
          </cell>
          <cell r="Y17">
            <v>429.95608400000003</v>
          </cell>
          <cell r="Z17">
            <v>383.921492</v>
          </cell>
          <cell r="AA17">
            <v>353.92346400000002</v>
          </cell>
          <cell r="AB17">
            <v>0</v>
          </cell>
          <cell r="AC17">
            <v>0</v>
          </cell>
          <cell r="AD17">
            <v>0</v>
          </cell>
          <cell r="AE17">
            <v>1114.8037200000001</v>
          </cell>
          <cell r="AF17">
            <v>1040.576296</v>
          </cell>
          <cell r="AG17">
            <v>1167.8010400000001</v>
          </cell>
          <cell r="AH17">
            <v>0</v>
          </cell>
          <cell r="AI17">
            <v>3323.1810559999999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706.62376899999992</v>
          </cell>
          <cell r="AR17">
            <v>697.09578899999997</v>
          </cell>
          <cell r="AS17">
            <v>0</v>
          </cell>
          <cell r="AT17">
            <v>0</v>
          </cell>
          <cell r="AU17">
            <v>0</v>
          </cell>
          <cell r="AV17">
            <v>2242.8742090000001</v>
          </cell>
          <cell r="AW17">
            <v>2519.1640640000001</v>
          </cell>
          <cell r="AX17">
            <v>2167.3184799999999</v>
          </cell>
          <cell r="AY17">
            <v>0</v>
          </cell>
          <cell r="AZ17">
            <v>6929.356753</v>
          </cell>
        </row>
        <row r="18">
          <cell r="A18" t="str">
            <v>France</v>
          </cell>
          <cell r="B18">
            <v>20.70387279177076</v>
          </cell>
          <cell r="C18">
            <v>24.749734950218574</v>
          </cell>
          <cell r="D18">
            <v>25.738055547252571</v>
          </cell>
          <cell r="E18">
            <v>21.589995776354506</v>
          </cell>
          <cell r="F18">
            <v>18.559762022553659</v>
          </cell>
          <cell r="G18">
            <v>18.933754151018995</v>
          </cell>
          <cell r="H18">
            <v>22.484054174682573</v>
          </cell>
          <cell r="I18">
            <v>21.421588112290767</v>
          </cell>
          <cell r="J18">
            <v>21.679431737719831</v>
          </cell>
          <cell r="K18">
            <v>0</v>
          </cell>
          <cell r="L18">
            <v>0</v>
          </cell>
          <cell r="M18">
            <v>0</v>
          </cell>
          <cell r="N18">
            <v>23.815044322225702</v>
          </cell>
          <cell r="O18">
            <v>19.735444098216544</v>
          </cell>
          <cell r="P18">
            <v>21.872483176537546</v>
          </cell>
          <cell r="Q18">
            <v>0</v>
          </cell>
          <cell r="R18">
            <v>21.830424932220918</v>
          </cell>
          <cell r="S18">
            <v>1241.9784</v>
          </cell>
          <cell r="T18">
            <v>1629.4406000000001</v>
          </cell>
          <cell r="U18">
            <v>1674.30484</v>
          </cell>
          <cell r="V18">
            <v>1385.8378399999999</v>
          </cell>
          <cell r="W18">
            <v>1133.7952400000001</v>
          </cell>
          <cell r="X18">
            <v>1115.22084</v>
          </cell>
          <cell r="Y18">
            <v>1298.5790400000001</v>
          </cell>
          <cell r="Z18">
            <v>1178.1040399999999</v>
          </cell>
          <cell r="AA18">
            <v>1181.84844</v>
          </cell>
          <cell r="AB18">
            <v>0</v>
          </cell>
          <cell r="AC18">
            <v>0</v>
          </cell>
          <cell r="AD18">
            <v>0</v>
          </cell>
          <cell r="AE18">
            <v>4545.7238399999997</v>
          </cell>
          <cell r="AF18">
            <v>3634.85392</v>
          </cell>
          <cell r="AG18">
            <v>3658.5315199999995</v>
          </cell>
          <cell r="AH18">
            <v>0</v>
          </cell>
          <cell r="AI18">
            <v>11839.109280000001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4949.6499999999996</v>
          </cell>
          <cell r="AR18">
            <v>4906.326</v>
          </cell>
          <cell r="AS18">
            <v>0</v>
          </cell>
          <cell r="AT18">
            <v>0</v>
          </cell>
          <cell r="AU18">
            <v>0</v>
          </cell>
          <cell r="AV18">
            <v>17178.852999999999</v>
          </cell>
          <cell r="AW18">
            <v>16576.108</v>
          </cell>
          <cell r="AX18">
            <v>15053.975999999999</v>
          </cell>
          <cell r="AY18">
            <v>0</v>
          </cell>
          <cell r="AZ18">
            <v>48808.936999999998</v>
          </cell>
        </row>
        <row r="19">
          <cell r="A19" t="str">
            <v>Germany</v>
          </cell>
          <cell r="B19">
            <v>26.005395978508517</v>
          </cell>
          <cell r="C19">
            <v>31.808486761114978</v>
          </cell>
          <cell r="D19">
            <v>35.349828948916517</v>
          </cell>
          <cell r="E19">
            <v>37.39526590817448</v>
          </cell>
          <cell r="F19">
            <v>24.483189410163174</v>
          </cell>
          <cell r="G19">
            <v>17.060861310077222</v>
          </cell>
          <cell r="H19">
            <v>19.952542745569012</v>
          </cell>
          <cell r="I19">
            <v>23.407951657457051</v>
          </cell>
          <cell r="J19">
            <v>27.840372793513939</v>
          </cell>
          <cell r="K19">
            <v>0</v>
          </cell>
          <cell r="L19">
            <v>0</v>
          </cell>
          <cell r="M19">
            <v>0</v>
          </cell>
          <cell r="N19">
            <v>31.145919343181163</v>
          </cell>
          <cell r="O19">
            <v>26.364222367771376</v>
          </cell>
          <cell r="P19">
            <v>23.738299137197341</v>
          </cell>
          <cell r="Q19">
            <v>0</v>
          </cell>
          <cell r="R19">
            <v>27.116375078810556</v>
          </cell>
          <cell r="S19">
            <v>2099.9309160000003</v>
          </cell>
          <cell r="T19">
            <v>2706.6656579999999</v>
          </cell>
          <cell r="U19">
            <v>3016.3768950000003</v>
          </cell>
          <cell r="V19">
            <v>3192.8013430000001</v>
          </cell>
          <cell r="W19">
            <v>2094.6728840000001</v>
          </cell>
          <cell r="X19">
            <v>1432.0366979999999</v>
          </cell>
          <cell r="Y19">
            <v>1632.2766530000001</v>
          </cell>
          <cell r="Z19">
            <v>1853.3856290000001</v>
          </cell>
          <cell r="AA19">
            <v>2279.4564399999999</v>
          </cell>
          <cell r="AB19">
            <v>0</v>
          </cell>
          <cell r="AC19">
            <v>0</v>
          </cell>
          <cell r="AD19">
            <v>0</v>
          </cell>
          <cell r="AE19">
            <v>7822.9734690000005</v>
          </cell>
          <cell r="AF19">
            <v>6719.5109250000005</v>
          </cell>
          <cell r="AG19">
            <v>5765.1187220000002</v>
          </cell>
          <cell r="AH19">
            <v>0</v>
          </cell>
          <cell r="AI19">
            <v>20307.603115999998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7125.9847529999997</v>
          </cell>
          <cell r="AR19">
            <v>7368.8337840000004</v>
          </cell>
          <cell r="AS19">
            <v>0</v>
          </cell>
          <cell r="AT19">
            <v>0</v>
          </cell>
          <cell r="AU19">
            <v>0</v>
          </cell>
          <cell r="AV19">
            <v>22605.452882999998</v>
          </cell>
          <cell r="AW19">
            <v>22938.510182999999</v>
          </cell>
          <cell r="AX19">
            <v>21857.534188999998</v>
          </cell>
          <cell r="AY19">
            <v>0</v>
          </cell>
          <cell r="AZ19">
            <v>67401.497254999995</v>
          </cell>
        </row>
        <row r="20">
          <cell r="A20" t="str">
            <v>Greece</v>
          </cell>
          <cell r="B20">
            <v>54.70560476835275</v>
          </cell>
          <cell r="C20">
            <v>46.266859513942642</v>
          </cell>
          <cell r="D20">
            <v>44.012866960042281</v>
          </cell>
          <cell r="E20">
            <v>35.122085306642141</v>
          </cell>
          <cell r="F20">
            <v>31.375717250166829</v>
          </cell>
          <cell r="G20">
            <v>34.086298266252932</v>
          </cell>
          <cell r="H20">
            <v>47.808787705841624</v>
          </cell>
          <cell r="I20">
            <v>28.419150133083377</v>
          </cell>
          <cell r="J20">
            <v>28.636167028224278</v>
          </cell>
          <cell r="K20">
            <v>0</v>
          </cell>
          <cell r="L20">
            <v>0</v>
          </cell>
          <cell r="M20">
            <v>0</v>
          </cell>
          <cell r="N20">
            <v>48.027731915145111</v>
          </cell>
          <cell r="O20">
            <v>33.496920113678797</v>
          </cell>
          <cell r="P20">
            <v>35.271991424108869</v>
          </cell>
          <cell r="Q20">
            <v>0</v>
          </cell>
          <cell r="R20">
            <v>38.637777937374942</v>
          </cell>
          <cell r="S20">
            <v>1337.710075</v>
          </cell>
          <cell r="T20">
            <v>1253.0194550000001</v>
          </cell>
          <cell r="U20">
            <v>1267.31241</v>
          </cell>
          <cell r="V20">
            <v>1064.0494250000002</v>
          </cell>
          <cell r="W20">
            <v>999.52269000000001</v>
          </cell>
          <cell r="X20">
            <v>1060.6048700000001</v>
          </cell>
          <cell r="Y20">
            <v>1365.55908</v>
          </cell>
          <cell r="Z20">
            <v>761.48916499999996</v>
          </cell>
          <cell r="AA20">
            <v>752.88974699999994</v>
          </cell>
          <cell r="AB20">
            <v>0</v>
          </cell>
          <cell r="AC20">
            <v>0</v>
          </cell>
          <cell r="AD20">
            <v>0</v>
          </cell>
          <cell r="AE20">
            <v>3858.0419400000001</v>
          </cell>
          <cell r="AF20">
            <v>3124.1769850000001</v>
          </cell>
          <cell r="AG20">
            <v>2879.9379920000001</v>
          </cell>
          <cell r="AH20">
            <v>0</v>
          </cell>
          <cell r="AI20">
            <v>9862.1569169999984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2411.543784</v>
          </cell>
          <cell r="AR20">
            <v>2366.2411649999999</v>
          </cell>
          <cell r="AS20">
            <v>0</v>
          </cell>
          <cell r="AT20">
            <v>0</v>
          </cell>
          <cell r="AU20">
            <v>0</v>
          </cell>
          <cell r="AV20">
            <v>7229.6517190000004</v>
          </cell>
          <cell r="AW20">
            <v>8394.0830290000013</v>
          </cell>
          <cell r="AX20">
            <v>7348.4486930000003</v>
          </cell>
          <cell r="AY20">
            <v>0</v>
          </cell>
          <cell r="AZ20">
            <v>22972.183441000005</v>
          </cell>
        </row>
        <row r="21">
          <cell r="A21" t="str">
            <v>Cyprus</v>
          </cell>
          <cell r="B21">
            <v>24.632507150727193</v>
          </cell>
          <cell r="C21">
            <v>24.104374612498233</v>
          </cell>
          <cell r="D21">
            <v>20.725506253415258</v>
          </cell>
          <cell r="E21">
            <v>37.664230166935745</v>
          </cell>
          <cell r="F21">
            <v>26.590786093889466</v>
          </cell>
          <cell r="G21">
            <v>28.696697017063649</v>
          </cell>
          <cell r="H21">
            <v>12.0807219382983</v>
          </cell>
          <cell r="I21">
            <v>12.132939196768275</v>
          </cell>
          <cell r="J21">
            <v>47.275146798215609</v>
          </cell>
          <cell r="K21">
            <v>0</v>
          </cell>
          <cell r="L21">
            <v>0</v>
          </cell>
          <cell r="M21">
            <v>0</v>
          </cell>
          <cell r="N21">
            <v>23.081963014457521</v>
          </cell>
          <cell r="O21">
            <v>30.874579831473309</v>
          </cell>
          <cell r="P21">
            <v>23.135670020368309</v>
          </cell>
          <cell r="Q21">
            <v>0</v>
          </cell>
          <cell r="R21">
            <v>25.671621550433027</v>
          </cell>
          <cell r="S21">
            <v>29.267600000000002</v>
          </cell>
          <cell r="T21">
            <v>30.617599999999999</v>
          </cell>
          <cell r="U21">
            <v>27.625599999999999</v>
          </cell>
          <cell r="V21">
            <v>51.817599999999999</v>
          </cell>
          <cell r="W21">
            <v>37.307600000000001</v>
          </cell>
          <cell r="X21">
            <v>43.887599999999999</v>
          </cell>
          <cell r="Y21">
            <v>21.1126</v>
          </cell>
          <cell r="Z21">
            <v>20.163800000000002</v>
          </cell>
          <cell r="AA21">
            <v>73.647089999999992</v>
          </cell>
          <cell r="AB21">
            <v>0</v>
          </cell>
          <cell r="AC21">
            <v>0</v>
          </cell>
          <cell r="AD21">
            <v>0</v>
          </cell>
          <cell r="AE21">
            <v>87.510799999999989</v>
          </cell>
          <cell r="AF21">
            <v>133.0128</v>
          </cell>
          <cell r="AG21">
            <v>114.92348999999999</v>
          </cell>
          <cell r="AH21">
            <v>0</v>
          </cell>
          <cell r="AI21">
            <v>335.44708999999995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149.571507</v>
          </cell>
          <cell r="AR21">
            <v>140.20555300000001</v>
          </cell>
          <cell r="AS21">
            <v>0</v>
          </cell>
          <cell r="AT21">
            <v>0</v>
          </cell>
          <cell r="AU21">
            <v>0</v>
          </cell>
          <cell r="AV21">
            <v>341.21759900000001</v>
          </cell>
          <cell r="AW21">
            <v>387.73489599999999</v>
          </cell>
          <cell r="AX21">
            <v>447.06352100000004</v>
          </cell>
          <cell r="AY21">
            <v>0</v>
          </cell>
          <cell r="AZ21">
            <v>1176.016016</v>
          </cell>
        </row>
        <row r="22">
          <cell r="A22" t="str">
            <v>Hungary</v>
          </cell>
          <cell r="B22">
            <v>36.020687161799387</v>
          </cell>
          <cell r="C22">
            <v>26.470187217194571</v>
          </cell>
          <cell r="D22">
            <v>21.186272828073342</v>
          </cell>
          <cell r="E22">
            <v>22.305611441933994</v>
          </cell>
          <cell r="F22">
            <v>23.009133523206479</v>
          </cell>
          <cell r="G22">
            <v>20.442304888601189</v>
          </cell>
          <cell r="H22">
            <v>22.474227462472594</v>
          </cell>
          <cell r="I22">
            <v>19.234076222316961</v>
          </cell>
          <cell r="J22">
            <v>17.562827267105597</v>
          </cell>
          <cell r="K22">
            <v>0</v>
          </cell>
          <cell r="L22">
            <v>0</v>
          </cell>
          <cell r="M22">
            <v>0</v>
          </cell>
          <cell r="N22">
            <v>27.506357221144111</v>
          </cell>
          <cell r="O22">
            <v>21.925912087479581</v>
          </cell>
          <cell r="P22">
            <v>19.793606798370789</v>
          </cell>
          <cell r="Q22">
            <v>0</v>
          </cell>
          <cell r="R22">
            <v>23.042051973327581</v>
          </cell>
          <cell r="S22">
            <v>503.803361</v>
          </cell>
          <cell r="T22">
            <v>421.19361900000001</v>
          </cell>
          <cell r="U22">
            <v>343.93089099999997</v>
          </cell>
          <cell r="V22">
            <v>376.24609700000002</v>
          </cell>
          <cell r="W22">
            <v>394.06464700000004</v>
          </cell>
          <cell r="X22">
            <v>343.86909599999996</v>
          </cell>
          <cell r="Y22">
            <v>355.33251900000005</v>
          </cell>
          <cell r="Z22">
            <v>285.73502500000001</v>
          </cell>
          <cell r="AA22">
            <v>268.233158</v>
          </cell>
          <cell r="AB22">
            <v>0</v>
          </cell>
          <cell r="AC22">
            <v>0</v>
          </cell>
          <cell r="AD22">
            <v>0</v>
          </cell>
          <cell r="AE22">
            <v>1268.9278709999999</v>
          </cell>
          <cell r="AF22">
            <v>1114.17984</v>
          </cell>
          <cell r="AG22">
            <v>909.300702</v>
          </cell>
          <cell r="AH22">
            <v>0</v>
          </cell>
          <cell r="AI22">
            <v>3292.4084129999997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1337.01</v>
          </cell>
          <cell r="AR22">
            <v>1374.55</v>
          </cell>
          <cell r="AS22">
            <v>0</v>
          </cell>
          <cell r="AT22">
            <v>0</v>
          </cell>
          <cell r="AU22">
            <v>0</v>
          </cell>
          <cell r="AV22">
            <v>4151.8950500000001</v>
          </cell>
          <cell r="AW22">
            <v>4573.4100000000008</v>
          </cell>
          <cell r="AX22">
            <v>4134.5200000000004</v>
          </cell>
          <cell r="AY22">
            <v>0</v>
          </cell>
          <cell r="AZ22">
            <v>12859.825050000001</v>
          </cell>
        </row>
        <row r="23">
          <cell r="A23" t="str">
            <v>Iceland</v>
          </cell>
          <cell r="B23">
            <v>48.355108705554777</v>
          </cell>
          <cell r="C23">
            <v>63.207483141009085</v>
          </cell>
          <cell r="D23">
            <v>33.639825897714907</v>
          </cell>
          <cell r="E23">
            <v>70.784313725490193</v>
          </cell>
          <cell r="F23">
            <v>69.287671232876718</v>
          </cell>
          <cell r="G23">
            <v>63.347949132161638</v>
          </cell>
          <cell r="H23">
            <v>38.643463628494608</v>
          </cell>
          <cell r="I23">
            <v>49.868921911852446</v>
          </cell>
          <cell r="J23">
            <v>65.87339877785098</v>
          </cell>
          <cell r="K23">
            <v>0</v>
          </cell>
          <cell r="L23">
            <v>0</v>
          </cell>
          <cell r="M23">
            <v>0</v>
          </cell>
          <cell r="N23">
            <v>49.906713126576555</v>
          </cell>
          <cell r="O23">
            <v>67.962664998624618</v>
          </cell>
          <cell r="P23">
            <v>50.975374378873774</v>
          </cell>
          <cell r="Q23">
            <v>0</v>
          </cell>
          <cell r="R23">
            <v>55.908844514747379</v>
          </cell>
          <cell r="S23">
            <v>9.66</v>
          </cell>
          <cell r="T23">
            <v>17.260000000000002</v>
          </cell>
          <cell r="U23">
            <v>6.87</v>
          </cell>
          <cell r="V23">
            <v>14.44</v>
          </cell>
          <cell r="W23">
            <v>14.05</v>
          </cell>
          <cell r="X23">
            <v>11.59</v>
          </cell>
          <cell r="Y23">
            <v>7.46</v>
          </cell>
          <cell r="Z23">
            <v>12.27</v>
          </cell>
          <cell r="AA23">
            <v>11.73</v>
          </cell>
          <cell r="AB23">
            <v>0</v>
          </cell>
          <cell r="AC23">
            <v>0</v>
          </cell>
          <cell r="AD23">
            <v>0</v>
          </cell>
          <cell r="AE23">
            <v>33.79</v>
          </cell>
          <cell r="AF23">
            <v>40.08</v>
          </cell>
          <cell r="AG23">
            <v>31.46</v>
          </cell>
          <cell r="AH23">
            <v>0</v>
          </cell>
          <cell r="AI23">
            <v>105.33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22.144052000000002</v>
          </cell>
          <cell r="AR23">
            <v>16.026195999999999</v>
          </cell>
          <cell r="AS23">
            <v>0</v>
          </cell>
          <cell r="AT23">
            <v>0</v>
          </cell>
          <cell r="AU23">
            <v>0</v>
          </cell>
          <cell r="AV23">
            <v>60.935690000000001</v>
          </cell>
          <cell r="AW23">
            <v>53.0762</v>
          </cell>
          <cell r="AX23">
            <v>55.544466999999997</v>
          </cell>
          <cell r="AY23">
            <v>0</v>
          </cell>
          <cell r="AZ23">
            <v>169.55635700000002</v>
          </cell>
        </row>
        <row r="24">
          <cell r="A24" t="str">
            <v>Ireland</v>
          </cell>
          <cell r="B24">
            <v>2.4865523655923831</v>
          </cell>
          <cell r="C24">
            <v>1.3157023229408147</v>
          </cell>
          <cell r="D24">
            <v>0.43608834986854977</v>
          </cell>
          <cell r="E24">
            <v>1.7024415209079689</v>
          </cell>
          <cell r="F24">
            <v>3.1417853595502372</v>
          </cell>
          <cell r="G24">
            <v>0</v>
          </cell>
          <cell r="H24">
            <v>0</v>
          </cell>
          <cell r="I24">
            <v>0</v>
          </cell>
          <cell r="J24">
            <v>13.303288093195373</v>
          </cell>
          <cell r="K24">
            <v>0</v>
          </cell>
          <cell r="L24">
            <v>0</v>
          </cell>
          <cell r="M24">
            <v>0</v>
          </cell>
          <cell r="N24">
            <v>1.4288445745594514</v>
          </cell>
          <cell r="O24">
            <v>1.5221385209034828</v>
          </cell>
          <cell r="P24">
            <v>3.770290578960783</v>
          </cell>
          <cell r="Q24">
            <v>0</v>
          </cell>
          <cell r="R24">
            <v>2.2703505385527492</v>
          </cell>
          <cell r="S24">
            <v>3.0150000000000001</v>
          </cell>
          <cell r="T24">
            <v>1.5449999999999999</v>
          </cell>
          <cell r="U24">
            <v>0.505</v>
          </cell>
          <cell r="V24">
            <v>1.885</v>
          </cell>
          <cell r="W24">
            <v>3.62</v>
          </cell>
          <cell r="X24">
            <v>0</v>
          </cell>
          <cell r="Y24">
            <v>0</v>
          </cell>
          <cell r="Z24">
            <v>0</v>
          </cell>
          <cell r="AA24">
            <v>14.3</v>
          </cell>
          <cell r="AB24">
            <v>0</v>
          </cell>
          <cell r="AC24">
            <v>0</v>
          </cell>
          <cell r="AD24">
            <v>0</v>
          </cell>
          <cell r="AE24">
            <v>5.0650000000000004</v>
          </cell>
          <cell r="AF24">
            <v>5.5049999999999999</v>
          </cell>
          <cell r="AG24">
            <v>14.3</v>
          </cell>
          <cell r="AH24">
            <v>0</v>
          </cell>
          <cell r="AI24">
            <v>24.87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123.35</v>
          </cell>
          <cell r="AR24">
            <v>96.743000000000009</v>
          </cell>
          <cell r="AS24">
            <v>0</v>
          </cell>
          <cell r="AT24">
            <v>0</v>
          </cell>
          <cell r="AU24">
            <v>0</v>
          </cell>
          <cell r="AV24">
            <v>319.03399999999999</v>
          </cell>
          <cell r="AW24">
            <v>325.49599999999998</v>
          </cell>
          <cell r="AX24">
            <v>341.35300000000001</v>
          </cell>
          <cell r="AY24">
            <v>0</v>
          </cell>
          <cell r="AZ24">
            <v>985.88300000000004</v>
          </cell>
        </row>
        <row r="25">
          <cell r="A25" t="str">
            <v>Italy</v>
          </cell>
          <cell r="B25">
            <v>21.429624283861045</v>
          </cell>
          <cell r="C25">
            <v>25.014986253654197</v>
          </cell>
          <cell r="D25">
            <v>24.35308789196997</v>
          </cell>
          <cell r="E25">
            <v>19.790730260725194</v>
          </cell>
          <cell r="F25">
            <v>18.87563028010598</v>
          </cell>
          <cell r="G25">
            <v>12.7883823839292</v>
          </cell>
          <cell r="H25">
            <v>10.642550429434651</v>
          </cell>
          <cell r="I25">
            <v>12.195391025626137</v>
          </cell>
          <cell r="J25">
            <v>23.601450339505242</v>
          </cell>
          <cell r="K25">
            <v>0</v>
          </cell>
          <cell r="L25">
            <v>0</v>
          </cell>
          <cell r="M25">
            <v>0</v>
          </cell>
          <cell r="N25">
            <v>23.641326497903165</v>
          </cell>
          <cell r="O25">
            <v>17.245000551299931</v>
          </cell>
          <cell r="P25">
            <v>15.179775734528526</v>
          </cell>
          <cell r="Q25">
            <v>0</v>
          </cell>
          <cell r="R25">
            <v>18.759160607248642</v>
          </cell>
          <cell r="S25">
            <v>2611.1040000000003</v>
          </cell>
          <cell r="T25">
            <v>3192.5440000000003</v>
          </cell>
          <cell r="U25">
            <v>3222.13</v>
          </cell>
          <cell r="V25">
            <v>2693.9208000000003</v>
          </cell>
          <cell r="W25">
            <v>2517.2960000000003</v>
          </cell>
          <cell r="X25">
            <v>1618.384</v>
          </cell>
          <cell r="Y25">
            <v>1318.9903999999999</v>
          </cell>
          <cell r="Z25">
            <v>1463.2055999999998</v>
          </cell>
          <cell r="AA25">
            <v>2579.3628000000003</v>
          </cell>
          <cell r="AB25">
            <v>0</v>
          </cell>
          <cell r="AC25">
            <v>0</v>
          </cell>
          <cell r="AD25">
            <v>0</v>
          </cell>
          <cell r="AE25">
            <v>9025.7780000000021</v>
          </cell>
          <cell r="AF25">
            <v>6829.6008000000002</v>
          </cell>
          <cell r="AG25">
            <v>5361.5588000000007</v>
          </cell>
          <cell r="AH25">
            <v>0</v>
          </cell>
          <cell r="AI25">
            <v>21216.937600000001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10798.219075000001</v>
          </cell>
          <cell r="AR25">
            <v>9835.9485820000009</v>
          </cell>
          <cell r="AS25">
            <v>0</v>
          </cell>
          <cell r="AT25">
            <v>0</v>
          </cell>
          <cell r="AU25">
            <v>0</v>
          </cell>
          <cell r="AV25">
            <v>34360.170952</v>
          </cell>
          <cell r="AW25">
            <v>35643.03</v>
          </cell>
          <cell r="AX25">
            <v>31788.367657000003</v>
          </cell>
          <cell r="AY25">
            <v>0</v>
          </cell>
          <cell r="AZ25">
            <v>101791.56860899999</v>
          </cell>
        </row>
        <row r="26">
          <cell r="A26" t="str">
            <v>Latvia</v>
          </cell>
          <cell r="B26">
            <v>28.829241181718892</v>
          </cell>
          <cell r="C26">
            <v>38.027972982192807</v>
          </cell>
          <cell r="D26">
            <v>33.689969236762479</v>
          </cell>
          <cell r="E26">
            <v>32.395742239848317</v>
          </cell>
          <cell r="F26">
            <v>27.278704687045458</v>
          </cell>
          <cell r="G26">
            <v>32.59588751003826</v>
          </cell>
          <cell r="H26">
            <v>37.461070899544374</v>
          </cell>
          <cell r="I26">
            <v>47.016201188760782</v>
          </cell>
          <cell r="J26">
            <v>49.126782766043974</v>
          </cell>
          <cell r="K26">
            <v>0</v>
          </cell>
          <cell r="L26">
            <v>0</v>
          </cell>
          <cell r="M26">
            <v>0</v>
          </cell>
          <cell r="N26">
            <v>33.466355624629266</v>
          </cell>
          <cell r="O26">
            <v>30.715997623789349</v>
          </cell>
          <cell r="P26">
            <v>44.170461060655533</v>
          </cell>
          <cell r="Q26">
            <v>0</v>
          </cell>
          <cell r="R26">
            <v>35.889929903694764</v>
          </cell>
          <cell r="S26">
            <v>58.389039999999994</v>
          </cell>
          <cell r="T26">
            <v>74.316800000000001</v>
          </cell>
          <cell r="U26">
            <v>71.883718000000002</v>
          </cell>
          <cell r="V26">
            <v>76.378519999999995</v>
          </cell>
          <cell r="W26">
            <v>66.689840000000004</v>
          </cell>
          <cell r="X26">
            <v>77.039420000000007</v>
          </cell>
          <cell r="Y26">
            <v>85.790930000000003</v>
          </cell>
          <cell r="Z26">
            <v>96.76643</v>
          </cell>
          <cell r="AA26">
            <v>94.247230000000002</v>
          </cell>
          <cell r="AB26">
            <v>0</v>
          </cell>
          <cell r="AC26">
            <v>0</v>
          </cell>
          <cell r="AD26">
            <v>0</v>
          </cell>
          <cell r="AE26">
            <v>204.58955800000001</v>
          </cell>
          <cell r="AF26">
            <v>220.10777999999999</v>
          </cell>
          <cell r="AG26">
            <v>276.80459000000002</v>
          </cell>
          <cell r="AH26">
            <v>0</v>
          </cell>
          <cell r="AI26">
            <v>701.50192799999991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185.23356799999999</v>
          </cell>
          <cell r="AR26">
            <v>172.660415</v>
          </cell>
          <cell r="AS26">
            <v>0</v>
          </cell>
          <cell r="AT26">
            <v>0</v>
          </cell>
          <cell r="AU26">
            <v>0</v>
          </cell>
          <cell r="AV26">
            <v>550.19615599999997</v>
          </cell>
          <cell r="AW26">
            <v>644.93103699999995</v>
          </cell>
          <cell r="AX26">
            <v>564.00618200000008</v>
          </cell>
          <cell r="AY26">
            <v>0</v>
          </cell>
          <cell r="AZ26">
            <v>1759.1333750000001</v>
          </cell>
        </row>
        <row r="27">
          <cell r="A27" t="str">
            <v>Lithuania</v>
          </cell>
          <cell r="B27">
            <v>27.555846772221578</v>
          </cell>
          <cell r="C27">
            <v>37.882953038948898</v>
          </cell>
          <cell r="D27">
            <v>39.027507390733447</v>
          </cell>
          <cell r="E27">
            <v>30.74402025016882</v>
          </cell>
          <cell r="F27">
            <v>26.768872501761972</v>
          </cell>
          <cell r="G27">
            <v>27.771265315649998</v>
          </cell>
          <cell r="H27">
            <v>34.52153201552877</v>
          </cell>
          <cell r="I27">
            <v>44.208349522086095</v>
          </cell>
          <cell r="J27">
            <v>52.053216218413688</v>
          </cell>
          <cell r="K27">
            <v>0</v>
          </cell>
          <cell r="L27">
            <v>0</v>
          </cell>
          <cell r="M27">
            <v>0</v>
          </cell>
          <cell r="N27">
            <v>34.427717178030797</v>
          </cell>
          <cell r="O27">
            <v>28.342785284005654</v>
          </cell>
          <cell r="P27">
            <v>43.504371735755903</v>
          </cell>
          <cell r="Q27">
            <v>0</v>
          </cell>
          <cell r="R27">
            <v>35.366747950562839</v>
          </cell>
          <cell r="S27">
            <v>134.38454000000002</v>
          </cell>
          <cell r="T27">
            <v>148.10563999999999</v>
          </cell>
          <cell r="U27">
            <v>169.72933999999998</v>
          </cell>
          <cell r="V27">
            <v>139.90613999999999</v>
          </cell>
          <cell r="W27">
            <v>135.58593999999999</v>
          </cell>
          <cell r="X27">
            <v>143.60304000000002</v>
          </cell>
          <cell r="Y27">
            <v>170.06953999999999</v>
          </cell>
          <cell r="Z27">
            <v>201.16814000000002</v>
          </cell>
          <cell r="AA27">
            <v>249.95213999999999</v>
          </cell>
          <cell r="AB27">
            <v>0</v>
          </cell>
          <cell r="AC27">
            <v>0</v>
          </cell>
          <cell r="AD27">
            <v>0</v>
          </cell>
          <cell r="AE27">
            <v>452.21951999999999</v>
          </cell>
          <cell r="AF27">
            <v>419.09512000000001</v>
          </cell>
          <cell r="AG27">
            <v>621.18982000000005</v>
          </cell>
          <cell r="AH27">
            <v>0</v>
          </cell>
          <cell r="AI27">
            <v>1492.5044599999997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409.541021</v>
          </cell>
          <cell r="AR27">
            <v>432.16719800000004</v>
          </cell>
          <cell r="AS27">
            <v>0</v>
          </cell>
          <cell r="AT27">
            <v>0</v>
          </cell>
          <cell r="AU27">
            <v>0</v>
          </cell>
          <cell r="AV27">
            <v>1182.1799449999999</v>
          </cell>
          <cell r="AW27">
            <v>1330.7993700000002</v>
          </cell>
          <cell r="AX27">
            <v>1285.0911660000002</v>
          </cell>
          <cell r="AY27">
            <v>0</v>
          </cell>
          <cell r="AZ27">
            <v>3798.0704810000002</v>
          </cell>
        </row>
        <row r="28">
          <cell r="A28" t="str">
            <v>Luxembourg</v>
          </cell>
          <cell r="B28">
            <v>52.211807027597096</v>
          </cell>
          <cell r="C28">
            <v>63.827702623780695</v>
          </cell>
          <cell r="D28">
            <v>59.077120338064205</v>
          </cell>
          <cell r="E28">
            <v>49.636384724311647</v>
          </cell>
          <cell r="F28">
            <v>60.480535879185389</v>
          </cell>
          <cell r="G28">
            <v>56.531844241358726</v>
          </cell>
          <cell r="H28">
            <v>54.308555567928011</v>
          </cell>
          <cell r="I28">
            <v>50.383655305130553</v>
          </cell>
          <cell r="J28">
            <v>44.432254125622734</v>
          </cell>
          <cell r="K28">
            <v>0</v>
          </cell>
          <cell r="L28">
            <v>0</v>
          </cell>
          <cell r="M28">
            <v>0</v>
          </cell>
          <cell r="N28">
            <v>58.629453087930614</v>
          </cell>
          <cell r="O28">
            <v>55.433618775735255</v>
          </cell>
          <cell r="P28">
            <v>49.643975644640946</v>
          </cell>
          <cell r="Q28">
            <v>0</v>
          </cell>
          <cell r="R28">
            <v>54.675781658293886</v>
          </cell>
          <cell r="S28">
            <v>156.75453999999999</v>
          </cell>
          <cell r="T28">
            <v>217.88124500000001</v>
          </cell>
          <cell r="U28">
            <v>200.97411500000001</v>
          </cell>
          <cell r="V28">
            <v>188.13119499999999</v>
          </cell>
          <cell r="W28">
            <v>219.25525500000001</v>
          </cell>
          <cell r="X28">
            <v>189.24589499999999</v>
          </cell>
          <cell r="Y28">
            <v>165.96553499999999</v>
          </cell>
          <cell r="Z28">
            <v>156.369495</v>
          </cell>
          <cell r="AA28">
            <v>141.10029499999999</v>
          </cell>
          <cell r="AB28">
            <v>0</v>
          </cell>
          <cell r="AC28">
            <v>0</v>
          </cell>
          <cell r="AD28">
            <v>0</v>
          </cell>
          <cell r="AE28">
            <v>575.60990000000004</v>
          </cell>
          <cell r="AF28">
            <v>596.63234499999999</v>
          </cell>
          <cell r="AG28">
            <v>463.43532499999992</v>
          </cell>
          <cell r="AH28">
            <v>0</v>
          </cell>
          <cell r="AI28">
            <v>1635.6775700000001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279.32182500000005</v>
          </cell>
          <cell r="AR28">
            <v>285.806489</v>
          </cell>
          <cell r="AS28">
            <v>0</v>
          </cell>
          <cell r="AT28">
            <v>0</v>
          </cell>
          <cell r="AU28">
            <v>0</v>
          </cell>
          <cell r="AV28">
            <v>883.59840100000008</v>
          </cell>
          <cell r="AW28">
            <v>968.67049699999995</v>
          </cell>
          <cell r="AX28">
            <v>840.165976</v>
          </cell>
          <cell r="AY28">
            <v>0</v>
          </cell>
          <cell r="AZ28">
            <v>2692.434874</v>
          </cell>
        </row>
        <row r="29">
          <cell r="A29" t="str">
            <v>Madeira</v>
          </cell>
          <cell r="B29">
            <v>20.347997914825452</v>
          </cell>
          <cell r="C29">
            <v>33.71663004393195</v>
          </cell>
          <cell r="D29">
            <v>22.075749713718409</v>
          </cell>
          <cell r="E29">
            <v>27.901349179040004</v>
          </cell>
          <cell r="F29">
            <v>23.980453425038085</v>
          </cell>
          <cell r="G29">
            <v>16.874458276996666</v>
          </cell>
          <cell r="H29">
            <v>26.529294600960657</v>
          </cell>
          <cell r="I29">
            <v>26.798948786509342</v>
          </cell>
          <cell r="J29">
            <v>26.220482519691089</v>
          </cell>
          <cell r="K29">
            <v>0</v>
          </cell>
          <cell r="L29">
            <v>0</v>
          </cell>
          <cell r="M29">
            <v>0</v>
          </cell>
          <cell r="N29">
            <v>24.985037822803346</v>
          </cell>
          <cell r="O29">
            <v>22.757939761177735</v>
          </cell>
          <cell r="P29">
            <v>26.512596694539567</v>
          </cell>
          <cell r="Q29">
            <v>0</v>
          </cell>
          <cell r="R29">
            <v>24.625039034691692</v>
          </cell>
          <cell r="S29">
            <v>12.663819999999999</v>
          </cell>
          <cell r="T29">
            <v>16.868819999999999</v>
          </cell>
          <cell r="U29">
            <v>11.25</v>
          </cell>
          <cell r="V29">
            <v>15</v>
          </cell>
          <cell r="W29">
            <v>13.4</v>
          </cell>
          <cell r="X29">
            <v>9.89</v>
          </cell>
          <cell r="Y29">
            <v>13.35</v>
          </cell>
          <cell r="Z29">
            <v>11.11</v>
          </cell>
          <cell r="AA29">
            <v>11.41</v>
          </cell>
          <cell r="AB29">
            <v>0</v>
          </cell>
          <cell r="AC29">
            <v>0</v>
          </cell>
          <cell r="AD29">
            <v>0</v>
          </cell>
          <cell r="AE29">
            <v>40.782640000000001</v>
          </cell>
          <cell r="AF29">
            <v>38.29</v>
          </cell>
          <cell r="AG29">
            <v>35.870000000000005</v>
          </cell>
          <cell r="AH29">
            <v>0</v>
          </cell>
          <cell r="AI29">
            <v>114.94264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37.311165000000003</v>
          </cell>
          <cell r="AR29">
            <v>39.164039000000002</v>
          </cell>
          <cell r="AS29">
            <v>0</v>
          </cell>
          <cell r="AT29">
            <v>0</v>
          </cell>
          <cell r="AU29">
            <v>0</v>
          </cell>
          <cell r="AV29">
            <v>146.90542499999998</v>
          </cell>
          <cell r="AW29">
            <v>151.42407600000001</v>
          </cell>
          <cell r="AX29">
            <v>121.76476100000001</v>
          </cell>
          <cell r="AY29">
            <v>0</v>
          </cell>
          <cell r="AZ29">
            <v>420.09426200000001</v>
          </cell>
        </row>
        <row r="30">
          <cell r="A30" t="str">
            <v>Malta</v>
          </cell>
          <cell r="B30">
            <v>0</v>
          </cell>
          <cell r="C30">
            <v>20.168227690896327</v>
          </cell>
          <cell r="D30">
            <v>43.247487437185939</v>
          </cell>
          <cell r="E30">
            <v>7.8305549212148895</v>
          </cell>
          <cell r="F30">
            <v>11.692763436309775</v>
          </cell>
          <cell r="G30">
            <v>1.9639798906137782</v>
          </cell>
          <cell r="H30">
            <v>12.246772039180765</v>
          </cell>
          <cell r="I30">
            <v>1.9485409475996234</v>
          </cell>
          <cell r="J30">
            <v>87.972633979475475</v>
          </cell>
          <cell r="K30">
            <v>0</v>
          </cell>
          <cell r="L30">
            <v>0</v>
          </cell>
          <cell r="M30">
            <v>0</v>
          </cell>
          <cell r="N30">
            <v>22.9762333233042</v>
          </cell>
          <cell r="O30">
            <v>6.6617127636988274</v>
          </cell>
          <cell r="P30">
            <v>33.001992392682482</v>
          </cell>
          <cell r="Q30">
            <v>0</v>
          </cell>
          <cell r="R30">
            <v>20.866274931984265</v>
          </cell>
          <cell r="S30">
            <v>0</v>
          </cell>
          <cell r="T30">
            <v>6.14</v>
          </cell>
          <cell r="U30">
            <v>9.9450000000000003</v>
          </cell>
          <cell r="V30">
            <v>1.905</v>
          </cell>
          <cell r="W30">
            <v>1.5349999999999999</v>
          </cell>
          <cell r="X30">
            <v>0.39500000000000002</v>
          </cell>
          <cell r="Y30">
            <v>2.4449999999999998</v>
          </cell>
          <cell r="Z30">
            <v>0.34499999999999997</v>
          </cell>
          <cell r="AA30">
            <v>15.430399999999999</v>
          </cell>
          <cell r="AB30">
            <v>0</v>
          </cell>
          <cell r="AC30">
            <v>0</v>
          </cell>
          <cell r="AD30">
            <v>0</v>
          </cell>
          <cell r="AE30">
            <v>16.085000000000001</v>
          </cell>
          <cell r="AF30">
            <v>3.835</v>
          </cell>
          <cell r="AG30">
            <v>18.220399999999998</v>
          </cell>
          <cell r="AH30">
            <v>0</v>
          </cell>
          <cell r="AI30">
            <v>38.1404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15.934999999999999</v>
          </cell>
          <cell r="AR30">
            <v>15.786</v>
          </cell>
          <cell r="AS30">
            <v>0</v>
          </cell>
          <cell r="AT30">
            <v>0</v>
          </cell>
          <cell r="AU30">
            <v>0</v>
          </cell>
          <cell r="AV30">
            <v>63.006411</v>
          </cell>
          <cell r="AW30">
            <v>51.811000000000007</v>
          </cell>
          <cell r="AX30">
            <v>49.689</v>
          </cell>
          <cell r="AY30">
            <v>0</v>
          </cell>
          <cell r="AZ30">
            <v>164.50641099999999</v>
          </cell>
        </row>
        <row r="31">
          <cell r="A31" t="str">
            <v>Netherlands</v>
          </cell>
          <cell r="B31">
            <v>25.47488699744633</v>
          </cell>
          <cell r="C31">
            <v>35.491814238973355</v>
          </cell>
          <cell r="D31">
            <v>22.796549102994131</v>
          </cell>
          <cell r="E31">
            <v>24.242172908806065</v>
          </cell>
          <cell r="F31">
            <v>27.160563900790866</v>
          </cell>
          <cell r="G31">
            <v>29.352910449034578</v>
          </cell>
          <cell r="H31">
            <v>30.958935611552945</v>
          </cell>
          <cell r="I31">
            <v>31.479456688294011</v>
          </cell>
          <cell r="J31">
            <v>25.334369085459482</v>
          </cell>
          <cell r="K31">
            <v>0</v>
          </cell>
          <cell r="L31">
            <v>0</v>
          </cell>
          <cell r="M31">
            <v>0</v>
          </cell>
          <cell r="N31">
            <v>27.977640577442415</v>
          </cell>
          <cell r="O31">
            <v>26.867274135529158</v>
          </cell>
          <cell r="P31">
            <v>29.234083845358228</v>
          </cell>
          <cell r="Q31">
            <v>0</v>
          </cell>
          <cell r="R31">
            <v>27.996114954055408</v>
          </cell>
          <cell r="S31">
            <v>407.21732399999996</v>
          </cell>
          <cell r="T31">
            <v>619.19899199999998</v>
          </cell>
          <cell r="U31">
            <v>400.78053499999999</v>
          </cell>
          <cell r="V31">
            <v>435.64219399999996</v>
          </cell>
          <cell r="W31">
            <v>490.832311</v>
          </cell>
          <cell r="X31">
            <v>494.49061</v>
          </cell>
          <cell r="Y31">
            <v>507.69459200000006</v>
          </cell>
          <cell r="Z31">
            <v>506.12261999999998</v>
          </cell>
          <cell r="AA31">
            <v>418.28544900000003</v>
          </cell>
          <cell r="AB31">
            <v>0</v>
          </cell>
          <cell r="AC31">
            <v>0</v>
          </cell>
          <cell r="AD31">
            <v>0</v>
          </cell>
          <cell r="AE31">
            <v>1427.1968509999997</v>
          </cell>
          <cell r="AF31">
            <v>1420.965115</v>
          </cell>
          <cell r="AG31">
            <v>1432.1026610000001</v>
          </cell>
          <cell r="AH31">
            <v>0</v>
          </cell>
          <cell r="AI31">
            <v>4280.2646269999996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1447.0083220000001</v>
          </cell>
          <cell r="AR31">
            <v>1485.953342</v>
          </cell>
          <cell r="AS31">
            <v>0</v>
          </cell>
          <cell r="AT31">
            <v>0</v>
          </cell>
          <cell r="AU31">
            <v>0</v>
          </cell>
          <cell r="AV31">
            <v>4591.084664</v>
          </cell>
          <cell r="AW31">
            <v>4759.9492119999995</v>
          </cell>
          <cell r="AX31">
            <v>4408.8687770000006</v>
          </cell>
          <cell r="AY31">
            <v>0</v>
          </cell>
          <cell r="AZ31">
            <v>13759.902652999999</v>
          </cell>
        </row>
        <row r="32">
          <cell r="A32" t="str">
            <v>Norway</v>
          </cell>
          <cell r="B32">
            <v>99.252030541349484</v>
          </cell>
          <cell r="C32">
            <v>64.165667071316889</v>
          </cell>
          <cell r="D32">
            <v>43.691532327569249</v>
          </cell>
          <cell r="E32">
            <v>35.032858908032779</v>
          </cell>
          <cell r="F32">
            <v>43.650501246141964</v>
          </cell>
          <cell r="G32">
            <v>56.058420918893148</v>
          </cell>
          <cell r="H32">
            <v>47.77921210060412</v>
          </cell>
          <cell r="I32">
            <v>47.195400363573626</v>
          </cell>
          <cell r="J32">
            <v>54.61896108500688</v>
          </cell>
          <cell r="K32">
            <v>0</v>
          </cell>
          <cell r="L32">
            <v>0</v>
          </cell>
          <cell r="M32">
            <v>0</v>
          </cell>
          <cell r="N32">
            <v>67.282720051730976</v>
          </cell>
          <cell r="O32">
            <v>44.628976419317866</v>
          </cell>
          <cell r="P32">
            <v>50.023064435197099</v>
          </cell>
          <cell r="Q32">
            <v>0</v>
          </cell>
          <cell r="R32">
            <v>53.927804529188457</v>
          </cell>
          <cell r="S32">
            <v>186.45948200000001</v>
          </cell>
          <cell r="T32">
            <v>135.21909999999997</v>
          </cell>
          <cell r="U32">
            <v>99.065575999999993</v>
          </cell>
          <cell r="V32">
            <v>75.709692000000004</v>
          </cell>
          <cell r="W32">
            <v>95.841127999999998</v>
          </cell>
          <cell r="X32">
            <v>112.25278599999999</v>
          </cell>
          <cell r="Y32">
            <v>91.020146000000011</v>
          </cell>
          <cell r="Z32">
            <v>99.596961000000007</v>
          </cell>
          <cell r="AA32">
            <v>121.71678599999998</v>
          </cell>
          <cell r="AB32">
            <v>0</v>
          </cell>
          <cell r="AC32">
            <v>0</v>
          </cell>
          <cell r="AD32">
            <v>0</v>
          </cell>
          <cell r="AE32">
            <v>420.74415799999997</v>
          </cell>
          <cell r="AF32">
            <v>283.80360599999995</v>
          </cell>
          <cell r="AG32">
            <v>312.33389299999999</v>
          </cell>
          <cell r="AH32">
            <v>0</v>
          </cell>
          <cell r="AI32">
            <v>1016.8816569999999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189.92796800000002</v>
          </cell>
          <cell r="AR32">
            <v>200.56241499999999</v>
          </cell>
          <cell r="AS32">
            <v>0</v>
          </cell>
          <cell r="AT32">
            <v>0</v>
          </cell>
          <cell r="AU32">
            <v>0</v>
          </cell>
          <cell r="AV32">
            <v>562.803855</v>
          </cell>
          <cell r="AW32">
            <v>572.32602199999997</v>
          </cell>
          <cell r="AX32">
            <v>561.94178999999997</v>
          </cell>
          <cell r="AY32">
            <v>0</v>
          </cell>
          <cell r="AZ32">
            <v>1697.0716669999997</v>
          </cell>
        </row>
        <row r="33">
          <cell r="A33" t="str">
            <v>Poland</v>
          </cell>
          <cell r="B33">
            <v>23.344231335891912</v>
          </cell>
          <cell r="C33">
            <v>27.66217114205288</v>
          </cell>
          <cell r="D33">
            <v>34.798904667180416</v>
          </cell>
          <cell r="E33">
            <v>31.055275561626811</v>
          </cell>
          <cell r="F33">
            <v>31.137437616684554</v>
          </cell>
          <cell r="G33">
            <v>26.475201106782965</v>
          </cell>
          <cell r="H33">
            <v>30.074544688008874</v>
          </cell>
          <cell r="I33">
            <v>23.883006835798628</v>
          </cell>
          <cell r="J33">
            <v>22.981064908130058</v>
          </cell>
          <cell r="K33">
            <v>0</v>
          </cell>
          <cell r="L33">
            <v>0</v>
          </cell>
          <cell r="M33">
            <v>0</v>
          </cell>
          <cell r="N33">
            <v>28.645258798619199</v>
          </cell>
          <cell r="O33">
            <v>29.590345288231696</v>
          </cell>
          <cell r="P33">
            <v>25.832735496852841</v>
          </cell>
          <cell r="Q33">
            <v>0</v>
          </cell>
          <cell r="R33">
            <v>28.113196286762285</v>
          </cell>
          <cell r="S33">
            <v>1344.0246479999998</v>
          </cell>
          <cell r="T33">
            <v>1617.10232</v>
          </cell>
          <cell r="U33">
            <v>2050.9153919999999</v>
          </cell>
          <cell r="V33">
            <v>1911.986404</v>
          </cell>
          <cell r="W33">
            <v>1998.8418160000001</v>
          </cell>
          <cell r="X33">
            <v>1610.5862360000001</v>
          </cell>
          <cell r="Y33">
            <v>1749.249268</v>
          </cell>
          <cell r="Z33">
            <v>1284.1962920000001</v>
          </cell>
          <cell r="AA33">
            <v>1143.4012319999999</v>
          </cell>
          <cell r="AB33">
            <v>0</v>
          </cell>
          <cell r="AC33">
            <v>0</v>
          </cell>
          <cell r="AD33">
            <v>0</v>
          </cell>
          <cell r="AE33">
            <v>5012.0423599999995</v>
          </cell>
          <cell r="AF33">
            <v>5521.4144560000004</v>
          </cell>
          <cell r="AG33">
            <v>4176.8467920000003</v>
          </cell>
          <cell r="AH33">
            <v>0</v>
          </cell>
          <cell r="AI33">
            <v>14710.303607999998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4839.3264330000002</v>
          </cell>
          <cell r="AR33">
            <v>4477.8652030000003</v>
          </cell>
          <cell r="AS33">
            <v>0</v>
          </cell>
          <cell r="AT33">
            <v>0</v>
          </cell>
          <cell r="AU33">
            <v>0</v>
          </cell>
          <cell r="AV33">
            <v>15747.241649</v>
          </cell>
          <cell r="AW33">
            <v>16793.562096000001</v>
          </cell>
          <cell r="AX33">
            <v>14551.932037000002</v>
          </cell>
          <cell r="AY33">
            <v>0</v>
          </cell>
          <cell r="AZ33">
            <v>47092.735782000003</v>
          </cell>
        </row>
        <row r="34">
          <cell r="A34" t="str">
            <v>Portugal</v>
          </cell>
          <cell r="B34">
            <v>34.315297888810626</v>
          </cell>
          <cell r="C34">
            <v>29.079352970148623</v>
          </cell>
          <cell r="D34">
            <v>29.779027674474971</v>
          </cell>
          <cell r="E34">
            <v>36.659757165552996</v>
          </cell>
          <cell r="F34">
            <v>49.772122775236518</v>
          </cell>
          <cell r="G34">
            <v>49.614959201170365</v>
          </cell>
          <cell r="H34">
            <v>42.381326513025137</v>
          </cell>
          <cell r="I34">
            <v>28.933994121995177</v>
          </cell>
          <cell r="J34">
            <v>36.261388759429678</v>
          </cell>
          <cell r="K34">
            <v>0</v>
          </cell>
          <cell r="L34">
            <v>0</v>
          </cell>
          <cell r="M34">
            <v>0</v>
          </cell>
          <cell r="N34">
            <v>30.989218705811385</v>
          </cell>
          <cell r="O34">
            <v>45.220088450437686</v>
          </cell>
          <cell r="P34">
            <v>36.087578457347803</v>
          </cell>
          <cell r="Q34">
            <v>0</v>
          </cell>
          <cell r="R34">
            <v>37.632620358176233</v>
          </cell>
          <cell r="S34">
            <v>811.98649999999998</v>
          </cell>
          <cell r="T34">
            <v>723.5102599999999</v>
          </cell>
          <cell r="U34">
            <v>767.36351999999999</v>
          </cell>
          <cell r="V34">
            <v>996.21540000000005</v>
          </cell>
          <cell r="W34">
            <v>1291.6547599999999</v>
          </cell>
          <cell r="X34">
            <v>1292.53676</v>
          </cell>
          <cell r="Y34">
            <v>1066.2171999999998</v>
          </cell>
          <cell r="Z34">
            <v>655.52644000000009</v>
          </cell>
          <cell r="AA34">
            <v>779.17305999999996</v>
          </cell>
          <cell r="AB34">
            <v>0</v>
          </cell>
          <cell r="AC34">
            <v>0</v>
          </cell>
          <cell r="AD34">
            <v>0</v>
          </cell>
          <cell r="AE34">
            <v>2302.8602799999999</v>
          </cell>
          <cell r="AF34">
            <v>3580.4069199999999</v>
          </cell>
          <cell r="AG34">
            <v>2500.9166999999998</v>
          </cell>
          <cell r="AH34">
            <v>0</v>
          </cell>
          <cell r="AI34">
            <v>8384.1838999999982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2039.0333720000001</v>
          </cell>
          <cell r="AR34">
            <v>1933.8910559999999</v>
          </cell>
          <cell r="AS34">
            <v>0</v>
          </cell>
          <cell r="AT34">
            <v>0</v>
          </cell>
          <cell r="AU34">
            <v>0</v>
          </cell>
          <cell r="AV34">
            <v>6688.0493880000004</v>
          </cell>
          <cell r="AW34">
            <v>7125.9617980000003</v>
          </cell>
          <cell r="AX34">
            <v>6237.1184940000003</v>
          </cell>
          <cell r="AY34">
            <v>0</v>
          </cell>
          <cell r="AZ34">
            <v>20051.129680000002</v>
          </cell>
        </row>
        <row r="35">
          <cell r="A35" t="str">
            <v>San Marino</v>
          </cell>
          <cell r="B35">
            <v>93.725672699057398</v>
          </cell>
          <cell r="C35">
            <v>137.87150846068965</v>
          </cell>
          <cell r="D35">
            <v>91.635279574128134</v>
          </cell>
          <cell r="E35">
            <v>32.074322860238354</v>
          </cell>
          <cell r="F35">
            <v>78.676303751143649</v>
          </cell>
          <cell r="G35">
            <v>30.001579612468412</v>
          </cell>
          <cell r="H35">
            <v>120.38872633904579</v>
          </cell>
          <cell r="I35">
            <v>292.7180987639577</v>
          </cell>
          <cell r="J35">
            <v>182.80971317593901</v>
          </cell>
          <cell r="K35">
            <v>0</v>
          </cell>
          <cell r="L35">
            <v>0</v>
          </cell>
          <cell r="M35">
            <v>0</v>
          </cell>
          <cell r="N35">
            <v>104.23953335823316</v>
          </cell>
          <cell r="O35">
            <v>41.788557728080697</v>
          </cell>
          <cell r="P35">
            <v>196.35216520125101</v>
          </cell>
          <cell r="Q35">
            <v>0</v>
          </cell>
          <cell r="R35">
            <v>105.83948423753496</v>
          </cell>
          <cell r="S35">
            <v>29.376799999999999</v>
          </cell>
          <cell r="T35">
            <v>21.606800000000003</v>
          </cell>
          <cell r="U35">
            <v>14.360799999999999</v>
          </cell>
          <cell r="V35">
            <v>6.5787999999999993</v>
          </cell>
          <cell r="W35">
            <v>9.5548000000000002</v>
          </cell>
          <cell r="X35">
            <v>6.3309999999999995</v>
          </cell>
          <cell r="Y35">
            <v>13.440999999999999</v>
          </cell>
          <cell r="Z35">
            <v>32.680999999999997</v>
          </cell>
          <cell r="AA35">
            <v>30.748999999999999</v>
          </cell>
          <cell r="AB35">
            <v>0</v>
          </cell>
          <cell r="AC35">
            <v>0</v>
          </cell>
          <cell r="AD35">
            <v>0</v>
          </cell>
          <cell r="AE35">
            <v>65.344400000000007</v>
          </cell>
          <cell r="AF35">
            <v>22.464600000000001</v>
          </cell>
          <cell r="AG35">
            <v>76.870999999999995</v>
          </cell>
          <cell r="AH35">
            <v>0</v>
          </cell>
          <cell r="AI35">
            <v>164.68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15.138200000000001</v>
          </cell>
          <cell r="AS35">
            <v>0</v>
          </cell>
          <cell r="AT35">
            <v>0</v>
          </cell>
          <cell r="AU35">
            <v>0</v>
          </cell>
          <cell r="AV35">
            <v>56.418095999999998</v>
          </cell>
          <cell r="AW35">
            <v>48.381999999999998</v>
          </cell>
          <cell r="AX35">
            <v>35.2346</v>
          </cell>
          <cell r="AY35">
            <v>0</v>
          </cell>
          <cell r="AZ35">
            <v>140.034696</v>
          </cell>
        </row>
        <row r="36">
          <cell r="A36" t="str">
            <v>Slovak Republic</v>
          </cell>
          <cell r="B36">
            <v>34.25509608668127</v>
          </cell>
          <cell r="C36">
            <v>30.738099974696105</v>
          </cell>
          <cell r="D36">
            <v>31.194660076779545</v>
          </cell>
          <cell r="E36">
            <v>31.731610507200326</v>
          </cell>
          <cell r="F36">
            <v>36.486603944066857</v>
          </cell>
          <cell r="G36">
            <v>35.037883821161515</v>
          </cell>
          <cell r="H36">
            <v>29.217077010373043</v>
          </cell>
          <cell r="I36">
            <v>33.352929846670051</v>
          </cell>
          <cell r="J36">
            <v>36.069378937011635</v>
          </cell>
          <cell r="K36">
            <v>0</v>
          </cell>
          <cell r="L36">
            <v>0</v>
          </cell>
          <cell r="M36">
            <v>0</v>
          </cell>
          <cell r="N36">
            <v>31.96329479410511</v>
          </cell>
          <cell r="O36">
            <v>34.433406596955209</v>
          </cell>
          <cell r="P36">
            <v>32.840456848346932</v>
          </cell>
          <cell r="Q36">
            <v>0</v>
          </cell>
          <cell r="R36">
            <v>33.110636939749654</v>
          </cell>
          <cell r="S36">
            <v>338.07451100000003</v>
          </cell>
          <cell r="T36">
            <v>335.00850100000002</v>
          </cell>
          <cell r="U36">
            <v>376.03020100000003</v>
          </cell>
          <cell r="V36">
            <v>369.32877099999996</v>
          </cell>
          <cell r="W36">
            <v>433.25386999999995</v>
          </cell>
          <cell r="X36">
            <v>409.58805000000001</v>
          </cell>
          <cell r="Y36">
            <v>330.03681999999998</v>
          </cell>
          <cell r="Z36">
            <v>356.65284099999997</v>
          </cell>
          <cell r="AA36">
            <v>395.99929099999997</v>
          </cell>
          <cell r="AB36">
            <v>0</v>
          </cell>
          <cell r="AC36">
            <v>0</v>
          </cell>
          <cell r="AD36">
            <v>0</v>
          </cell>
          <cell r="AE36">
            <v>1049.1132130000001</v>
          </cell>
          <cell r="AF36">
            <v>1212.170691</v>
          </cell>
          <cell r="AG36">
            <v>1082.688952</v>
          </cell>
          <cell r="AH36">
            <v>0</v>
          </cell>
          <cell r="AI36">
            <v>3343.9728559999999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962.39688200000001</v>
          </cell>
          <cell r="AR36">
            <v>988.0939800000001</v>
          </cell>
          <cell r="AS36">
            <v>0</v>
          </cell>
          <cell r="AT36">
            <v>0</v>
          </cell>
          <cell r="AU36">
            <v>0</v>
          </cell>
          <cell r="AV36">
            <v>2954.0192830000001</v>
          </cell>
          <cell r="AW36">
            <v>3168.3000019999999</v>
          </cell>
          <cell r="AX36">
            <v>2967.1330740000003</v>
          </cell>
          <cell r="AY36">
            <v>0</v>
          </cell>
          <cell r="AZ36">
            <v>9089.452358999999</v>
          </cell>
        </row>
        <row r="37">
          <cell r="A37" t="str">
            <v>Spain Mainland</v>
          </cell>
          <cell r="B37">
            <v>14.674980855666398</v>
          </cell>
          <cell r="C37">
            <v>20.703264639205919</v>
          </cell>
          <cell r="D37">
            <v>31.365800206454896</v>
          </cell>
          <cell r="E37">
            <v>29.133172016139902</v>
          </cell>
          <cell r="F37">
            <v>30.000051699817831</v>
          </cell>
          <cell r="G37">
            <v>23.992925065709397</v>
          </cell>
          <cell r="H37">
            <v>18.032410674169618</v>
          </cell>
          <cell r="I37">
            <v>14.364927829321083</v>
          </cell>
          <cell r="J37">
            <v>31.814050326974556</v>
          </cell>
          <cell r="K37">
            <v>0</v>
          </cell>
          <cell r="L37">
            <v>0</v>
          </cell>
          <cell r="M37">
            <v>0</v>
          </cell>
          <cell r="N37">
            <v>22.326079570766101</v>
          </cell>
          <cell r="O37">
            <v>27.663926761555409</v>
          </cell>
          <cell r="P37">
            <v>21.034904336112877</v>
          </cell>
          <cell r="Q37">
            <v>0</v>
          </cell>
          <cell r="R37">
            <v>23.904089192160278</v>
          </cell>
          <cell r="S37">
            <v>819.17380000000003</v>
          </cell>
          <cell r="T37">
            <v>1075.12742</v>
          </cell>
          <cell r="U37">
            <v>1774.3257999999998</v>
          </cell>
          <cell r="V37">
            <v>1814.7916</v>
          </cell>
          <cell r="W37">
            <v>1897.1085999999998</v>
          </cell>
          <cell r="X37">
            <v>1563.7080000000001</v>
          </cell>
          <cell r="Y37">
            <v>1022.3589999999999</v>
          </cell>
          <cell r="Z37">
            <v>772.3836</v>
          </cell>
          <cell r="AA37">
            <v>1560.9136000000001</v>
          </cell>
          <cell r="AB37">
            <v>0</v>
          </cell>
          <cell r="AC37">
            <v>0</v>
          </cell>
          <cell r="AD37">
            <v>0</v>
          </cell>
          <cell r="AE37">
            <v>3668.6270199999999</v>
          </cell>
          <cell r="AF37">
            <v>5275.6082000000006</v>
          </cell>
          <cell r="AG37">
            <v>3355.6562000000004</v>
          </cell>
          <cell r="AH37">
            <v>0</v>
          </cell>
          <cell r="AI37">
            <v>12299.89142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4839.1836579999999</v>
          </cell>
          <cell r="AR37">
            <v>4415.7289799999999</v>
          </cell>
          <cell r="AS37">
            <v>0</v>
          </cell>
          <cell r="AT37">
            <v>0</v>
          </cell>
          <cell r="AU37">
            <v>0</v>
          </cell>
          <cell r="AV37">
            <v>14788.822674999999</v>
          </cell>
          <cell r="AW37">
            <v>17163.316766</v>
          </cell>
          <cell r="AX37">
            <v>14357.519918999998</v>
          </cell>
          <cell r="AY37">
            <v>0</v>
          </cell>
          <cell r="AZ37">
            <v>46309.659359999998</v>
          </cell>
        </row>
        <row r="38">
          <cell r="A38" t="str">
            <v>Sweden</v>
          </cell>
          <cell r="B38">
            <v>9.5246140249682441</v>
          </cell>
          <cell r="C38">
            <v>12.1940263015274</v>
          </cell>
          <cell r="D38">
            <v>7.609735275346317</v>
          </cell>
          <cell r="E38">
            <v>5.8174402939069072</v>
          </cell>
          <cell r="F38">
            <v>3.1519783611143302</v>
          </cell>
          <cell r="G38">
            <v>10.813920211933583</v>
          </cell>
          <cell r="H38">
            <v>17.077428691162694</v>
          </cell>
          <cell r="I38">
            <v>17.586932866051406</v>
          </cell>
          <cell r="J38">
            <v>36.661648859461685</v>
          </cell>
          <cell r="K38">
            <v>0</v>
          </cell>
          <cell r="L38">
            <v>0</v>
          </cell>
          <cell r="M38">
            <v>0</v>
          </cell>
          <cell r="N38">
            <v>9.7390157023310131</v>
          </cell>
          <cell r="O38">
            <v>6.5071715579688547</v>
          </cell>
          <cell r="P38">
            <v>23.682722638515518</v>
          </cell>
          <cell r="Q38">
            <v>0</v>
          </cell>
          <cell r="R38">
            <v>13.011125203110783</v>
          </cell>
          <cell r="S38">
            <v>47.080999999999996</v>
          </cell>
          <cell r="T38">
            <v>67.906499999999994</v>
          </cell>
          <cell r="U38">
            <v>45.072499999999998</v>
          </cell>
          <cell r="V38">
            <v>37.268500000000003</v>
          </cell>
          <cell r="W38">
            <v>19.959</v>
          </cell>
          <cell r="X38">
            <v>64.441500000000005</v>
          </cell>
          <cell r="Y38">
            <v>96.128499999999988</v>
          </cell>
          <cell r="Z38">
            <v>95.028059999999996</v>
          </cell>
          <cell r="AA38">
            <v>198.06456</v>
          </cell>
          <cell r="AB38">
            <v>0</v>
          </cell>
          <cell r="AC38">
            <v>0</v>
          </cell>
          <cell r="AD38">
            <v>0</v>
          </cell>
          <cell r="AE38">
            <v>160.05999999999997</v>
          </cell>
          <cell r="AF38">
            <v>121.66900000000001</v>
          </cell>
          <cell r="AG38">
            <v>389.22111999999998</v>
          </cell>
          <cell r="AH38">
            <v>0</v>
          </cell>
          <cell r="AI38">
            <v>670.95011999999997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486.29999699999996</v>
          </cell>
          <cell r="AR38">
            <v>486.22500499999995</v>
          </cell>
          <cell r="AS38">
            <v>0</v>
          </cell>
          <cell r="AT38">
            <v>0</v>
          </cell>
          <cell r="AU38">
            <v>0</v>
          </cell>
          <cell r="AV38">
            <v>1479.1433180000001</v>
          </cell>
          <cell r="AW38">
            <v>1682.791041</v>
          </cell>
          <cell r="AX38">
            <v>1479.1331779999998</v>
          </cell>
          <cell r="AY38">
            <v>0</v>
          </cell>
          <cell r="AZ38">
            <v>4641.0675370000008</v>
          </cell>
        </row>
        <row r="39">
          <cell r="A39" t="str">
            <v>Switzerland</v>
          </cell>
          <cell r="B39">
            <v>43.386649246395635</v>
          </cell>
          <cell r="C39">
            <v>34.141184259852452</v>
          </cell>
          <cell r="D39">
            <v>26.101610176529388</v>
          </cell>
          <cell r="E39">
            <v>26.314651166420944</v>
          </cell>
          <cell r="F39">
            <v>28.163041148588253</v>
          </cell>
          <cell r="G39">
            <v>32.37610266474455</v>
          </cell>
          <cell r="H39">
            <v>37.620758910746268</v>
          </cell>
          <cell r="I39">
            <v>30.288374643471119</v>
          </cell>
          <cell r="J39">
            <v>26.946336298461389</v>
          </cell>
          <cell r="K39">
            <v>0</v>
          </cell>
          <cell r="L39">
            <v>0</v>
          </cell>
          <cell r="M39">
            <v>0</v>
          </cell>
          <cell r="N39">
            <v>34.354956951723246</v>
          </cell>
          <cell r="O39">
            <v>28.87196877714517</v>
          </cell>
          <cell r="P39">
            <v>31.589384619610549</v>
          </cell>
          <cell r="Q39">
            <v>0</v>
          </cell>
          <cell r="R39">
            <v>31.604991725285679</v>
          </cell>
          <cell r="S39">
            <v>572.18345999999997</v>
          </cell>
          <cell r="T39">
            <v>481.05781999999999</v>
          </cell>
          <cell r="U39">
            <v>367.16529999999995</v>
          </cell>
          <cell r="V39">
            <v>378.75011999999998</v>
          </cell>
          <cell r="W39">
            <v>385.90557899999999</v>
          </cell>
          <cell r="X39">
            <v>429.8347</v>
          </cell>
          <cell r="Y39">
            <v>499.35380000000004</v>
          </cell>
          <cell r="Z39">
            <v>405.94177999999999</v>
          </cell>
          <cell r="AA39">
            <v>363.41904000000005</v>
          </cell>
          <cell r="AB39">
            <v>0</v>
          </cell>
          <cell r="AC39">
            <v>0</v>
          </cell>
          <cell r="AD39">
            <v>0</v>
          </cell>
          <cell r="AE39">
            <v>1420.4065799999998</v>
          </cell>
          <cell r="AF39">
            <v>1194.4903989999998</v>
          </cell>
          <cell r="AG39">
            <v>1268.71462</v>
          </cell>
          <cell r="AH39">
            <v>0</v>
          </cell>
          <cell r="AI39">
            <v>3883.6115989999998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1206.230464</v>
          </cell>
          <cell r="AR39">
            <v>1213.8092999999999</v>
          </cell>
          <cell r="AS39">
            <v>0</v>
          </cell>
          <cell r="AT39">
            <v>0</v>
          </cell>
          <cell r="AU39">
            <v>0</v>
          </cell>
          <cell r="AV39">
            <v>3721.052318</v>
          </cell>
          <cell r="AW39">
            <v>3723.4778390000001</v>
          </cell>
          <cell r="AX39">
            <v>3614.6419809999998</v>
          </cell>
          <cell r="AY39">
            <v>0</v>
          </cell>
          <cell r="AZ39">
            <v>11059.172138000002</v>
          </cell>
        </row>
        <row r="40">
          <cell r="A40" t="str">
            <v>United Kingdom</v>
          </cell>
          <cell r="B40">
            <v>41.391829681129636</v>
          </cell>
          <cell r="C40">
            <v>31.648248698832468</v>
          </cell>
          <cell r="D40">
            <v>36.840393853109305</v>
          </cell>
          <cell r="E40">
            <v>36.968968876925096</v>
          </cell>
          <cell r="F40">
            <v>28.86281733980616</v>
          </cell>
          <cell r="G40">
            <v>28.120883439062577</v>
          </cell>
          <cell r="H40">
            <v>24.595431512349499</v>
          </cell>
          <cell r="I40">
            <v>24.068713635298895</v>
          </cell>
          <cell r="J40">
            <v>27.39654742973196</v>
          </cell>
          <cell r="K40">
            <v>0</v>
          </cell>
          <cell r="L40">
            <v>0</v>
          </cell>
          <cell r="M40">
            <v>0</v>
          </cell>
          <cell r="N40">
            <v>36.764785365060021</v>
          </cell>
          <cell r="O40">
            <v>31.347740479270005</v>
          </cell>
          <cell r="P40">
            <v>25.398249213099444</v>
          </cell>
          <cell r="Q40">
            <v>0</v>
          </cell>
          <cell r="R40">
            <v>31.121191952258695</v>
          </cell>
          <cell r="S40">
            <v>356.351</v>
          </cell>
          <cell r="T40">
            <v>249.98599999999999</v>
          </cell>
          <cell r="U40">
            <v>282.48599999999999</v>
          </cell>
          <cell r="V40">
            <v>344.86707999999999</v>
          </cell>
          <cell r="W40">
            <v>262.524</v>
          </cell>
          <cell r="X40">
            <v>260.01099999999997</v>
          </cell>
          <cell r="Y40">
            <v>196.36199999999999</v>
          </cell>
          <cell r="Z40">
            <v>198.65299999999999</v>
          </cell>
          <cell r="AA40">
            <v>238.31800000000001</v>
          </cell>
          <cell r="AB40">
            <v>0</v>
          </cell>
          <cell r="AC40">
            <v>0</v>
          </cell>
          <cell r="AD40">
            <v>0</v>
          </cell>
          <cell r="AE40">
            <v>888.82299999999998</v>
          </cell>
          <cell r="AF40">
            <v>867.40207999999996</v>
          </cell>
          <cell r="AG40">
            <v>633.33299999999997</v>
          </cell>
          <cell r="AH40">
            <v>0</v>
          </cell>
          <cell r="AI40">
            <v>2389.5580799999998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742.82200000000012</v>
          </cell>
          <cell r="AR40">
            <v>782.89499999999998</v>
          </cell>
          <cell r="AS40">
            <v>0</v>
          </cell>
          <cell r="AT40">
            <v>0</v>
          </cell>
          <cell r="AU40">
            <v>0</v>
          </cell>
          <cell r="AV40">
            <v>2175.8339999999998</v>
          </cell>
          <cell r="AW40">
            <v>2490.3290000000002</v>
          </cell>
          <cell r="AX40">
            <v>2244.248</v>
          </cell>
          <cell r="AY40">
            <v>0</v>
          </cell>
          <cell r="AZ40">
            <v>6910.4110000000001</v>
          </cell>
        </row>
        <row r="41">
          <cell r="A41" t="str">
            <v>European Union</v>
          </cell>
          <cell r="B41">
            <v>27.461026687787864</v>
          </cell>
          <cell r="C41">
            <v>28.726720135726591</v>
          </cell>
          <cell r="D41">
            <v>29.878451188803851</v>
          </cell>
          <cell r="E41">
            <v>27.734157552655258</v>
          </cell>
          <cell r="F41">
            <v>26.347583519673353</v>
          </cell>
          <cell r="G41">
            <v>23.106165623893418</v>
          </cell>
          <cell r="H41">
            <v>24.208478740047962</v>
          </cell>
          <cell r="I41">
            <v>22.592417870685047</v>
          </cell>
          <cell r="J41">
            <v>27.357732613713857</v>
          </cell>
          <cell r="K41">
            <v>0</v>
          </cell>
          <cell r="L41">
            <v>0</v>
          </cell>
          <cell r="M41">
            <v>0</v>
          </cell>
          <cell r="N41">
            <v>28.718444152285745</v>
          </cell>
          <cell r="O41">
            <v>25.75051982919042</v>
          </cell>
          <cell r="P41">
            <v>24.684289016038207</v>
          </cell>
          <cell r="Q41">
            <v>0</v>
          </cell>
          <cell r="R41">
            <v>26.399739801783777</v>
          </cell>
          <cell r="S41">
            <v>15888.034418000003</v>
          </cell>
          <cell r="T41">
            <v>17428.092042</v>
          </cell>
          <cell r="U41">
            <v>18608.982368000004</v>
          </cell>
          <cell r="V41">
            <v>17791.221335999999</v>
          </cell>
          <cell r="W41">
            <v>16869.565012000003</v>
          </cell>
          <cell r="X41">
            <v>14459.23935</v>
          </cell>
          <cell r="Y41">
            <v>14473.055479999999</v>
          </cell>
          <cell r="Z41">
            <v>12899.577338999999</v>
          </cell>
          <cell r="AA41">
            <v>15133.363726000001</v>
          </cell>
          <cell r="AB41">
            <v>0</v>
          </cell>
          <cell r="AC41">
            <v>0</v>
          </cell>
          <cell r="AD41">
            <v>0</v>
          </cell>
          <cell r="AE41">
            <v>51925.108828000004</v>
          </cell>
          <cell r="AF41">
            <v>49120.025697999998</v>
          </cell>
          <cell r="AG41">
            <v>42505.996545000002</v>
          </cell>
          <cell r="AH41">
            <v>0</v>
          </cell>
          <cell r="AI41">
            <v>143551.13107100001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51387.238282999999</v>
          </cell>
          <cell r="AR41">
            <v>49784.927521999998</v>
          </cell>
          <cell r="AS41">
            <v>0</v>
          </cell>
          <cell r="AT41">
            <v>0</v>
          </cell>
          <cell r="AU41">
            <v>0</v>
          </cell>
          <cell r="AV41">
            <v>162726.77481199999</v>
          </cell>
          <cell r="AW41">
            <v>171678.177456</v>
          </cell>
          <cell r="AX41">
            <v>154978.72701799998</v>
          </cell>
          <cell r="AY41">
            <v>0</v>
          </cell>
          <cell r="AZ41">
            <v>489383.67928599997</v>
          </cell>
        </row>
        <row r="43">
          <cell r="A43" t="str">
            <v>Albania</v>
          </cell>
          <cell r="B43">
            <v>60.577453516030651</v>
          </cell>
          <cell r="C43">
            <v>51.737467067356242</v>
          </cell>
          <cell r="D43">
            <v>39.283700824651291</v>
          </cell>
          <cell r="E43">
            <v>37.337270333742772</v>
          </cell>
          <cell r="F43">
            <v>38.517166449801849</v>
          </cell>
          <cell r="G43">
            <v>35.070209130552165</v>
          </cell>
          <cell r="H43">
            <v>37.279572073745101</v>
          </cell>
          <cell r="I43">
            <v>48.263666880905959</v>
          </cell>
          <cell r="J43">
            <v>55.388166961511708</v>
          </cell>
          <cell r="K43">
            <v>0</v>
          </cell>
          <cell r="L43">
            <v>0</v>
          </cell>
          <cell r="M43">
            <v>0</v>
          </cell>
          <cell r="N43">
            <v>49.484327542222587</v>
          </cell>
          <cell r="O43">
            <v>36.906489742679739</v>
          </cell>
          <cell r="P43">
            <v>45.425919176004697</v>
          </cell>
          <cell r="Q43">
            <v>0</v>
          </cell>
          <cell r="R43">
            <v>43.583524239871515</v>
          </cell>
          <cell r="S43">
            <v>209.69329500000001</v>
          </cell>
          <cell r="T43">
            <v>210.43769500000002</v>
          </cell>
          <cell r="U43">
            <v>183.17449500000001</v>
          </cell>
          <cell r="V43">
            <v>174.31609499999999</v>
          </cell>
          <cell r="W43">
            <v>169.62689499999999</v>
          </cell>
          <cell r="X43">
            <v>173.88207499999999</v>
          </cell>
          <cell r="Y43">
            <v>191.59403499999999</v>
          </cell>
          <cell r="Z43">
            <v>165.94903499999998</v>
          </cell>
          <cell r="AA43">
            <v>178.525035</v>
          </cell>
          <cell r="AB43">
            <v>0</v>
          </cell>
          <cell r="AC43">
            <v>0</v>
          </cell>
          <cell r="AD43">
            <v>0</v>
          </cell>
          <cell r="AE43">
            <v>603.30548499999998</v>
          </cell>
          <cell r="AF43">
            <v>517.825065</v>
          </cell>
          <cell r="AG43">
            <v>536.06810499999995</v>
          </cell>
          <cell r="AH43">
            <v>0</v>
          </cell>
          <cell r="AI43">
            <v>1657.1986550000001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309.454588</v>
          </cell>
          <cell r="AR43">
            <v>290.08458000000002</v>
          </cell>
          <cell r="AS43">
            <v>0</v>
          </cell>
          <cell r="AT43">
            <v>0</v>
          </cell>
          <cell r="AU43">
            <v>0</v>
          </cell>
          <cell r="AV43">
            <v>1097.2664750000001</v>
          </cell>
          <cell r="AW43">
            <v>1262.7658759999999</v>
          </cell>
          <cell r="AX43">
            <v>1062.083725</v>
          </cell>
          <cell r="AY43">
            <v>0</v>
          </cell>
          <cell r="AZ43">
            <v>3422.1160760000002</v>
          </cell>
        </row>
        <row r="44">
          <cell r="A44" t="str">
            <v>Angola</v>
          </cell>
          <cell r="B44">
            <v>35.535326086956523</v>
          </cell>
          <cell r="C44">
            <v>2.910326086956522</v>
          </cell>
          <cell r="D44">
            <v>8.6509695290858737</v>
          </cell>
          <cell r="E44">
            <v>3.86426592797784</v>
          </cell>
          <cell r="F44">
            <v>2.0054347826086958</v>
          </cell>
          <cell r="G44">
            <v>46.876884422110557</v>
          </cell>
          <cell r="H44">
            <v>2.4211956521739131</v>
          </cell>
          <cell r="I44">
            <v>2.44818652849741</v>
          </cell>
          <cell r="J44">
            <v>51.264204545454547</v>
          </cell>
          <cell r="K44">
            <v>0</v>
          </cell>
          <cell r="L44">
            <v>0</v>
          </cell>
          <cell r="M44">
            <v>0</v>
          </cell>
          <cell r="N44">
            <v>15.743846855059253</v>
          </cell>
          <cell r="O44">
            <v>18.447204968944103</v>
          </cell>
          <cell r="P44">
            <v>17.975587703435806</v>
          </cell>
          <cell r="Q44">
            <v>0</v>
          </cell>
          <cell r="R44">
            <v>17.400000000000002</v>
          </cell>
          <cell r="S44">
            <v>14.53</v>
          </cell>
          <cell r="T44">
            <v>1.19</v>
          </cell>
          <cell r="U44">
            <v>3.47</v>
          </cell>
          <cell r="V44">
            <v>1.55</v>
          </cell>
          <cell r="W44">
            <v>0.82</v>
          </cell>
          <cell r="X44">
            <v>20.73</v>
          </cell>
          <cell r="Y44">
            <v>0.99</v>
          </cell>
          <cell r="Z44">
            <v>1.05</v>
          </cell>
          <cell r="AA44">
            <v>20.05</v>
          </cell>
          <cell r="AB44">
            <v>0</v>
          </cell>
          <cell r="AC44">
            <v>0</v>
          </cell>
          <cell r="AD44">
            <v>0</v>
          </cell>
          <cell r="AE44">
            <v>19.189999999999998</v>
          </cell>
          <cell r="AF44">
            <v>23.1</v>
          </cell>
          <cell r="AG44">
            <v>22.09</v>
          </cell>
          <cell r="AH44">
            <v>0</v>
          </cell>
          <cell r="AI44">
            <v>64.38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38.599999999999994</v>
          </cell>
          <cell r="AR44">
            <v>35.200000000000003</v>
          </cell>
          <cell r="AS44">
            <v>0</v>
          </cell>
          <cell r="AT44">
            <v>0</v>
          </cell>
          <cell r="AU44">
            <v>0</v>
          </cell>
          <cell r="AV44">
            <v>109.69999999999999</v>
          </cell>
          <cell r="AW44">
            <v>112.69999999999999</v>
          </cell>
          <cell r="AX44">
            <v>110.6</v>
          </cell>
          <cell r="AY44">
            <v>0</v>
          </cell>
          <cell r="AZ44">
            <v>332.99999999999994</v>
          </cell>
        </row>
        <row r="45">
          <cell r="A45" t="str">
            <v>Armenia</v>
          </cell>
          <cell r="B45">
            <v>48.938992042440312</v>
          </cell>
          <cell r="C45">
            <v>34.568041942101658</v>
          </cell>
          <cell r="D45">
            <v>33.572557053147499</v>
          </cell>
          <cell r="E45">
            <v>53.746345965050068</v>
          </cell>
          <cell r="F45">
            <v>41.626388694066492</v>
          </cell>
          <cell r="G45">
            <v>43.873443084176117</v>
          </cell>
          <cell r="H45">
            <v>70.169808576522485</v>
          </cell>
          <cell r="I45">
            <v>53.007311028500624</v>
          </cell>
          <cell r="J45">
            <v>41.352732772889972</v>
          </cell>
          <cell r="K45">
            <v>0</v>
          </cell>
          <cell r="L45">
            <v>0</v>
          </cell>
          <cell r="M45">
            <v>0</v>
          </cell>
          <cell r="N45">
            <v>38.522096066059952</v>
          </cell>
          <cell r="O45">
            <v>46.206894361197278</v>
          </cell>
          <cell r="P45">
            <v>54.18924549616154</v>
          </cell>
          <cell r="Q45">
            <v>0</v>
          </cell>
          <cell r="R45">
            <v>46.258806867737093</v>
          </cell>
          <cell r="S45">
            <v>112.75</v>
          </cell>
          <cell r="T45">
            <v>84.25</v>
          </cell>
          <cell r="U45">
            <v>97.420099999999991</v>
          </cell>
          <cell r="V45">
            <v>152.07230000000001</v>
          </cell>
          <cell r="W45">
            <v>131.89089999999999</v>
          </cell>
          <cell r="X45">
            <v>128.21770000000001</v>
          </cell>
          <cell r="Y45">
            <v>166.17770000000002</v>
          </cell>
          <cell r="Z45">
            <v>128.33070000000001</v>
          </cell>
          <cell r="AA45">
            <v>112.70089999999999</v>
          </cell>
          <cell r="AB45">
            <v>0</v>
          </cell>
          <cell r="AC45">
            <v>0</v>
          </cell>
          <cell r="AD45">
            <v>0</v>
          </cell>
          <cell r="AE45">
            <v>294.42009999999999</v>
          </cell>
          <cell r="AF45">
            <v>412.18090000000007</v>
          </cell>
          <cell r="AG45">
            <v>407.20930000000004</v>
          </cell>
          <cell r="AH45">
            <v>0</v>
          </cell>
          <cell r="AI45">
            <v>1113.8103000000001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217.89000000000001</v>
          </cell>
          <cell r="AR45">
            <v>245.28200000000001</v>
          </cell>
          <cell r="AS45">
            <v>0</v>
          </cell>
          <cell r="AT45">
            <v>0</v>
          </cell>
          <cell r="AU45">
            <v>0</v>
          </cell>
          <cell r="AV45">
            <v>687.86</v>
          </cell>
          <cell r="AW45">
            <v>802.82999999999993</v>
          </cell>
          <cell r="AX45">
            <v>676.31200000000001</v>
          </cell>
          <cell r="AY45">
            <v>0</v>
          </cell>
          <cell r="AZ45">
            <v>2167.002</v>
          </cell>
        </row>
        <row r="46">
          <cell r="A46" t="str">
            <v>Bahrain</v>
          </cell>
          <cell r="B46">
            <v>23.095188502395334</v>
          </cell>
          <cell r="C46">
            <v>25.720094883090475</v>
          </cell>
          <cell r="D46">
            <v>28.917226460207218</v>
          </cell>
          <cell r="E46">
            <v>26.778811739441657</v>
          </cell>
          <cell r="F46">
            <v>26.728940217391305</v>
          </cell>
          <cell r="G46">
            <v>21.003949967083607</v>
          </cell>
          <cell r="H46">
            <v>17.678571428571427</v>
          </cell>
          <cell r="I46">
            <v>12.692060774662956</v>
          </cell>
          <cell r="J46">
            <v>24.109195402298855</v>
          </cell>
          <cell r="K46">
            <v>0</v>
          </cell>
          <cell r="L46">
            <v>0</v>
          </cell>
          <cell r="M46">
            <v>0</v>
          </cell>
          <cell r="N46">
            <v>25.825684705191275</v>
          </cell>
          <cell r="O46">
            <v>24.762989972652683</v>
          </cell>
          <cell r="P46">
            <v>18.167504069068006</v>
          </cell>
          <cell r="Q46">
            <v>0</v>
          </cell>
          <cell r="R46">
            <v>22.838759348878128</v>
          </cell>
          <cell r="S46">
            <v>24.64</v>
          </cell>
          <cell r="T46">
            <v>25.3</v>
          </cell>
          <cell r="U46">
            <v>28.22</v>
          </cell>
          <cell r="V46">
            <v>24.94</v>
          </cell>
          <cell r="W46">
            <v>26.23</v>
          </cell>
          <cell r="X46">
            <v>21.27</v>
          </cell>
          <cell r="Y46">
            <v>18.7</v>
          </cell>
          <cell r="Z46">
            <v>13.18</v>
          </cell>
          <cell r="AA46">
            <v>25.17</v>
          </cell>
          <cell r="AB46">
            <v>0</v>
          </cell>
          <cell r="AC46">
            <v>0</v>
          </cell>
          <cell r="AD46">
            <v>0</v>
          </cell>
          <cell r="AE46">
            <v>78.16</v>
          </cell>
          <cell r="AF46">
            <v>72.44</v>
          </cell>
          <cell r="AG46">
            <v>57.05</v>
          </cell>
          <cell r="AH46">
            <v>0</v>
          </cell>
          <cell r="AI46">
            <v>207.64999999999998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93.460000000000008</v>
          </cell>
          <cell r="AR46">
            <v>93.96</v>
          </cell>
          <cell r="AS46">
            <v>0</v>
          </cell>
          <cell r="AT46">
            <v>0</v>
          </cell>
          <cell r="AU46">
            <v>0</v>
          </cell>
          <cell r="AV46">
            <v>272.38</v>
          </cell>
          <cell r="AW46">
            <v>263.28000000000003</v>
          </cell>
          <cell r="AX46">
            <v>282.62</v>
          </cell>
          <cell r="AY46">
            <v>0</v>
          </cell>
          <cell r="AZ46">
            <v>818.28000000000009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175.25844930417497</v>
          </cell>
          <cell r="C48">
            <v>152.04914004914005</v>
          </cell>
          <cell r="D48">
            <v>143.22948131526712</v>
          </cell>
          <cell r="E48">
            <v>0</v>
          </cell>
          <cell r="F48">
            <v>646.49999999999989</v>
          </cell>
          <cell r="G48">
            <v>967.63636363636363</v>
          </cell>
          <cell r="H48">
            <v>1908</v>
          </cell>
          <cell r="I48">
            <v>335.43750000000006</v>
          </cell>
          <cell r="J48">
            <v>412.61538461538458</v>
          </cell>
          <cell r="K48">
            <v>0</v>
          </cell>
          <cell r="L48">
            <v>0</v>
          </cell>
          <cell r="M48">
            <v>0</v>
          </cell>
          <cell r="N48">
            <v>156.17497328891963</v>
          </cell>
          <cell r="O48">
            <v>1178.4444444444443</v>
          </cell>
          <cell r="P48">
            <v>521.44041450777195</v>
          </cell>
          <cell r="Q48">
            <v>0</v>
          </cell>
          <cell r="R48">
            <v>324.55516014234871</v>
          </cell>
          <cell r="S48">
            <v>39.18</v>
          </cell>
          <cell r="T48">
            <v>34.380000000000003</v>
          </cell>
          <cell r="U48">
            <v>36.880000000000003</v>
          </cell>
          <cell r="V48">
            <v>36.1</v>
          </cell>
          <cell r="W48">
            <v>34.479999999999997</v>
          </cell>
          <cell r="X48">
            <v>35.479999999999997</v>
          </cell>
          <cell r="Y48">
            <v>40.28</v>
          </cell>
          <cell r="Z48">
            <v>35.78</v>
          </cell>
          <cell r="AA48">
            <v>35.76</v>
          </cell>
          <cell r="AB48">
            <v>0</v>
          </cell>
          <cell r="AC48">
            <v>0</v>
          </cell>
          <cell r="AD48">
            <v>0</v>
          </cell>
          <cell r="AE48">
            <v>110.44</v>
          </cell>
          <cell r="AF48">
            <v>106.06</v>
          </cell>
          <cell r="AG48">
            <v>111.82</v>
          </cell>
          <cell r="AH48">
            <v>0</v>
          </cell>
          <cell r="AI48">
            <v>328.31999999999994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9.6</v>
          </cell>
          <cell r="AR48">
            <v>7.8</v>
          </cell>
          <cell r="AS48">
            <v>0</v>
          </cell>
          <cell r="AT48">
            <v>0</v>
          </cell>
          <cell r="AU48">
            <v>0</v>
          </cell>
          <cell r="AV48">
            <v>63.643999999999998</v>
          </cell>
          <cell r="AW48">
            <v>8.1</v>
          </cell>
          <cell r="AX48">
            <v>19.3</v>
          </cell>
          <cell r="AY48">
            <v>0</v>
          </cell>
          <cell r="AZ48">
            <v>91.043999999999997</v>
          </cell>
        </row>
        <row r="49">
          <cell r="A49" t="str">
            <v>Bosnia &amp; Herz.</v>
          </cell>
          <cell r="B49">
            <v>41.663806778912324</v>
          </cell>
          <cell r="C49">
            <v>26.481398521348009</v>
          </cell>
          <cell r="D49">
            <v>29.358508018449097</v>
          </cell>
          <cell r="E49">
            <v>32.316538716709317</v>
          </cell>
          <cell r="F49">
            <v>29.598319484392633</v>
          </cell>
          <cell r="G49">
            <v>32.197789584733407</v>
          </cell>
          <cell r="H49">
            <v>38.430066607951126</v>
          </cell>
          <cell r="I49">
            <v>37.167858298016135</v>
          </cell>
          <cell r="J49">
            <v>32.465126747033537</v>
          </cell>
          <cell r="K49">
            <v>0</v>
          </cell>
          <cell r="L49">
            <v>0</v>
          </cell>
          <cell r="M49">
            <v>0</v>
          </cell>
          <cell r="N49">
            <v>32.143006197997607</v>
          </cell>
          <cell r="O49">
            <v>31.308454854853277</v>
          </cell>
          <cell r="P49">
            <v>36.05942963437947</v>
          </cell>
          <cell r="Q49">
            <v>0</v>
          </cell>
          <cell r="R49">
            <v>33.169891614250787</v>
          </cell>
          <cell r="S49">
            <v>104.61954</v>
          </cell>
          <cell r="T49">
            <v>72.97214000000001</v>
          </cell>
          <cell r="U49">
            <v>87.574740000000006</v>
          </cell>
          <cell r="V49">
            <v>102.29154</v>
          </cell>
          <cell r="W49">
            <v>114.92194000000001</v>
          </cell>
          <cell r="X49">
            <v>124.87194</v>
          </cell>
          <cell r="Y49">
            <v>137.83553999999998</v>
          </cell>
          <cell r="Z49">
            <v>114.14654</v>
          </cell>
          <cell r="AA49">
            <v>107.54654000000001</v>
          </cell>
          <cell r="AB49">
            <v>0</v>
          </cell>
          <cell r="AC49">
            <v>0</v>
          </cell>
          <cell r="AD49">
            <v>0</v>
          </cell>
          <cell r="AE49">
            <v>265.16642000000002</v>
          </cell>
          <cell r="AF49">
            <v>342.08542</v>
          </cell>
          <cell r="AG49">
            <v>359.52861999999999</v>
          </cell>
          <cell r="AH49">
            <v>0</v>
          </cell>
          <cell r="AI49">
            <v>966.78045999999995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276.39980000000003</v>
          </cell>
          <cell r="AR49">
            <v>298.14109999999999</v>
          </cell>
          <cell r="AS49">
            <v>0</v>
          </cell>
          <cell r="AT49">
            <v>0</v>
          </cell>
          <cell r="AU49">
            <v>0</v>
          </cell>
          <cell r="AV49">
            <v>742.46253300000001</v>
          </cell>
          <cell r="AW49">
            <v>983.36656799999992</v>
          </cell>
          <cell r="AX49">
            <v>897.3402000000001</v>
          </cell>
          <cell r="AY49">
            <v>0</v>
          </cell>
          <cell r="AZ49">
            <v>2623.1693009999999</v>
          </cell>
        </row>
        <row r="50">
          <cell r="A50" t="str">
            <v>Bulgaria</v>
          </cell>
          <cell r="B50">
            <v>44.065957643964047</v>
          </cell>
          <cell r="C50">
            <v>36.686193550487609</v>
          </cell>
          <cell r="D50">
            <v>33.906285305460976</v>
          </cell>
          <cell r="E50">
            <v>26.678605187099208</v>
          </cell>
          <cell r="F50">
            <v>27.121962784353105</v>
          </cell>
          <cell r="G50">
            <v>33.634994476415329</v>
          </cell>
          <cell r="H50">
            <v>34.056303807638479</v>
          </cell>
          <cell r="I50">
            <v>27.415919623121368</v>
          </cell>
          <cell r="J50">
            <v>24.572952765409582</v>
          </cell>
          <cell r="K50">
            <v>0</v>
          </cell>
          <cell r="L50">
            <v>0</v>
          </cell>
          <cell r="M50">
            <v>0</v>
          </cell>
          <cell r="N50">
            <v>38.178795857190174</v>
          </cell>
          <cell r="O50">
            <v>29.189776576358724</v>
          </cell>
          <cell r="P50">
            <v>28.842323927889279</v>
          </cell>
          <cell r="Q50">
            <v>0</v>
          </cell>
          <cell r="R50">
            <v>31.683217038590577</v>
          </cell>
          <cell r="S50">
            <v>196.7774</v>
          </cell>
          <cell r="T50">
            <v>154.69659999999999</v>
          </cell>
          <cell r="U50">
            <v>158.68104</v>
          </cell>
          <cell r="V50">
            <v>142.12011999999999</v>
          </cell>
          <cell r="W50">
            <v>159.47926000000001</v>
          </cell>
          <cell r="X50">
            <v>193.22123999999999</v>
          </cell>
          <cell r="Y50">
            <v>187.14076</v>
          </cell>
          <cell r="Z50">
            <v>142.77358000000001</v>
          </cell>
          <cell r="AA50">
            <v>122.15051</v>
          </cell>
          <cell r="AB50">
            <v>0</v>
          </cell>
          <cell r="AC50">
            <v>0</v>
          </cell>
          <cell r="AD50">
            <v>0</v>
          </cell>
          <cell r="AE50">
            <v>510.15503999999999</v>
          </cell>
          <cell r="AF50">
            <v>494.82061999999996</v>
          </cell>
          <cell r="AG50">
            <v>452.06485000000004</v>
          </cell>
          <cell r="AH50">
            <v>0</v>
          </cell>
          <cell r="AI50">
            <v>1457.0405099999998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468.69200000000001</v>
          </cell>
          <cell r="AR50">
            <v>447.38399999999996</v>
          </cell>
          <cell r="AS50">
            <v>0</v>
          </cell>
          <cell r="AT50">
            <v>0</v>
          </cell>
          <cell r="AU50">
            <v>0</v>
          </cell>
          <cell r="AV50">
            <v>1202.6035019999999</v>
          </cell>
          <cell r="AW50">
            <v>1525.6662100000001</v>
          </cell>
          <cell r="AX50">
            <v>1410.6296219999999</v>
          </cell>
          <cell r="AY50">
            <v>0</v>
          </cell>
          <cell r="AZ50">
            <v>4138.8993339999997</v>
          </cell>
        </row>
        <row r="51">
          <cell r="A51" t="str">
            <v>Burkina Faso</v>
          </cell>
          <cell r="B51">
            <v>96.281621456872898</v>
          </cell>
          <cell r="C51">
            <v>48.164383561643838</v>
          </cell>
          <cell r="D51">
            <v>69.709677419354833</v>
          </cell>
          <cell r="E51">
            <v>22.725000000000001</v>
          </cell>
          <cell r="F51">
            <v>42.958333333333329</v>
          </cell>
          <cell r="G51">
            <v>55.907111756168348</v>
          </cell>
          <cell r="H51">
            <v>66.685344827586206</v>
          </cell>
          <cell r="I51">
            <v>62.403061224489797</v>
          </cell>
          <cell r="J51">
            <v>54.012931034482769</v>
          </cell>
          <cell r="K51">
            <v>0</v>
          </cell>
          <cell r="L51">
            <v>0</v>
          </cell>
          <cell r="M51">
            <v>0</v>
          </cell>
          <cell r="N51">
            <v>64.431709307689587</v>
          </cell>
          <cell r="O51">
            <v>42.523390203632353</v>
          </cell>
          <cell r="P51">
            <v>60.959090909090918</v>
          </cell>
          <cell r="Q51">
            <v>0</v>
          </cell>
          <cell r="R51">
            <v>53.726075649792918</v>
          </cell>
          <cell r="S51">
            <v>7.02</v>
          </cell>
          <cell r="T51">
            <v>11.72</v>
          </cell>
          <cell r="U51">
            <v>21.61</v>
          </cell>
          <cell r="V51">
            <v>12.12</v>
          </cell>
          <cell r="W51">
            <v>30.93</v>
          </cell>
          <cell r="X51">
            <v>42.8</v>
          </cell>
          <cell r="Y51">
            <v>51.57</v>
          </cell>
          <cell r="Z51">
            <v>40.770000000000003</v>
          </cell>
          <cell r="AA51">
            <v>41.77</v>
          </cell>
          <cell r="AB51">
            <v>0</v>
          </cell>
          <cell r="AC51">
            <v>0</v>
          </cell>
          <cell r="AD51">
            <v>0</v>
          </cell>
          <cell r="AE51">
            <v>40.35</v>
          </cell>
          <cell r="AF51">
            <v>85.85</v>
          </cell>
          <cell r="AG51">
            <v>134.11000000000001</v>
          </cell>
          <cell r="AH51">
            <v>0</v>
          </cell>
          <cell r="AI51">
            <v>260.31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58.800000000000004</v>
          </cell>
          <cell r="AR51">
            <v>69.599999999999994</v>
          </cell>
          <cell r="AS51">
            <v>0</v>
          </cell>
          <cell r="AT51">
            <v>0</v>
          </cell>
          <cell r="AU51">
            <v>0</v>
          </cell>
          <cell r="AV51">
            <v>56.362000000000002</v>
          </cell>
          <cell r="AW51">
            <v>181.70000000000002</v>
          </cell>
          <cell r="AX51">
            <v>198</v>
          </cell>
          <cell r="AY51">
            <v>0</v>
          </cell>
          <cell r="AZ51">
            <v>436.06200000000001</v>
          </cell>
        </row>
        <row r="52">
          <cell r="A52" t="str">
            <v>Cameroon</v>
          </cell>
          <cell r="B52">
            <v>1.4701878573373264</v>
          </cell>
          <cell r="C52">
            <v>1.2</v>
          </cell>
          <cell r="D52">
            <v>2.4</v>
          </cell>
          <cell r="E52">
            <v>0</v>
          </cell>
          <cell r="F52">
            <v>0</v>
          </cell>
          <cell r="G52">
            <v>90.399999999999977</v>
          </cell>
          <cell r="H52">
            <v>84.75</v>
          </cell>
          <cell r="I52">
            <v>9.9557522123893811</v>
          </cell>
          <cell r="J52">
            <v>13.803680981595093</v>
          </cell>
          <cell r="K52">
            <v>0</v>
          </cell>
          <cell r="L52">
            <v>0</v>
          </cell>
          <cell r="M52">
            <v>0</v>
          </cell>
          <cell r="N52">
            <v>1.5542550129521251</v>
          </cell>
          <cell r="O52">
            <v>17.842105263157894</v>
          </cell>
          <cell r="P52">
            <v>28.821218074656187</v>
          </cell>
          <cell r="Q52">
            <v>0</v>
          </cell>
          <cell r="R52">
            <v>16.029747211198949</v>
          </cell>
          <cell r="S52">
            <v>0.12</v>
          </cell>
          <cell r="T52">
            <v>0.12</v>
          </cell>
          <cell r="U52">
            <v>0.12</v>
          </cell>
          <cell r="V52">
            <v>0</v>
          </cell>
          <cell r="W52">
            <v>0</v>
          </cell>
          <cell r="X52">
            <v>4.5199999999999996</v>
          </cell>
          <cell r="Y52">
            <v>4.5199999999999996</v>
          </cell>
          <cell r="Z52">
            <v>1</v>
          </cell>
          <cell r="AA52">
            <v>1</v>
          </cell>
          <cell r="AB52">
            <v>0</v>
          </cell>
          <cell r="AC52">
            <v>0</v>
          </cell>
          <cell r="AD52">
            <v>0</v>
          </cell>
          <cell r="AE52">
            <v>0.36</v>
          </cell>
          <cell r="AF52">
            <v>4.5199999999999996</v>
          </cell>
          <cell r="AG52">
            <v>6.52</v>
          </cell>
          <cell r="AH52">
            <v>0</v>
          </cell>
          <cell r="AI52">
            <v>11.399999999999999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9.0399999999999991</v>
          </cell>
          <cell r="AR52">
            <v>6.52</v>
          </cell>
          <cell r="AS52">
            <v>0</v>
          </cell>
          <cell r="AT52">
            <v>0</v>
          </cell>
          <cell r="AU52">
            <v>0</v>
          </cell>
          <cell r="AV52">
            <v>20.846</v>
          </cell>
          <cell r="AW52">
            <v>22.8</v>
          </cell>
          <cell r="AX52">
            <v>20.36</v>
          </cell>
          <cell r="AY52">
            <v>0</v>
          </cell>
          <cell r="AZ52">
            <v>64.006</v>
          </cell>
        </row>
        <row r="53">
          <cell r="A53" t="str">
            <v>Cape Verde</v>
          </cell>
          <cell r="B53">
            <v>35.130599737341306</v>
          </cell>
          <cell r="C53">
            <v>87.082452431289653</v>
          </cell>
          <cell r="D53">
            <v>57.489270386266092</v>
          </cell>
          <cell r="E53">
            <v>76.797385620915037</v>
          </cell>
          <cell r="F53">
            <v>60.375000000000007</v>
          </cell>
          <cell r="G53">
            <v>30.375000000000007</v>
          </cell>
          <cell r="H53">
            <v>12.623376623376625</v>
          </cell>
          <cell r="I53">
            <v>67.5</v>
          </cell>
          <cell r="J53">
            <v>135</v>
          </cell>
          <cell r="K53">
            <v>0</v>
          </cell>
          <cell r="L53">
            <v>0</v>
          </cell>
          <cell r="M53">
            <v>0</v>
          </cell>
          <cell r="N53">
            <v>60.199159423058546</v>
          </cell>
          <cell r="O53">
            <v>55.539112050739966</v>
          </cell>
          <cell r="P53">
            <v>50.013422818791945</v>
          </cell>
          <cell r="Q53">
            <v>0</v>
          </cell>
          <cell r="R53">
            <v>55.805892547660314</v>
          </cell>
          <cell r="S53">
            <v>5.35</v>
          </cell>
          <cell r="T53">
            <v>13.73</v>
          </cell>
          <cell r="U53">
            <v>8.93</v>
          </cell>
          <cell r="V53">
            <v>11.75</v>
          </cell>
          <cell r="W53">
            <v>9.66</v>
          </cell>
          <cell r="X53">
            <v>4.8600000000000003</v>
          </cell>
          <cell r="Y53">
            <v>2.16</v>
          </cell>
          <cell r="Z53">
            <v>7.2</v>
          </cell>
          <cell r="AA53">
            <v>7.2</v>
          </cell>
          <cell r="AB53">
            <v>0</v>
          </cell>
          <cell r="AC53">
            <v>0</v>
          </cell>
          <cell r="AD53">
            <v>0</v>
          </cell>
          <cell r="AE53">
            <v>28.009999999999998</v>
          </cell>
          <cell r="AF53">
            <v>26.27</v>
          </cell>
          <cell r="AG53">
            <v>16.559999999999999</v>
          </cell>
          <cell r="AH53">
            <v>0</v>
          </cell>
          <cell r="AI53">
            <v>70.84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9.6</v>
          </cell>
          <cell r="AR53">
            <v>4.8</v>
          </cell>
          <cell r="AS53">
            <v>0</v>
          </cell>
          <cell r="AT53">
            <v>0</v>
          </cell>
          <cell r="AU53">
            <v>0</v>
          </cell>
          <cell r="AV53">
            <v>41.876000000000005</v>
          </cell>
          <cell r="AW53">
            <v>42.569999999999993</v>
          </cell>
          <cell r="AX53">
            <v>29.8</v>
          </cell>
          <cell r="AY53">
            <v>0</v>
          </cell>
          <cell r="AZ53">
            <v>114.246</v>
          </cell>
        </row>
        <row r="54">
          <cell r="A54" t="str">
            <v>Croatia</v>
          </cell>
          <cell r="B54">
            <v>41.512246844155392</v>
          </cell>
          <cell r="C54">
            <v>30.238349618135967</v>
          </cell>
          <cell r="D54">
            <v>25.56513005721224</v>
          </cell>
          <cell r="E54">
            <v>29.114591341109502</v>
          </cell>
          <cell r="F54">
            <v>34.010503596024414</v>
          </cell>
          <cell r="G54">
            <v>33.076594766872134</v>
          </cell>
          <cell r="H54">
            <v>41.65883991160532</v>
          </cell>
          <cell r="I54">
            <v>47.700057148419127</v>
          </cell>
          <cell r="J54">
            <v>42.295624608478818</v>
          </cell>
          <cell r="K54">
            <v>0</v>
          </cell>
          <cell r="L54">
            <v>0</v>
          </cell>
          <cell r="M54">
            <v>0</v>
          </cell>
          <cell r="N54">
            <v>32.025875935288354</v>
          </cell>
          <cell r="O54">
            <v>32.190271433591214</v>
          </cell>
          <cell r="P54">
            <v>43.726579561868562</v>
          </cell>
          <cell r="Q54">
            <v>0</v>
          </cell>
          <cell r="R54">
            <v>35.705369945939154</v>
          </cell>
          <cell r="S54">
            <v>198.00036</v>
          </cell>
          <cell r="T54">
            <v>151.59796</v>
          </cell>
          <cell r="U54">
            <v>143.58094</v>
          </cell>
          <cell r="V54">
            <v>189.61653999999999</v>
          </cell>
          <cell r="W54">
            <v>253.91693999999998</v>
          </cell>
          <cell r="X54">
            <v>240.39429999999999</v>
          </cell>
          <cell r="Y54">
            <v>255.05795999999998</v>
          </cell>
          <cell r="Z54">
            <v>241.21956</v>
          </cell>
          <cell r="AA54">
            <v>219.73389999999998</v>
          </cell>
          <cell r="AB54">
            <v>0</v>
          </cell>
          <cell r="AC54">
            <v>0</v>
          </cell>
          <cell r="AD54">
            <v>0</v>
          </cell>
          <cell r="AE54">
            <v>493.17926</v>
          </cell>
          <cell r="AF54">
            <v>683.92777999999998</v>
          </cell>
          <cell r="AG54">
            <v>716.01141999999993</v>
          </cell>
          <cell r="AH54">
            <v>0</v>
          </cell>
          <cell r="AI54">
            <v>1893.1184599999999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455.13069999999999</v>
          </cell>
          <cell r="AR54">
            <v>467.56729999999999</v>
          </cell>
          <cell r="AS54">
            <v>0</v>
          </cell>
          <cell r="AT54">
            <v>0</v>
          </cell>
          <cell r="AU54">
            <v>0</v>
          </cell>
          <cell r="AV54">
            <v>1385.9459610000001</v>
          </cell>
          <cell r="AW54">
            <v>1912.1771100000001</v>
          </cell>
          <cell r="AX54">
            <v>1473.7266999999999</v>
          </cell>
          <cell r="AY54">
            <v>0</v>
          </cell>
          <cell r="AZ54">
            <v>4771.8497709999992</v>
          </cell>
        </row>
        <row r="55">
          <cell r="A55" t="str">
            <v>Djibouti</v>
          </cell>
          <cell r="B55">
            <v>13.9</v>
          </cell>
          <cell r="C55">
            <v>61.5</v>
          </cell>
          <cell r="D55">
            <v>11.100000000000001</v>
          </cell>
          <cell r="E55">
            <v>11.100000000000001</v>
          </cell>
          <cell r="F55">
            <v>19.2</v>
          </cell>
          <cell r="G55">
            <v>0</v>
          </cell>
          <cell r="H55">
            <v>36</v>
          </cell>
          <cell r="I55">
            <v>41.133333333333333</v>
          </cell>
          <cell r="J55">
            <v>26.277372262773724</v>
          </cell>
          <cell r="K55">
            <v>0</v>
          </cell>
          <cell r="L55">
            <v>0</v>
          </cell>
          <cell r="M55">
            <v>0</v>
          </cell>
          <cell r="N55">
            <v>28.833333333333332</v>
          </cell>
          <cell r="O55">
            <v>10.100000000000001</v>
          </cell>
          <cell r="P55">
            <v>34.429975429975428</v>
          </cell>
          <cell r="Q55">
            <v>0</v>
          </cell>
          <cell r="R55">
            <v>25.897571277719113</v>
          </cell>
          <cell r="S55">
            <v>1.39</v>
          </cell>
          <cell r="T55">
            <v>6.15</v>
          </cell>
          <cell r="U55">
            <v>1.1100000000000001</v>
          </cell>
          <cell r="V55">
            <v>1.1100000000000001</v>
          </cell>
          <cell r="W55">
            <v>1.92</v>
          </cell>
          <cell r="X55">
            <v>0</v>
          </cell>
          <cell r="Y55">
            <v>5.4</v>
          </cell>
          <cell r="Z55">
            <v>6.17</v>
          </cell>
          <cell r="AA55">
            <v>4</v>
          </cell>
          <cell r="AB55">
            <v>0</v>
          </cell>
          <cell r="AC55">
            <v>0</v>
          </cell>
          <cell r="AD55">
            <v>0</v>
          </cell>
          <cell r="AE55">
            <v>8.65</v>
          </cell>
          <cell r="AF55">
            <v>3.0300000000000002</v>
          </cell>
          <cell r="AG55">
            <v>15.57</v>
          </cell>
          <cell r="AH55">
            <v>0</v>
          </cell>
          <cell r="AI55">
            <v>27.25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0</v>
          </cell>
          <cell r="AT55">
            <v>0</v>
          </cell>
          <cell r="AU55">
            <v>0</v>
          </cell>
          <cell r="AV55">
            <v>27</v>
          </cell>
          <cell r="AW55">
            <v>27</v>
          </cell>
          <cell r="AX55">
            <v>40.700000000000003</v>
          </cell>
          <cell r="AY55">
            <v>0</v>
          </cell>
          <cell r="AZ55">
            <v>94.7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56.844999999999999</v>
          </cell>
          <cell r="T56">
            <v>65.504999999999995</v>
          </cell>
          <cell r="U56">
            <v>79.344999999999999</v>
          </cell>
          <cell r="V56">
            <v>89.186000000000007</v>
          </cell>
          <cell r="W56">
            <v>85.38600000000001</v>
          </cell>
          <cell r="X56">
            <v>79.896000000000001</v>
          </cell>
          <cell r="Y56">
            <v>64.094999999999999</v>
          </cell>
          <cell r="Z56">
            <v>73.935059999999993</v>
          </cell>
          <cell r="AA56">
            <v>72.75506</v>
          </cell>
          <cell r="AB56">
            <v>0</v>
          </cell>
          <cell r="AC56">
            <v>0</v>
          </cell>
          <cell r="AD56">
            <v>0</v>
          </cell>
          <cell r="AE56">
            <v>201.69499999999999</v>
          </cell>
          <cell r="AF56">
            <v>254.46800000000002</v>
          </cell>
          <cell r="AG56">
            <v>210.78512000000001</v>
          </cell>
          <cell r="AH56">
            <v>0</v>
          </cell>
          <cell r="AI56">
            <v>666.94812000000002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38.630591666876214</v>
          </cell>
          <cell r="F57">
            <v>0</v>
          </cell>
          <cell r="G57">
            <v>0</v>
          </cell>
          <cell r="H57">
            <v>0</v>
          </cell>
          <cell r="I57">
            <v>2.9916234543278821E-2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13.309595592057388</v>
          </cell>
          <cell r="P57">
            <v>9.486865961124932E-3</v>
          </cell>
          <cell r="Q57">
            <v>0</v>
          </cell>
          <cell r="R57">
            <v>1.2055789790694174</v>
          </cell>
          <cell r="S57">
            <v>0</v>
          </cell>
          <cell r="T57">
            <v>0</v>
          </cell>
          <cell r="U57">
            <v>0</v>
          </cell>
          <cell r="V57">
            <v>17.07</v>
          </cell>
          <cell r="W57">
            <v>0</v>
          </cell>
          <cell r="X57">
            <v>0</v>
          </cell>
          <cell r="Y57">
            <v>0</v>
          </cell>
          <cell r="Z57">
            <v>0.01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17.07</v>
          </cell>
          <cell r="AG57">
            <v>0.01</v>
          </cell>
          <cell r="AH57">
            <v>0</v>
          </cell>
          <cell r="AI57">
            <v>17.080000000000002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30.084</v>
          </cell>
          <cell r="AR57">
            <v>17.744</v>
          </cell>
          <cell r="AS57">
            <v>0</v>
          </cell>
          <cell r="AT57">
            <v>0</v>
          </cell>
          <cell r="AU57">
            <v>0</v>
          </cell>
          <cell r="AV57">
            <v>1064.7760000000001</v>
          </cell>
          <cell r="AW57">
            <v>115.428</v>
          </cell>
          <cell r="AX57">
            <v>94.867999999999995</v>
          </cell>
          <cell r="AY57">
            <v>0</v>
          </cell>
          <cell r="AZ57">
            <v>1275.0720000000001</v>
          </cell>
        </row>
        <row r="58">
          <cell r="A58" t="str">
            <v>Equatorial Guinea</v>
          </cell>
          <cell r="B58">
            <v>23.269568744085433</v>
          </cell>
          <cell r="C58">
            <v>34.262788365095282</v>
          </cell>
          <cell r="D58">
            <v>50.703348399594134</v>
          </cell>
          <cell r="E58">
            <v>22.367101303911738</v>
          </cell>
          <cell r="F58">
            <v>77.187141216991975</v>
          </cell>
          <cell r="G58">
            <v>89.287128712871265</v>
          </cell>
          <cell r="H58">
            <v>89.808612440191368</v>
          </cell>
          <cell r="I58">
            <v>68.389876632801148</v>
          </cell>
          <cell r="J58">
            <v>53.181818181818173</v>
          </cell>
          <cell r="K58">
            <v>0</v>
          </cell>
          <cell r="L58">
            <v>0</v>
          </cell>
          <cell r="M58">
            <v>0</v>
          </cell>
          <cell r="N58">
            <v>35.959686602167231</v>
          </cell>
          <cell r="O58">
            <v>61.888755191553777</v>
          </cell>
          <cell r="P58">
            <v>68.2721639656816</v>
          </cell>
          <cell r="Q58">
            <v>0</v>
          </cell>
          <cell r="R58">
            <v>55.763117030708848</v>
          </cell>
          <cell r="S58">
            <v>22.95</v>
          </cell>
          <cell r="T58">
            <v>34.159999999999997</v>
          </cell>
          <cell r="U58">
            <v>48.86</v>
          </cell>
          <cell r="V58">
            <v>22.3</v>
          </cell>
          <cell r="W58">
            <v>74.7</v>
          </cell>
          <cell r="X58">
            <v>80.16</v>
          </cell>
          <cell r="Y58">
            <v>75.08</v>
          </cell>
          <cell r="Z58">
            <v>83.77</v>
          </cell>
          <cell r="AA58">
            <v>63.96</v>
          </cell>
          <cell r="AB58">
            <v>0</v>
          </cell>
          <cell r="AC58">
            <v>0</v>
          </cell>
          <cell r="AD58">
            <v>0</v>
          </cell>
          <cell r="AE58">
            <v>105.97</v>
          </cell>
          <cell r="AF58">
            <v>177.16</v>
          </cell>
          <cell r="AG58">
            <v>222.81</v>
          </cell>
          <cell r="AH58">
            <v>0</v>
          </cell>
          <cell r="AI58">
            <v>505.93999999999994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110.24000000000001</v>
          </cell>
          <cell r="AR58">
            <v>108.24000000000001</v>
          </cell>
          <cell r="AS58">
            <v>0</v>
          </cell>
          <cell r="AT58">
            <v>0</v>
          </cell>
          <cell r="AU58">
            <v>0</v>
          </cell>
          <cell r="AV58">
            <v>265.22200000000004</v>
          </cell>
          <cell r="AW58">
            <v>257.63</v>
          </cell>
          <cell r="AX58">
            <v>293.72000000000003</v>
          </cell>
          <cell r="AY58">
            <v>0</v>
          </cell>
          <cell r="AZ58">
            <v>816.57200000000012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39.130434782608702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39.130434782608702</v>
          </cell>
          <cell r="Q59">
            <v>0</v>
          </cell>
          <cell r="R59">
            <v>13.043478260869566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4</v>
          </cell>
          <cell r="AH59">
            <v>0</v>
          </cell>
          <cell r="AI59">
            <v>4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49.078171911486713</v>
          </cell>
          <cell r="C60">
            <v>41.516561220692225</v>
          </cell>
          <cell r="D60">
            <v>35.365496540868989</v>
          </cell>
          <cell r="E60">
            <v>64.518686296715742</v>
          </cell>
          <cell r="F60">
            <v>40.059840425531917</v>
          </cell>
          <cell r="G60">
            <v>27.904128761371584</v>
          </cell>
          <cell r="H60">
            <v>13.973789426921371</v>
          </cell>
          <cell r="I60">
            <v>2.9754829123328381</v>
          </cell>
          <cell r="J60">
            <v>44.465081723625566</v>
          </cell>
          <cell r="K60">
            <v>0</v>
          </cell>
          <cell r="L60">
            <v>0</v>
          </cell>
          <cell r="M60">
            <v>0</v>
          </cell>
          <cell r="N60">
            <v>41.542163646204912</v>
          </cell>
          <cell r="O60">
            <v>44.288254881186624</v>
          </cell>
          <cell r="P60">
            <v>20.846758349705308</v>
          </cell>
          <cell r="Q60">
            <v>0</v>
          </cell>
          <cell r="R60">
            <v>35.677588348101963</v>
          </cell>
          <cell r="S60">
            <v>24.52</v>
          </cell>
          <cell r="T60">
            <v>24.79</v>
          </cell>
          <cell r="U60">
            <v>21.47</v>
          </cell>
          <cell r="V60">
            <v>37.979999999999997</v>
          </cell>
          <cell r="W60">
            <v>24.1</v>
          </cell>
          <cell r="X60">
            <v>15.95</v>
          </cell>
          <cell r="Y60">
            <v>6.99</v>
          </cell>
          <cell r="Z60">
            <v>1.78</v>
          </cell>
          <cell r="AA60">
            <v>26.6</v>
          </cell>
          <cell r="AB60">
            <v>0</v>
          </cell>
          <cell r="AC60">
            <v>0</v>
          </cell>
          <cell r="AD60">
            <v>0</v>
          </cell>
          <cell r="AE60">
            <v>70.78</v>
          </cell>
          <cell r="AF60">
            <v>78.03</v>
          </cell>
          <cell r="AG60">
            <v>35.370000000000005</v>
          </cell>
          <cell r="AH60">
            <v>0</v>
          </cell>
          <cell r="AI60">
            <v>184.17999999999998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53.839999999999996</v>
          </cell>
          <cell r="AR60">
            <v>53.839999999999996</v>
          </cell>
          <cell r="AS60">
            <v>0</v>
          </cell>
          <cell r="AT60">
            <v>0</v>
          </cell>
          <cell r="AU60">
            <v>0</v>
          </cell>
          <cell r="AV60">
            <v>153.34299999999999</v>
          </cell>
          <cell r="AW60">
            <v>158.56799999999998</v>
          </cell>
          <cell r="AX60">
            <v>152.69999999999999</v>
          </cell>
          <cell r="AY60">
            <v>0</v>
          </cell>
          <cell r="AZ60">
            <v>464.61099999999993</v>
          </cell>
        </row>
        <row r="61">
          <cell r="A61" t="str">
            <v>Gambia</v>
          </cell>
          <cell r="B61">
            <v>3.7358349591133613E-2</v>
          </cell>
          <cell r="C61">
            <v>18.082706766917291</v>
          </cell>
          <cell r="D61">
            <v>50.392561983471083</v>
          </cell>
          <cell r="E61">
            <v>51.884615384615387</v>
          </cell>
          <cell r="F61">
            <v>57.482608695652168</v>
          </cell>
          <cell r="G61">
            <v>32</v>
          </cell>
          <cell r="H61">
            <v>64.983792544570505</v>
          </cell>
          <cell r="I61">
            <v>41.354166666666671</v>
          </cell>
          <cell r="J61">
            <v>31.3125</v>
          </cell>
          <cell r="K61">
            <v>0</v>
          </cell>
          <cell r="L61">
            <v>0</v>
          </cell>
          <cell r="M61">
            <v>0</v>
          </cell>
          <cell r="N61">
            <v>22.889064252190888</v>
          </cell>
          <cell r="O61">
            <v>46.684357541899445</v>
          </cell>
          <cell r="P61">
            <v>42.698955707598131</v>
          </cell>
          <cell r="Q61">
            <v>0</v>
          </cell>
          <cell r="R61">
            <v>38.205099034565009</v>
          </cell>
          <cell r="S61">
            <v>0.01</v>
          </cell>
          <cell r="T61">
            <v>4.8099999999999996</v>
          </cell>
          <cell r="U61">
            <v>13.55</v>
          </cell>
          <cell r="V61">
            <v>13.49</v>
          </cell>
          <cell r="W61">
            <v>14.69</v>
          </cell>
          <cell r="X61">
            <v>8.9600000000000009</v>
          </cell>
          <cell r="Y61">
            <v>17.82</v>
          </cell>
          <cell r="Z61">
            <v>19.850000000000001</v>
          </cell>
          <cell r="AA61">
            <v>15.03</v>
          </cell>
          <cell r="AB61">
            <v>0</v>
          </cell>
          <cell r="AC61">
            <v>0</v>
          </cell>
          <cell r="AD61">
            <v>0</v>
          </cell>
          <cell r="AE61">
            <v>18.37</v>
          </cell>
          <cell r="AF61">
            <v>37.14</v>
          </cell>
          <cell r="AG61">
            <v>52.7</v>
          </cell>
          <cell r="AH61">
            <v>0</v>
          </cell>
          <cell r="AI61">
            <v>108.21000000000001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43.2</v>
          </cell>
          <cell r="AR61">
            <v>43.2</v>
          </cell>
          <cell r="AS61">
            <v>0</v>
          </cell>
          <cell r="AT61">
            <v>0</v>
          </cell>
          <cell r="AU61">
            <v>0</v>
          </cell>
          <cell r="AV61">
            <v>72.231000000000009</v>
          </cell>
          <cell r="AW61">
            <v>71.599999999999994</v>
          </cell>
          <cell r="AX61">
            <v>111.08</v>
          </cell>
          <cell r="AY61">
            <v>0</v>
          </cell>
          <cell r="AZ61">
            <v>254.911</v>
          </cell>
        </row>
        <row r="62">
          <cell r="A62" t="str">
            <v>Georgia</v>
          </cell>
          <cell r="B62">
            <v>56.20043446161035</v>
          </cell>
          <cell r="C62">
            <v>72.494796505675353</v>
          </cell>
          <cell r="D62">
            <v>76.098667293984576</v>
          </cell>
          <cell r="E62">
            <v>65.442189468625685</v>
          </cell>
          <cell r="F62">
            <v>65.834839832891461</v>
          </cell>
          <cell r="G62">
            <v>50.697875621099868</v>
          </cell>
          <cell r="H62">
            <v>48.266435986159166</v>
          </cell>
          <cell r="I62">
            <v>71.814790137957502</v>
          </cell>
          <cell r="J62">
            <v>57.049449011585672</v>
          </cell>
          <cell r="K62">
            <v>0</v>
          </cell>
          <cell r="L62">
            <v>0</v>
          </cell>
          <cell r="M62">
            <v>0</v>
          </cell>
          <cell r="N62">
            <v>68.624158722852059</v>
          </cell>
          <cell r="O62">
            <v>60.428599103205336</v>
          </cell>
          <cell r="P62">
            <v>58.966891285588773</v>
          </cell>
          <cell r="Q62">
            <v>0</v>
          </cell>
          <cell r="R62">
            <v>62.268438050576705</v>
          </cell>
          <cell r="S62">
            <v>120.37139999999999</v>
          </cell>
          <cell r="T62">
            <v>159.96039999999999</v>
          </cell>
          <cell r="U62">
            <v>183.96039999999999</v>
          </cell>
          <cell r="V62">
            <v>163.56039999999999</v>
          </cell>
          <cell r="W62">
            <v>172.97320000000002</v>
          </cell>
          <cell r="X62">
            <v>139.29040000000001</v>
          </cell>
          <cell r="Y62">
            <v>139.49</v>
          </cell>
          <cell r="Z62">
            <v>203.99960000000002</v>
          </cell>
          <cell r="AA62">
            <v>165.77936</v>
          </cell>
          <cell r="AB62">
            <v>0</v>
          </cell>
          <cell r="AC62">
            <v>0</v>
          </cell>
          <cell r="AD62">
            <v>0</v>
          </cell>
          <cell r="AE62">
            <v>464.29219999999998</v>
          </cell>
          <cell r="AF62">
            <v>475.82399999999996</v>
          </cell>
          <cell r="AG62">
            <v>509.26895999999999</v>
          </cell>
          <cell r="AH62">
            <v>0</v>
          </cell>
          <cell r="AI62">
            <v>1449.38516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255.65714200000002</v>
          </cell>
          <cell r="AR62">
            <v>261.52999999999997</v>
          </cell>
          <cell r="AS62">
            <v>0</v>
          </cell>
          <cell r="AT62">
            <v>0</v>
          </cell>
          <cell r="AU62">
            <v>0</v>
          </cell>
          <cell r="AV62">
            <v>608.91526799999997</v>
          </cell>
          <cell r="AW62">
            <v>708.67371800000001</v>
          </cell>
          <cell r="AX62">
            <v>777.28714200000002</v>
          </cell>
          <cell r="AY62">
            <v>0</v>
          </cell>
          <cell r="AZ62">
            <v>2094.8761279999999</v>
          </cell>
        </row>
        <row r="63">
          <cell r="A63" t="str">
            <v>Guinea</v>
          </cell>
          <cell r="B63">
            <v>19.439985732120565</v>
          </cell>
          <cell r="C63">
            <v>20.165975103734439</v>
          </cell>
          <cell r="D63">
            <v>18.837209302325586</v>
          </cell>
          <cell r="E63">
            <v>47.25</v>
          </cell>
          <cell r="F63">
            <v>40.09756097560976</v>
          </cell>
          <cell r="G63">
            <v>20.715083798882684</v>
          </cell>
          <cell r="H63">
            <v>2.2263157894736842</v>
          </cell>
          <cell r="I63">
            <v>32.07692307692308</v>
          </cell>
          <cell r="J63">
            <v>54.500000000000007</v>
          </cell>
          <cell r="K63">
            <v>0</v>
          </cell>
          <cell r="L63">
            <v>0</v>
          </cell>
          <cell r="M63">
            <v>0</v>
          </cell>
          <cell r="N63">
            <v>19.465869841544496</v>
          </cell>
          <cell r="O63">
            <v>37.578008915304601</v>
          </cell>
          <cell r="P63">
            <v>28.062992125984255</v>
          </cell>
          <cell r="Q63">
            <v>0</v>
          </cell>
          <cell r="R63">
            <v>28.034249074296895</v>
          </cell>
          <cell r="S63">
            <v>10.9</v>
          </cell>
          <cell r="T63">
            <v>10.8</v>
          </cell>
          <cell r="U63">
            <v>10.8</v>
          </cell>
          <cell r="V63">
            <v>26.04</v>
          </cell>
          <cell r="W63">
            <v>21.92</v>
          </cell>
          <cell r="X63">
            <v>8.24</v>
          </cell>
          <cell r="Y63">
            <v>0.94</v>
          </cell>
          <cell r="Z63">
            <v>11.12</v>
          </cell>
          <cell r="AA63">
            <v>19.62</v>
          </cell>
          <cell r="AB63">
            <v>0</v>
          </cell>
          <cell r="AC63">
            <v>0</v>
          </cell>
          <cell r="AD63">
            <v>0</v>
          </cell>
          <cell r="AE63">
            <v>32.5</v>
          </cell>
          <cell r="AF63">
            <v>56.2</v>
          </cell>
          <cell r="AG63">
            <v>31.68</v>
          </cell>
          <cell r="AH63">
            <v>0</v>
          </cell>
          <cell r="AI63">
            <v>120.38000000000001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31.2</v>
          </cell>
          <cell r="AR63">
            <v>32.4</v>
          </cell>
          <cell r="AS63">
            <v>0</v>
          </cell>
          <cell r="AT63">
            <v>0</v>
          </cell>
          <cell r="AU63">
            <v>0</v>
          </cell>
          <cell r="AV63">
            <v>150.26299999999998</v>
          </cell>
          <cell r="AW63">
            <v>134.60000000000002</v>
          </cell>
          <cell r="AX63">
            <v>101.6</v>
          </cell>
          <cell r="AY63">
            <v>0</v>
          </cell>
          <cell r="AZ63">
            <v>386.46299999999997</v>
          </cell>
        </row>
        <row r="64">
          <cell r="A64" t="str">
            <v>Iraq</v>
          </cell>
          <cell r="B64">
            <v>66.513698630136986</v>
          </cell>
          <cell r="C64">
            <v>57.342112879884226</v>
          </cell>
          <cell r="D64">
            <v>35.535994970135178</v>
          </cell>
          <cell r="E64">
            <v>28.842756183745582</v>
          </cell>
          <cell r="F64">
            <v>31.430710008554318</v>
          </cell>
          <cell r="G64">
            <v>59.148653773227153</v>
          </cell>
          <cell r="H64">
            <v>47.147611453927759</v>
          </cell>
          <cell r="I64">
            <v>21.918769374354188</v>
          </cell>
          <cell r="J64">
            <v>33.387408201996863</v>
          </cell>
          <cell r="K64">
            <v>0</v>
          </cell>
          <cell r="L64">
            <v>0</v>
          </cell>
          <cell r="M64">
            <v>0</v>
          </cell>
          <cell r="N64">
            <v>52.786068740729888</v>
          </cell>
          <cell r="O64">
            <v>40.718331261223923</v>
          </cell>
          <cell r="P64">
            <v>32.821390648456664</v>
          </cell>
          <cell r="Q64">
            <v>0</v>
          </cell>
          <cell r="R64">
            <v>40.777882446267888</v>
          </cell>
          <cell r="S64">
            <v>269.75</v>
          </cell>
          <cell r="T64">
            <v>220.13</v>
          </cell>
          <cell r="U64">
            <v>150.72</v>
          </cell>
          <cell r="V64">
            <v>130.6</v>
          </cell>
          <cell r="W64">
            <v>146.97</v>
          </cell>
          <cell r="X64">
            <v>311.95</v>
          </cell>
          <cell r="Y64">
            <v>226.67</v>
          </cell>
          <cell r="Z64">
            <v>146.13</v>
          </cell>
          <cell r="AA64">
            <v>224.79</v>
          </cell>
          <cell r="AB64">
            <v>0</v>
          </cell>
          <cell r="AC64">
            <v>0</v>
          </cell>
          <cell r="AD64">
            <v>0</v>
          </cell>
          <cell r="AE64">
            <v>640.6</v>
          </cell>
          <cell r="AF64">
            <v>589.52</v>
          </cell>
          <cell r="AG64">
            <v>597.58999999999992</v>
          </cell>
          <cell r="AH64">
            <v>0</v>
          </cell>
          <cell r="AI64">
            <v>1827.71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600.02</v>
          </cell>
          <cell r="AR64">
            <v>605.95000000000005</v>
          </cell>
          <cell r="AS64">
            <v>0</v>
          </cell>
          <cell r="AT64">
            <v>0</v>
          </cell>
          <cell r="AU64">
            <v>0</v>
          </cell>
          <cell r="AV64">
            <v>1092.22</v>
          </cell>
          <cell r="AW64">
            <v>1303.02</v>
          </cell>
          <cell r="AX64">
            <v>1638.66</v>
          </cell>
          <cell r="AY64">
            <v>0</v>
          </cell>
          <cell r="AZ64">
            <v>4033.8999999999996</v>
          </cell>
        </row>
        <row r="65">
          <cell r="A65" t="str">
            <v>Israel</v>
          </cell>
          <cell r="B65">
            <v>102.86691915135134</v>
          </cell>
          <cell r="C65">
            <v>102.83288063480977</v>
          </cell>
          <cell r="D65">
            <v>97.792104139691531</v>
          </cell>
          <cell r="E65">
            <v>90.028529754366474</v>
          </cell>
          <cell r="F65">
            <v>83.639956624322565</v>
          </cell>
          <cell r="G65">
            <v>80.422901849935627</v>
          </cell>
          <cell r="H65">
            <v>74.858905135414602</v>
          </cell>
          <cell r="I65">
            <v>74.705441219194483</v>
          </cell>
          <cell r="J65">
            <v>73.606833863700814</v>
          </cell>
          <cell r="K65">
            <v>0</v>
          </cell>
          <cell r="L65">
            <v>0</v>
          </cell>
          <cell r="M65">
            <v>0</v>
          </cell>
          <cell r="N65">
            <v>101.09901796520785</v>
          </cell>
          <cell r="O65">
            <v>84.679284507556602</v>
          </cell>
          <cell r="P65">
            <v>74.392047050424225</v>
          </cell>
          <cell r="Q65">
            <v>0</v>
          </cell>
          <cell r="R65">
            <v>86.478456989090461</v>
          </cell>
          <cell r="S65">
            <v>1188.15292</v>
          </cell>
          <cell r="T65">
            <v>1269.7141399999998</v>
          </cell>
          <cell r="U65">
            <v>1236.9549400000001</v>
          </cell>
          <cell r="V65">
            <v>1181.6464599999999</v>
          </cell>
          <cell r="W65">
            <v>1126.10886</v>
          </cell>
          <cell r="X65">
            <v>1062.1988799999999</v>
          </cell>
          <cell r="Y65">
            <v>950.77629999999999</v>
          </cell>
          <cell r="Z65">
            <v>962.85269999999991</v>
          </cell>
          <cell r="AA65">
            <v>934.48292000000004</v>
          </cell>
          <cell r="AB65">
            <v>0</v>
          </cell>
          <cell r="AC65">
            <v>0</v>
          </cell>
          <cell r="AD65">
            <v>0</v>
          </cell>
          <cell r="AE65">
            <v>3694.8219999999997</v>
          </cell>
          <cell r="AF65">
            <v>3369.9542000000001</v>
          </cell>
          <cell r="AG65">
            <v>2848.1119199999998</v>
          </cell>
          <cell r="AH65">
            <v>0</v>
          </cell>
          <cell r="AI65">
            <v>9912.8881199999996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1159.979</v>
          </cell>
          <cell r="AR65">
            <v>1142.604</v>
          </cell>
          <cell r="AS65">
            <v>0</v>
          </cell>
          <cell r="AT65">
            <v>0</v>
          </cell>
          <cell r="AU65">
            <v>0</v>
          </cell>
          <cell r="AV65">
            <v>3289.1909999999998</v>
          </cell>
          <cell r="AW65">
            <v>3581.701</v>
          </cell>
          <cell r="AX65">
            <v>3445.665</v>
          </cell>
          <cell r="AY65">
            <v>0</v>
          </cell>
          <cell r="AZ65">
            <v>10316.556999999999</v>
          </cell>
        </row>
        <row r="66">
          <cell r="A66" t="str">
            <v>Ivory Coast</v>
          </cell>
          <cell r="B66">
            <v>80.728494558204105</v>
          </cell>
          <cell r="C66">
            <v>80.622286541244577</v>
          </cell>
          <cell r="D66">
            <v>83.282294856571468</v>
          </cell>
          <cell r="E66">
            <v>72.41997717515352</v>
          </cell>
          <cell r="F66">
            <v>64.649701942183199</v>
          </cell>
          <cell r="G66">
            <v>45.882750845546781</v>
          </cell>
          <cell r="H66">
            <v>27.1278863232682</v>
          </cell>
          <cell r="I66">
            <v>45.290816326530603</v>
          </cell>
          <cell r="J66">
            <v>37.959183673469383</v>
          </cell>
          <cell r="K66">
            <v>0</v>
          </cell>
          <cell r="L66">
            <v>0</v>
          </cell>
          <cell r="M66">
            <v>0</v>
          </cell>
          <cell r="N66">
            <v>81.633903810501494</v>
          </cell>
          <cell r="O66">
            <v>61.893601902211039</v>
          </cell>
          <cell r="P66">
            <v>36.93156986774008</v>
          </cell>
          <cell r="Q66">
            <v>0</v>
          </cell>
          <cell r="R66">
            <v>57.980212515805583</v>
          </cell>
          <cell r="S66">
            <v>36.840000000000003</v>
          </cell>
          <cell r="T66">
            <v>37.14</v>
          </cell>
          <cell r="U66">
            <v>44.42</v>
          </cell>
          <cell r="V66">
            <v>44.42</v>
          </cell>
          <cell r="W66">
            <v>33.619999999999997</v>
          </cell>
          <cell r="X66">
            <v>22.61</v>
          </cell>
          <cell r="Y66">
            <v>16.97</v>
          </cell>
          <cell r="Z66">
            <v>29.59</v>
          </cell>
          <cell r="AA66">
            <v>24.8</v>
          </cell>
          <cell r="AB66">
            <v>0</v>
          </cell>
          <cell r="AC66">
            <v>0</v>
          </cell>
          <cell r="AD66">
            <v>0</v>
          </cell>
          <cell r="AE66">
            <v>118.4</v>
          </cell>
          <cell r="AF66">
            <v>100.64999999999999</v>
          </cell>
          <cell r="AG66">
            <v>71.36</v>
          </cell>
          <cell r="AH66">
            <v>0</v>
          </cell>
          <cell r="AI66">
            <v>290.41000000000003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58.800000000000004</v>
          </cell>
          <cell r="AR66">
            <v>58.800000000000004</v>
          </cell>
          <cell r="AS66">
            <v>0</v>
          </cell>
          <cell r="AT66">
            <v>0</v>
          </cell>
          <cell r="AU66">
            <v>0</v>
          </cell>
          <cell r="AV66">
            <v>130.53399999999999</v>
          </cell>
          <cell r="AW66">
            <v>146.35599999999999</v>
          </cell>
          <cell r="AX66">
            <v>173.9</v>
          </cell>
          <cell r="AY66">
            <v>0</v>
          </cell>
          <cell r="AZ66">
            <v>450.79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8.9555874906797683</v>
          </cell>
          <cell r="H67">
            <v>14.967052904390419</v>
          </cell>
          <cell r="I67">
            <v>13.07427175173757</v>
          </cell>
          <cell r="J67">
            <v>4.3642371623662157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3.1878823446751303</v>
          </cell>
          <cell r="P67">
            <v>10.745691507563212</v>
          </cell>
          <cell r="Q67">
            <v>0</v>
          </cell>
          <cell r="R67">
            <v>4.9823437848076431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57.087719999999997</v>
          </cell>
          <cell r="Y67">
            <v>96.131600000000006</v>
          </cell>
          <cell r="Z67">
            <v>87.543760000000006</v>
          </cell>
          <cell r="AA67">
            <v>29.205819999999999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57.087719999999997</v>
          </cell>
          <cell r="AG67">
            <v>212.88118</v>
          </cell>
          <cell r="AH67">
            <v>0</v>
          </cell>
          <cell r="AI67">
            <v>269.96890000000002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602.62923622899996</v>
          </cell>
          <cell r="AR67">
            <v>602.28711277800005</v>
          </cell>
          <cell r="AS67">
            <v>0</v>
          </cell>
          <cell r="AT67">
            <v>0</v>
          </cell>
          <cell r="AU67">
            <v>0</v>
          </cell>
          <cell r="AV67">
            <v>1481.9899942940001</v>
          </cell>
          <cell r="AW67">
            <v>1611.6952398139997</v>
          </cell>
          <cell r="AX67">
            <v>1782.975640657</v>
          </cell>
          <cell r="AY67">
            <v>0</v>
          </cell>
          <cell r="AZ67">
            <v>4876.6608747649998</v>
          </cell>
        </row>
        <row r="68">
          <cell r="A68" t="str">
            <v>Kazakhstan</v>
          </cell>
          <cell r="B68">
            <v>28.927708521407482</v>
          </cell>
          <cell r="C68">
            <v>29.514849294782657</v>
          </cell>
          <cell r="D68">
            <v>25.971726111832758</v>
          </cell>
          <cell r="E68">
            <v>23.494679955005132</v>
          </cell>
          <cell r="F68">
            <v>28.142538281443521</v>
          </cell>
          <cell r="G68">
            <v>32.002182210555134</v>
          </cell>
          <cell r="H68">
            <v>34.892673808525238</v>
          </cell>
          <cell r="I68">
            <v>27.747195386738639</v>
          </cell>
          <cell r="J68">
            <v>27.719759053271261</v>
          </cell>
          <cell r="K68">
            <v>0</v>
          </cell>
          <cell r="L68">
            <v>0</v>
          </cell>
          <cell r="M68">
            <v>0</v>
          </cell>
          <cell r="N68">
            <v>28.049080118033288</v>
          </cell>
          <cell r="O68">
            <v>27.898223455547857</v>
          </cell>
          <cell r="P68">
            <v>30.21439139465361</v>
          </cell>
          <cell r="Q68">
            <v>0</v>
          </cell>
          <cell r="R68">
            <v>28.711396248197723</v>
          </cell>
          <cell r="S68">
            <v>950.63199999999995</v>
          </cell>
          <cell r="T68">
            <v>1089.5505000000001</v>
          </cell>
          <cell r="U68">
            <v>1037.481</v>
          </cell>
          <cell r="V68">
            <v>960.78099999999995</v>
          </cell>
          <cell r="W68">
            <v>1173.991</v>
          </cell>
          <cell r="X68">
            <v>1324.741</v>
          </cell>
          <cell r="Y68">
            <v>1395.8504</v>
          </cell>
          <cell r="Z68">
            <v>1052.1644000000001</v>
          </cell>
          <cell r="AA68">
            <v>1040.0083999999999</v>
          </cell>
          <cell r="AB68">
            <v>0</v>
          </cell>
          <cell r="AC68">
            <v>0</v>
          </cell>
          <cell r="AD68">
            <v>0</v>
          </cell>
          <cell r="AE68">
            <v>3077.6634999999997</v>
          </cell>
          <cell r="AF68">
            <v>3459.5129999999999</v>
          </cell>
          <cell r="AG68">
            <v>3488.0231999999996</v>
          </cell>
          <cell r="AH68">
            <v>0</v>
          </cell>
          <cell r="AI68">
            <v>10025.199700000001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3412.7699999999995</v>
          </cell>
          <cell r="AR68">
            <v>3376.68</v>
          </cell>
          <cell r="AS68">
            <v>0</v>
          </cell>
          <cell r="AT68">
            <v>0</v>
          </cell>
          <cell r="AU68">
            <v>0</v>
          </cell>
          <cell r="AV68">
            <v>9875.18</v>
          </cell>
          <cell r="AW68">
            <v>11160.43</v>
          </cell>
          <cell r="AX68">
            <v>10389.82</v>
          </cell>
          <cell r="AY68">
            <v>0</v>
          </cell>
          <cell r="AZ68">
            <v>31425.43</v>
          </cell>
        </row>
        <row r="69">
          <cell r="A69" t="str">
            <v>Kenya</v>
          </cell>
          <cell r="B69">
            <v>58.8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129.6</v>
          </cell>
          <cell r="I69">
            <v>129.6</v>
          </cell>
          <cell r="J69">
            <v>129.6</v>
          </cell>
          <cell r="K69">
            <v>0</v>
          </cell>
          <cell r="L69">
            <v>0</v>
          </cell>
          <cell r="M69">
            <v>0</v>
          </cell>
          <cell r="N69">
            <v>201.39999999999998</v>
          </cell>
          <cell r="O69">
            <v>0</v>
          </cell>
          <cell r="P69">
            <v>129.60000000000002</v>
          </cell>
          <cell r="Q69">
            <v>0</v>
          </cell>
          <cell r="R69">
            <v>251.92500000000001</v>
          </cell>
          <cell r="S69">
            <v>2.94</v>
          </cell>
          <cell r="T69">
            <v>3.57</v>
          </cell>
          <cell r="U69">
            <v>3.56</v>
          </cell>
          <cell r="V69">
            <v>3.56</v>
          </cell>
          <cell r="W69">
            <v>3.56</v>
          </cell>
          <cell r="X69">
            <v>5.6</v>
          </cell>
          <cell r="Y69">
            <v>3.6</v>
          </cell>
          <cell r="Z69">
            <v>3.6</v>
          </cell>
          <cell r="AA69">
            <v>3.6</v>
          </cell>
          <cell r="AB69">
            <v>0</v>
          </cell>
          <cell r="AC69">
            <v>0</v>
          </cell>
          <cell r="AD69">
            <v>0</v>
          </cell>
          <cell r="AE69">
            <v>10.07</v>
          </cell>
          <cell r="AF69">
            <v>12.719999999999999</v>
          </cell>
          <cell r="AG69">
            <v>10.8</v>
          </cell>
          <cell r="AH69">
            <v>0</v>
          </cell>
          <cell r="AI69">
            <v>33.590000000000003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0</v>
          </cell>
          <cell r="AV69">
            <v>4.5</v>
          </cell>
          <cell r="AW69">
            <v>0</v>
          </cell>
          <cell r="AX69">
            <v>7.5</v>
          </cell>
          <cell r="AY69">
            <v>0</v>
          </cell>
          <cell r="AZ69">
            <v>12</v>
          </cell>
        </row>
        <row r="70">
          <cell r="A70" t="str">
            <v>Kosovo</v>
          </cell>
          <cell r="B70">
            <v>30.902846329791352</v>
          </cell>
          <cell r="C70">
            <v>49.949473136988587</v>
          </cell>
          <cell r="D70">
            <v>22.633741280642646</v>
          </cell>
          <cell r="E70">
            <v>0.17744738648478919</v>
          </cell>
          <cell r="F70">
            <v>10.921661805796333</v>
          </cell>
          <cell r="G70">
            <v>15.999916829542144</v>
          </cell>
          <cell r="H70">
            <v>38.997868389750991</v>
          </cell>
          <cell r="I70">
            <v>1.2397065428956431</v>
          </cell>
          <cell r="J70">
            <v>14.203077058428919</v>
          </cell>
          <cell r="K70">
            <v>0</v>
          </cell>
          <cell r="L70">
            <v>0</v>
          </cell>
          <cell r="M70">
            <v>0</v>
          </cell>
          <cell r="N70">
            <v>33.465859719158942</v>
          </cell>
          <cell r="O70">
            <v>9.1971600473481079</v>
          </cell>
          <cell r="P70">
            <v>20.394720849235572</v>
          </cell>
          <cell r="Q70">
            <v>0</v>
          </cell>
          <cell r="R70">
            <v>19.431540594967839</v>
          </cell>
          <cell r="S70">
            <v>33.979999999999997</v>
          </cell>
          <cell r="T70">
            <v>47.58</v>
          </cell>
          <cell r="U70">
            <v>26.92</v>
          </cell>
          <cell r="V70">
            <v>0.27</v>
          </cell>
          <cell r="W70">
            <v>17.850000000000001</v>
          </cell>
          <cell r="X70">
            <v>25.65</v>
          </cell>
          <cell r="Y70">
            <v>55.19</v>
          </cell>
          <cell r="Z70">
            <v>1.38</v>
          </cell>
          <cell r="AA70">
            <v>11.48</v>
          </cell>
          <cell r="AB70">
            <v>0</v>
          </cell>
          <cell r="AC70">
            <v>0</v>
          </cell>
          <cell r="AD70">
            <v>0</v>
          </cell>
          <cell r="AE70">
            <v>108.48</v>
          </cell>
          <cell r="AF70">
            <v>43.769999999999996</v>
          </cell>
          <cell r="AG70">
            <v>68.05</v>
          </cell>
          <cell r="AH70">
            <v>0</v>
          </cell>
          <cell r="AI70">
            <v>220.29999999999998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100.185</v>
          </cell>
          <cell r="AR70">
            <v>72.744799999999998</v>
          </cell>
          <cell r="AS70">
            <v>0</v>
          </cell>
          <cell r="AT70">
            <v>0</v>
          </cell>
          <cell r="AU70">
            <v>0</v>
          </cell>
          <cell r="AV70">
            <v>291.73611799999998</v>
          </cell>
          <cell r="AW70">
            <v>428.31700000000001</v>
          </cell>
          <cell r="AX70">
            <v>300.29830000000004</v>
          </cell>
          <cell r="AY70">
            <v>0</v>
          </cell>
          <cell r="AZ70">
            <v>1020.351418</v>
          </cell>
        </row>
        <row r="71">
          <cell r="A71" t="str">
            <v>Kuwait</v>
          </cell>
          <cell r="B71">
            <v>15.352618757612669</v>
          </cell>
          <cell r="C71">
            <v>14.049143093124096</v>
          </cell>
          <cell r="D71">
            <v>18.027763496143962</v>
          </cell>
          <cell r="E71">
            <v>16.966547859320649</v>
          </cell>
          <cell r="F71">
            <v>19.560343753892141</v>
          </cell>
          <cell r="G71">
            <v>19.234269001096802</v>
          </cell>
          <cell r="H71">
            <v>13.259321068056009</v>
          </cell>
          <cell r="I71">
            <v>8.6823083983478657</v>
          </cell>
          <cell r="J71">
            <v>29.195463557099909</v>
          </cell>
          <cell r="K71">
            <v>0</v>
          </cell>
          <cell r="L71">
            <v>0</v>
          </cell>
          <cell r="M71">
            <v>0</v>
          </cell>
          <cell r="N71">
            <v>15.81020401189215</v>
          </cell>
          <cell r="O71">
            <v>18.609826228278532</v>
          </cell>
          <cell r="P71">
            <v>16.685137622100431</v>
          </cell>
          <cell r="Q71">
            <v>0</v>
          </cell>
          <cell r="R71">
            <v>17.025063947947967</v>
          </cell>
          <cell r="S71">
            <v>84.03</v>
          </cell>
          <cell r="T71">
            <v>75.599999999999994</v>
          </cell>
          <cell r="U71">
            <v>97.4</v>
          </cell>
          <cell r="V71">
            <v>87.8</v>
          </cell>
          <cell r="W71">
            <v>104.7</v>
          </cell>
          <cell r="X71">
            <v>105.22</v>
          </cell>
          <cell r="Y71">
            <v>72.39</v>
          </cell>
          <cell r="Z71">
            <v>50.45</v>
          </cell>
          <cell r="AA71">
            <v>152.16999999999999</v>
          </cell>
          <cell r="AB71">
            <v>0</v>
          </cell>
          <cell r="AC71">
            <v>0</v>
          </cell>
          <cell r="AD71">
            <v>0</v>
          </cell>
          <cell r="AE71">
            <v>257.02999999999997</v>
          </cell>
          <cell r="AF71">
            <v>297.72000000000003</v>
          </cell>
          <cell r="AG71">
            <v>275.01</v>
          </cell>
          <cell r="AH71">
            <v>0</v>
          </cell>
          <cell r="AI71">
            <v>829.76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522.96</v>
          </cell>
          <cell r="AR71">
            <v>469.09000000000003</v>
          </cell>
          <cell r="AS71">
            <v>0</v>
          </cell>
          <cell r="AT71">
            <v>0</v>
          </cell>
          <cell r="AU71">
            <v>0</v>
          </cell>
          <cell r="AV71">
            <v>1463.1499999999999</v>
          </cell>
          <cell r="AW71">
            <v>1439.8200000000002</v>
          </cell>
          <cell r="AX71">
            <v>1483.4099999999999</v>
          </cell>
          <cell r="AY71">
            <v>0</v>
          </cell>
          <cell r="AZ71">
            <v>4386.38</v>
          </cell>
        </row>
        <row r="72">
          <cell r="A72" t="str">
            <v>Kyrgyzstan</v>
          </cell>
          <cell r="B72">
            <v>13.174255691768828</v>
          </cell>
          <cell r="C72">
            <v>2.6732673267326732E-2</v>
          </cell>
          <cell r="D72">
            <v>20.559537572254339</v>
          </cell>
          <cell r="E72">
            <v>17.403614457831324</v>
          </cell>
          <cell r="F72">
            <v>0</v>
          </cell>
          <cell r="G72">
            <v>0</v>
          </cell>
          <cell r="H72">
            <v>0</v>
          </cell>
          <cell r="I72">
            <v>12.941176470588234</v>
          </cell>
          <cell r="J72">
            <v>11.384027062803355</v>
          </cell>
          <cell r="K72">
            <v>0</v>
          </cell>
          <cell r="L72">
            <v>0</v>
          </cell>
          <cell r="M72">
            <v>0</v>
          </cell>
          <cell r="N72">
            <v>10.482774783220062</v>
          </cell>
          <cell r="O72">
            <v>5.6068780809688317</v>
          </cell>
          <cell r="P72">
            <v>7.6366942291874107</v>
          </cell>
          <cell r="Q72">
            <v>0</v>
          </cell>
          <cell r="R72">
            <v>7.9129512247529012</v>
          </cell>
          <cell r="S72">
            <v>10.029999999999999</v>
          </cell>
          <cell r="T72">
            <v>0.03</v>
          </cell>
          <cell r="U72">
            <v>19.760000000000002</v>
          </cell>
          <cell r="V72">
            <v>16.05</v>
          </cell>
          <cell r="W72">
            <v>0</v>
          </cell>
          <cell r="X72">
            <v>0</v>
          </cell>
          <cell r="Y72">
            <v>0</v>
          </cell>
          <cell r="Z72">
            <v>11</v>
          </cell>
          <cell r="AA72">
            <v>8.6</v>
          </cell>
          <cell r="AB72">
            <v>0</v>
          </cell>
          <cell r="AC72">
            <v>0</v>
          </cell>
          <cell r="AD72">
            <v>0</v>
          </cell>
          <cell r="AE72">
            <v>29.82</v>
          </cell>
          <cell r="AF72">
            <v>16.05</v>
          </cell>
          <cell r="AG72">
            <v>19.600000000000001</v>
          </cell>
          <cell r="AH72">
            <v>0</v>
          </cell>
          <cell r="AI72">
            <v>65.47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76.5</v>
          </cell>
          <cell r="AR72">
            <v>67.989999999999995</v>
          </cell>
          <cell r="AS72">
            <v>0</v>
          </cell>
          <cell r="AT72">
            <v>0</v>
          </cell>
          <cell r="AU72">
            <v>0</v>
          </cell>
          <cell r="AV72">
            <v>256.02</v>
          </cell>
          <cell r="AW72">
            <v>257.63</v>
          </cell>
          <cell r="AX72">
            <v>230.99</v>
          </cell>
          <cell r="AY72">
            <v>0</v>
          </cell>
          <cell r="AZ72">
            <v>744.64</v>
          </cell>
        </row>
        <row r="73">
          <cell r="A73" t="str">
            <v>Lebanon</v>
          </cell>
          <cell r="B73">
            <v>27.306461932181701</v>
          </cell>
          <cell r="C73">
            <v>29.630386329866276</v>
          </cell>
          <cell r="D73">
            <v>36.613080276994104</v>
          </cell>
          <cell r="E73">
            <v>30.418382375041329</v>
          </cell>
          <cell r="F73">
            <v>23.247142589469739</v>
          </cell>
          <cell r="G73">
            <v>22.514743969794367</v>
          </cell>
          <cell r="H73">
            <v>17.810724173102141</v>
          </cell>
          <cell r="I73">
            <v>18.063191717243839</v>
          </cell>
          <cell r="J73">
            <v>38.612684419677521</v>
          </cell>
          <cell r="K73">
            <v>0</v>
          </cell>
          <cell r="L73">
            <v>0</v>
          </cell>
          <cell r="M73">
            <v>0</v>
          </cell>
          <cell r="N73">
            <v>31.173136285409893</v>
          </cell>
          <cell r="O73">
            <v>25.457160468461066</v>
          </cell>
          <cell r="P73">
            <v>25.067373345198813</v>
          </cell>
          <cell r="Q73">
            <v>0</v>
          </cell>
          <cell r="R73">
            <v>27.334728921336044</v>
          </cell>
          <cell r="S73">
            <v>298.76</v>
          </cell>
          <cell r="T73">
            <v>319.06</v>
          </cell>
          <cell r="U73">
            <v>396.54</v>
          </cell>
          <cell r="V73">
            <v>337.35</v>
          </cell>
          <cell r="W73">
            <v>248.14</v>
          </cell>
          <cell r="X73">
            <v>240.51</v>
          </cell>
          <cell r="Y73">
            <v>162.97999999999999</v>
          </cell>
          <cell r="Z73">
            <v>168.65</v>
          </cell>
          <cell r="AA73">
            <v>375.71</v>
          </cell>
          <cell r="AB73">
            <v>0</v>
          </cell>
          <cell r="AC73">
            <v>0</v>
          </cell>
          <cell r="AD73">
            <v>0</v>
          </cell>
          <cell r="AE73">
            <v>1014.3599999999999</v>
          </cell>
          <cell r="AF73">
            <v>826</v>
          </cell>
          <cell r="AG73">
            <v>707.33999999999992</v>
          </cell>
          <cell r="AH73">
            <v>0</v>
          </cell>
          <cell r="AI73">
            <v>2547.6999999999998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840.30000000000007</v>
          </cell>
          <cell r="AR73">
            <v>875.72</v>
          </cell>
          <cell r="AS73">
            <v>0</v>
          </cell>
          <cell r="AT73">
            <v>0</v>
          </cell>
          <cell r="AU73">
            <v>0</v>
          </cell>
          <cell r="AV73">
            <v>2928.56</v>
          </cell>
          <cell r="AW73">
            <v>2920.2</v>
          </cell>
          <cell r="AX73">
            <v>2539.58</v>
          </cell>
          <cell r="AY73">
            <v>0</v>
          </cell>
          <cell r="AZ73">
            <v>8388.34</v>
          </cell>
        </row>
        <row r="74">
          <cell r="A74" t="str">
            <v>Liberia</v>
          </cell>
          <cell r="B74">
            <v>36.023334953816239</v>
          </cell>
          <cell r="C74">
            <v>56.582882596245632</v>
          </cell>
          <cell r="D74">
            <v>94.652406417112303</v>
          </cell>
          <cell r="E74">
            <v>111.03245307031499</v>
          </cell>
          <cell r="F74">
            <v>80.567999999999998</v>
          </cell>
          <cell r="G74">
            <v>85.97463284379171</v>
          </cell>
          <cell r="H74">
            <v>87.90102389078497</v>
          </cell>
          <cell r="I74">
            <v>74.2361111111111</v>
          </cell>
          <cell r="J74">
            <v>75.867768595041326</v>
          </cell>
          <cell r="K74">
            <v>0</v>
          </cell>
          <cell r="L74">
            <v>0</v>
          </cell>
          <cell r="M74">
            <v>0</v>
          </cell>
          <cell r="N74">
            <v>62.567087231021731</v>
          </cell>
          <cell r="O74">
            <v>92.152701488065503</v>
          </cell>
          <cell r="P74">
            <v>80.093209054593871</v>
          </cell>
          <cell r="Q74">
            <v>0</v>
          </cell>
          <cell r="R74">
            <v>78.385310694637155</v>
          </cell>
          <cell r="S74">
            <v>27.17</v>
          </cell>
          <cell r="T74">
            <v>39.520000000000003</v>
          </cell>
          <cell r="U74">
            <v>71.39</v>
          </cell>
          <cell r="V74">
            <v>77.55</v>
          </cell>
          <cell r="W74">
            <v>55.95</v>
          </cell>
          <cell r="X74">
            <v>71.55</v>
          </cell>
          <cell r="Y74">
            <v>85.85</v>
          </cell>
          <cell r="Z74">
            <v>53.45</v>
          </cell>
          <cell r="AA74">
            <v>61.2</v>
          </cell>
          <cell r="AB74">
            <v>0</v>
          </cell>
          <cell r="AC74">
            <v>0</v>
          </cell>
          <cell r="AD74">
            <v>0</v>
          </cell>
          <cell r="AE74">
            <v>138.07999999999998</v>
          </cell>
          <cell r="AF74">
            <v>205.05</v>
          </cell>
          <cell r="AG74">
            <v>200.5</v>
          </cell>
          <cell r="AH74">
            <v>0</v>
          </cell>
          <cell r="AI74">
            <v>543.63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64.800000000000011</v>
          </cell>
          <cell r="AR74">
            <v>72.599999999999994</v>
          </cell>
          <cell r="AS74">
            <v>0</v>
          </cell>
          <cell r="AT74">
            <v>0</v>
          </cell>
          <cell r="AU74">
            <v>0</v>
          </cell>
          <cell r="AV74">
            <v>198.62199999999999</v>
          </cell>
          <cell r="AW74">
            <v>200.26000000000002</v>
          </cell>
          <cell r="AX74">
            <v>225.3</v>
          </cell>
          <cell r="AY74">
            <v>0</v>
          </cell>
          <cell r="AZ74">
            <v>624.1819999999999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9.91</v>
          </cell>
          <cell r="T75">
            <v>0.03</v>
          </cell>
          <cell r="U75">
            <v>127.23</v>
          </cell>
          <cell r="V75">
            <v>201.42</v>
          </cell>
          <cell r="W75">
            <v>201.42</v>
          </cell>
          <cell r="X75">
            <v>201.42</v>
          </cell>
          <cell r="Y75">
            <v>201.42</v>
          </cell>
          <cell r="Z75">
            <v>201.42</v>
          </cell>
          <cell r="AA75">
            <v>201.42</v>
          </cell>
          <cell r="AB75">
            <v>0</v>
          </cell>
          <cell r="AC75">
            <v>0</v>
          </cell>
          <cell r="AD75">
            <v>0</v>
          </cell>
          <cell r="AE75">
            <v>137.17000000000002</v>
          </cell>
          <cell r="AF75">
            <v>604.26</v>
          </cell>
          <cell r="AG75">
            <v>604.26</v>
          </cell>
          <cell r="AH75">
            <v>0</v>
          </cell>
          <cell r="AI75">
            <v>1345.69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0.25740145534782854</v>
          </cell>
          <cell r="C76">
            <v>0.17966653238256952</v>
          </cell>
          <cell r="D76">
            <v>0.18687622597509285</v>
          </cell>
          <cell r="E76">
            <v>0.1723250006111155</v>
          </cell>
          <cell r="F76">
            <v>0.15768712007807029</v>
          </cell>
          <cell r="G76">
            <v>0.17946097378009215</v>
          </cell>
          <cell r="H76">
            <v>27.785316837519836</v>
          </cell>
          <cell r="I76">
            <v>0.15514790626019923</v>
          </cell>
          <cell r="J76">
            <v>0.13369412741793085</v>
          </cell>
          <cell r="K76">
            <v>0</v>
          </cell>
          <cell r="L76">
            <v>0</v>
          </cell>
          <cell r="M76">
            <v>0</v>
          </cell>
          <cell r="N76">
            <v>0.20217280798724771</v>
          </cell>
          <cell r="O76">
            <v>0.16958857511205566</v>
          </cell>
          <cell r="P76">
            <v>8.5436177107963065</v>
          </cell>
          <cell r="Q76">
            <v>0</v>
          </cell>
          <cell r="R76">
            <v>3.2173730330767971</v>
          </cell>
          <cell r="S76">
            <v>0.11</v>
          </cell>
          <cell r="T76">
            <v>0.11</v>
          </cell>
          <cell r="U76">
            <v>0.12</v>
          </cell>
          <cell r="V76">
            <v>0.12</v>
          </cell>
          <cell r="W76">
            <v>0.12</v>
          </cell>
          <cell r="X76">
            <v>0.13</v>
          </cell>
          <cell r="Y76">
            <v>18.579999999999998</v>
          </cell>
          <cell r="Z76">
            <v>0.11</v>
          </cell>
          <cell r="AA76">
            <v>0.11</v>
          </cell>
          <cell r="AB76">
            <v>0</v>
          </cell>
          <cell r="AC76">
            <v>0</v>
          </cell>
          <cell r="AD76">
            <v>0</v>
          </cell>
          <cell r="AE76">
            <v>0.33999999999999997</v>
          </cell>
          <cell r="AF76">
            <v>0.37</v>
          </cell>
          <cell r="AG76">
            <v>18.799999999999997</v>
          </cell>
          <cell r="AH76">
            <v>0</v>
          </cell>
          <cell r="AI76">
            <v>19.509999999999998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63.81007799999999</v>
          </cell>
          <cell r="AR76">
            <v>74.049625000000006</v>
          </cell>
          <cell r="AS76">
            <v>0</v>
          </cell>
          <cell r="AT76">
            <v>0</v>
          </cell>
          <cell r="AU76">
            <v>0</v>
          </cell>
          <cell r="AV76">
            <v>151.35566599999999</v>
          </cell>
          <cell r="AW76">
            <v>196.35756699999999</v>
          </cell>
          <cell r="AX76">
            <v>198.04256900000001</v>
          </cell>
          <cell r="AY76">
            <v>0</v>
          </cell>
          <cell r="AZ76">
            <v>545.75580200000002</v>
          </cell>
        </row>
        <row r="77">
          <cell r="A77" t="str">
            <v>Mali</v>
          </cell>
          <cell r="B77">
            <v>60.141279636245542</v>
          </cell>
          <cell r="C77">
            <v>67.954128440366972</v>
          </cell>
          <cell r="D77">
            <v>52.8125</v>
          </cell>
          <cell r="E77">
            <v>32.63225806451613</v>
          </cell>
          <cell r="F77">
            <v>105.375</v>
          </cell>
          <cell r="G77">
            <v>76.63636363636364</v>
          </cell>
          <cell r="H77">
            <v>281</v>
          </cell>
          <cell r="I77">
            <v>26.072164948453612</v>
          </cell>
          <cell r="J77">
            <v>35.619718309859159</v>
          </cell>
          <cell r="K77">
            <v>0</v>
          </cell>
          <cell r="L77">
            <v>0</v>
          </cell>
          <cell r="M77">
            <v>0</v>
          </cell>
          <cell r="N77">
            <v>59.599638451722669</v>
          </cell>
          <cell r="O77">
            <v>56.408921933085502</v>
          </cell>
          <cell r="P77">
            <v>42.864406779661017</v>
          </cell>
          <cell r="Q77">
            <v>0</v>
          </cell>
          <cell r="R77">
            <v>52.811361543696705</v>
          </cell>
          <cell r="S77">
            <v>8.23</v>
          </cell>
          <cell r="T77">
            <v>8.23</v>
          </cell>
          <cell r="U77">
            <v>8.4499999999999993</v>
          </cell>
          <cell r="V77">
            <v>5.62</v>
          </cell>
          <cell r="W77">
            <v>5.62</v>
          </cell>
          <cell r="X77">
            <v>5.62</v>
          </cell>
          <cell r="Y77">
            <v>5.62</v>
          </cell>
          <cell r="Z77">
            <v>5.62</v>
          </cell>
          <cell r="AA77">
            <v>5.62</v>
          </cell>
          <cell r="AB77">
            <v>0</v>
          </cell>
          <cell r="AC77">
            <v>0</v>
          </cell>
          <cell r="AD77">
            <v>0</v>
          </cell>
          <cell r="AE77">
            <v>24.91</v>
          </cell>
          <cell r="AF77">
            <v>16.86</v>
          </cell>
          <cell r="AG77">
            <v>16.86</v>
          </cell>
          <cell r="AH77">
            <v>0</v>
          </cell>
          <cell r="AI77">
            <v>58.629999999999988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19.399999999999999</v>
          </cell>
          <cell r="AR77">
            <v>14.2</v>
          </cell>
          <cell r="AS77">
            <v>0</v>
          </cell>
          <cell r="AT77">
            <v>0</v>
          </cell>
          <cell r="AU77">
            <v>0</v>
          </cell>
          <cell r="AV77">
            <v>37.616</v>
          </cell>
          <cell r="AW77">
            <v>26.9</v>
          </cell>
          <cell r="AX77">
            <v>35.4</v>
          </cell>
          <cell r="AY77">
            <v>0</v>
          </cell>
          <cell r="AZ77">
            <v>99.915999999999983</v>
          </cell>
        </row>
        <row r="78">
          <cell r="A78" t="str">
            <v>Mauritania</v>
          </cell>
          <cell r="B78">
            <v>24.892193308550183</v>
          </cell>
          <cell r="C78">
            <v>8.467816445950108</v>
          </cell>
          <cell r="D78">
            <v>2.290781181298549</v>
          </cell>
          <cell r="E78">
            <v>3.3489918716351732</v>
          </cell>
          <cell r="F78">
            <v>5.7942617214835543</v>
          </cell>
          <cell r="G78">
            <v>63.629990856446206</v>
          </cell>
          <cell r="H78">
            <v>21.089578485532087</v>
          </cell>
          <cell r="I78">
            <v>9.6890463945372431</v>
          </cell>
          <cell r="J78">
            <v>46.813104955815774</v>
          </cell>
          <cell r="K78">
            <v>0</v>
          </cell>
          <cell r="L78">
            <v>0</v>
          </cell>
          <cell r="M78">
            <v>0</v>
          </cell>
          <cell r="N78">
            <v>12.160856338761365</v>
          </cell>
          <cell r="O78">
            <v>24.42085337153382</v>
          </cell>
          <cell r="P78">
            <v>25.373948914075378</v>
          </cell>
          <cell r="Q78">
            <v>0</v>
          </cell>
          <cell r="R78">
            <v>20.897987257494609</v>
          </cell>
          <cell r="S78">
            <v>59.52</v>
          </cell>
          <cell r="T78">
            <v>18.329999999999998</v>
          </cell>
          <cell r="U78">
            <v>5.21</v>
          </cell>
          <cell r="V78">
            <v>7.05</v>
          </cell>
          <cell r="W78">
            <v>12.88</v>
          </cell>
          <cell r="X78">
            <v>139.18</v>
          </cell>
          <cell r="Y78">
            <v>65.959999999999994</v>
          </cell>
          <cell r="Z78">
            <v>24.91</v>
          </cell>
          <cell r="AA78">
            <v>117.31</v>
          </cell>
          <cell r="AB78">
            <v>0</v>
          </cell>
          <cell r="AC78">
            <v>0</v>
          </cell>
          <cell r="AD78">
            <v>0</v>
          </cell>
          <cell r="AE78">
            <v>83.059999999999988</v>
          </cell>
          <cell r="AF78">
            <v>159.11000000000001</v>
          </cell>
          <cell r="AG78">
            <v>208.18</v>
          </cell>
          <cell r="AH78">
            <v>0</v>
          </cell>
          <cell r="AI78">
            <v>450.35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231.38499999999999</v>
          </cell>
          <cell r="AR78">
            <v>225.53300000000002</v>
          </cell>
          <cell r="AS78">
            <v>0</v>
          </cell>
          <cell r="AT78">
            <v>0</v>
          </cell>
          <cell r="AU78">
            <v>0</v>
          </cell>
          <cell r="AV78">
            <v>614.71</v>
          </cell>
          <cell r="AW78">
            <v>586.38</v>
          </cell>
          <cell r="AX78">
            <v>738.40300000000002</v>
          </cell>
          <cell r="AY78">
            <v>0</v>
          </cell>
          <cell r="AZ78">
            <v>1939.4930000000004</v>
          </cell>
        </row>
        <row r="79">
          <cell r="A79" t="str">
            <v>Mauritius</v>
          </cell>
          <cell r="B79">
            <v>5.5125000000000002</v>
          </cell>
          <cell r="C79">
            <v>11.025</v>
          </cell>
          <cell r="D79">
            <v>11.025</v>
          </cell>
          <cell r="E79">
            <v>35.4</v>
          </cell>
          <cell r="F79">
            <v>53.099999999999994</v>
          </cell>
          <cell r="G79">
            <v>94.399999999999991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8.2687500000000007</v>
          </cell>
          <cell r="O79">
            <v>52.016326530612247</v>
          </cell>
          <cell r="P79">
            <v>0</v>
          </cell>
          <cell r="Q79">
            <v>0</v>
          </cell>
          <cell r="R79">
            <v>37.999999999999986</v>
          </cell>
          <cell r="S79">
            <v>0.49</v>
          </cell>
          <cell r="T79">
            <v>0.49</v>
          </cell>
          <cell r="U79">
            <v>0.49</v>
          </cell>
          <cell r="V79">
            <v>4.72</v>
          </cell>
          <cell r="W79">
            <v>4.72</v>
          </cell>
          <cell r="X79">
            <v>4.72</v>
          </cell>
          <cell r="Y79">
            <v>0.49</v>
          </cell>
          <cell r="Z79">
            <v>0.49</v>
          </cell>
          <cell r="AA79">
            <v>0.49</v>
          </cell>
          <cell r="AB79">
            <v>0</v>
          </cell>
          <cell r="AC79">
            <v>0</v>
          </cell>
          <cell r="AD79">
            <v>0</v>
          </cell>
          <cell r="AE79">
            <v>1.47</v>
          </cell>
          <cell r="AF79">
            <v>14.16</v>
          </cell>
          <cell r="AG79">
            <v>1.47</v>
          </cell>
          <cell r="AH79">
            <v>0</v>
          </cell>
          <cell r="AI79">
            <v>17.099999999999994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16</v>
          </cell>
          <cell r="AW79">
            <v>24.5</v>
          </cell>
          <cell r="AX79">
            <v>0</v>
          </cell>
          <cell r="AY79">
            <v>0</v>
          </cell>
          <cell r="AZ79">
            <v>40.5</v>
          </cell>
        </row>
        <row r="80">
          <cell r="A80" t="str">
            <v>Moldova</v>
          </cell>
          <cell r="B80">
            <v>69.28809540860874</v>
          </cell>
          <cell r="C80">
            <v>35.515719217491366</v>
          </cell>
          <cell r="D80">
            <v>0.27807692307692305</v>
          </cell>
          <cell r="E80">
            <v>15.155933456561922</v>
          </cell>
          <cell r="F80">
            <v>14.473734939759037</v>
          </cell>
          <cell r="G80">
            <v>8.744527918781726</v>
          </cell>
          <cell r="H80">
            <v>15.121514195583595</v>
          </cell>
          <cell r="I80">
            <v>24.688894736842109</v>
          </cell>
          <cell r="J80">
            <v>9.2379995236961179</v>
          </cell>
          <cell r="K80">
            <v>0</v>
          </cell>
          <cell r="L80">
            <v>0</v>
          </cell>
          <cell r="M80">
            <v>0</v>
          </cell>
          <cell r="N80">
            <v>42.781128246548626</v>
          </cell>
          <cell r="O80">
            <v>12.065424657534246</v>
          </cell>
          <cell r="P80">
            <v>16.521719698090866</v>
          </cell>
          <cell r="Q80">
            <v>0</v>
          </cell>
          <cell r="R80">
            <v>22.488138378485818</v>
          </cell>
          <cell r="S80">
            <v>284.262</v>
          </cell>
          <cell r="T80">
            <v>171.46199999999999</v>
          </cell>
          <cell r="U80">
            <v>0.48199999999999998</v>
          </cell>
          <cell r="V80">
            <v>45.552</v>
          </cell>
          <cell r="W80">
            <v>53.392000000000003</v>
          </cell>
          <cell r="X80">
            <v>47.851999999999997</v>
          </cell>
          <cell r="Y80">
            <v>79.891999999999996</v>
          </cell>
          <cell r="Z80">
            <v>125.0904</v>
          </cell>
          <cell r="AA80">
            <v>43.1004</v>
          </cell>
          <cell r="AB80">
            <v>0</v>
          </cell>
          <cell r="AC80">
            <v>0</v>
          </cell>
          <cell r="AD80">
            <v>0</v>
          </cell>
          <cell r="AE80">
            <v>456.20600000000002</v>
          </cell>
          <cell r="AF80">
            <v>146.79599999999999</v>
          </cell>
          <cell r="AG80">
            <v>248.08279999999999</v>
          </cell>
          <cell r="AH80">
            <v>0</v>
          </cell>
          <cell r="AI80">
            <v>851.08480000000009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456</v>
          </cell>
          <cell r="AR80">
            <v>419.9</v>
          </cell>
          <cell r="AS80">
            <v>0</v>
          </cell>
          <cell r="AT80">
            <v>0</v>
          </cell>
          <cell r="AU80">
            <v>0</v>
          </cell>
          <cell r="AV80">
            <v>959.73485699999992</v>
          </cell>
          <cell r="AW80">
            <v>1095</v>
          </cell>
          <cell r="AX80">
            <v>1351.4</v>
          </cell>
          <cell r="AY80">
            <v>0</v>
          </cell>
          <cell r="AZ80">
            <v>3406.134857</v>
          </cell>
        </row>
        <row r="81">
          <cell r="A81" t="str">
            <v>Mongolia</v>
          </cell>
          <cell r="B81">
            <v>31.573289902280127</v>
          </cell>
          <cell r="C81">
            <v>3.0870712401055407</v>
          </cell>
          <cell r="D81">
            <v>27.927461139896376</v>
          </cell>
          <cell r="E81">
            <v>3.11896034655115</v>
          </cell>
          <cell r="F81">
            <v>0</v>
          </cell>
          <cell r="G81">
            <v>16.811320754716981</v>
          </cell>
          <cell r="H81">
            <v>0</v>
          </cell>
          <cell r="I81">
            <v>29.107806691449813</v>
          </cell>
          <cell r="J81">
            <v>10.738098023160605</v>
          </cell>
          <cell r="K81">
            <v>0</v>
          </cell>
          <cell r="L81">
            <v>0</v>
          </cell>
          <cell r="M81">
            <v>0</v>
          </cell>
          <cell r="N81">
            <v>16.867861675126903</v>
          </cell>
          <cell r="O81">
            <v>6.8718929254302115</v>
          </cell>
          <cell r="P81">
            <v>12.951665884561239</v>
          </cell>
          <cell r="Q81">
            <v>0</v>
          </cell>
          <cell r="R81">
            <v>11.98243359942709</v>
          </cell>
          <cell r="S81">
            <v>10.77</v>
          </cell>
          <cell r="T81">
            <v>2.08</v>
          </cell>
          <cell r="U81">
            <v>10.78</v>
          </cell>
          <cell r="V81">
            <v>2.08</v>
          </cell>
          <cell r="W81">
            <v>0</v>
          </cell>
          <cell r="X81">
            <v>9.9</v>
          </cell>
          <cell r="Y81">
            <v>0</v>
          </cell>
          <cell r="Z81">
            <v>17.399999999999999</v>
          </cell>
          <cell r="AA81">
            <v>10.199999999999999</v>
          </cell>
          <cell r="AB81">
            <v>0</v>
          </cell>
          <cell r="AC81">
            <v>0</v>
          </cell>
          <cell r="AD81">
            <v>0</v>
          </cell>
          <cell r="AE81">
            <v>23.63</v>
          </cell>
          <cell r="AF81">
            <v>11.98</v>
          </cell>
          <cell r="AG81">
            <v>27.599999999999998</v>
          </cell>
          <cell r="AH81">
            <v>0</v>
          </cell>
          <cell r="AI81">
            <v>63.209999999999994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53.8</v>
          </cell>
          <cell r="AR81">
            <v>85.49</v>
          </cell>
          <cell r="AS81">
            <v>0</v>
          </cell>
          <cell r="AT81">
            <v>0</v>
          </cell>
          <cell r="AU81">
            <v>0</v>
          </cell>
          <cell r="AV81">
            <v>126.08</v>
          </cell>
          <cell r="AW81">
            <v>156.89999999999998</v>
          </cell>
          <cell r="AX81">
            <v>191.79</v>
          </cell>
          <cell r="AY81">
            <v>0</v>
          </cell>
          <cell r="AZ81">
            <v>474.77000000000004</v>
          </cell>
        </row>
        <row r="82">
          <cell r="A82" t="str">
            <v>Montenegro</v>
          </cell>
          <cell r="B82">
            <v>82.778720082885116</v>
          </cell>
          <cell r="C82">
            <v>49.862305177192525</v>
          </cell>
          <cell r="D82">
            <v>65.274186669423813</v>
          </cell>
          <cell r="E82">
            <v>59.032466660514814</v>
          </cell>
          <cell r="F82">
            <v>55.503879004435341</v>
          </cell>
          <cell r="G82">
            <v>65.39315054547383</v>
          </cell>
          <cell r="H82">
            <v>76.534038877676267</v>
          </cell>
          <cell r="I82">
            <v>69.352923253404498</v>
          </cell>
          <cell r="J82">
            <v>59.919337941857833</v>
          </cell>
          <cell r="K82">
            <v>0</v>
          </cell>
          <cell r="L82">
            <v>0</v>
          </cell>
          <cell r="M82">
            <v>0</v>
          </cell>
          <cell r="N82">
            <v>65.669291449315423</v>
          </cell>
          <cell r="O82">
            <v>59.949759926170202</v>
          </cell>
          <cell r="P82">
            <v>68.668634261692489</v>
          </cell>
          <cell r="Q82">
            <v>0</v>
          </cell>
          <cell r="R82">
            <v>64.358835058173412</v>
          </cell>
          <cell r="S82">
            <v>96.499979999999994</v>
          </cell>
          <cell r="T82">
            <v>61.202496999999994</v>
          </cell>
          <cell r="U82">
            <v>89.787980000000005</v>
          </cell>
          <cell r="V82">
            <v>100.62897999999998</v>
          </cell>
          <cell r="W82">
            <v>106.15218</v>
          </cell>
          <cell r="X82">
            <v>120.93178</v>
          </cell>
          <cell r="Y82">
            <v>120.23098</v>
          </cell>
          <cell r="Z82">
            <v>94.119380000000007</v>
          </cell>
          <cell r="AA82">
            <v>90.980579999999989</v>
          </cell>
          <cell r="AB82">
            <v>0</v>
          </cell>
          <cell r="AC82">
            <v>0</v>
          </cell>
          <cell r="AD82">
            <v>0</v>
          </cell>
          <cell r="AE82">
            <v>247.49045699999999</v>
          </cell>
          <cell r="AF82">
            <v>327.71294</v>
          </cell>
          <cell r="AG82">
            <v>305.33094</v>
          </cell>
          <cell r="AH82">
            <v>0</v>
          </cell>
          <cell r="AI82">
            <v>880.53433700000005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122.139685</v>
          </cell>
          <cell r="AR82">
            <v>136.654584</v>
          </cell>
          <cell r="AS82">
            <v>0</v>
          </cell>
          <cell r="AT82">
            <v>0</v>
          </cell>
          <cell r="AU82">
            <v>0</v>
          </cell>
          <cell r="AV82">
            <v>339.18656099999998</v>
          </cell>
          <cell r="AW82">
            <v>491.98136300000004</v>
          </cell>
          <cell r="AX82">
            <v>400.17957100000001</v>
          </cell>
          <cell r="AY82">
            <v>0</v>
          </cell>
          <cell r="AZ82">
            <v>1231.347495</v>
          </cell>
        </row>
        <row r="83">
          <cell r="A83" t="str">
            <v>Morocco</v>
          </cell>
          <cell r="B83">
            <v>45.553263157894733</v>
          </cell>
          <cell r="C83">
            <v>7.0344827586206901E-2</v>
          </cell>
          <cell r="D83">
            <v>0</v>
          </cell>
          <cell r="E83">
            <v>0</v>
          </cell>
          <cell r="F83">
            <v>41.849999999999994</v>
          </cell>
          <cell r="G83">
            <v>84.499999999999986</v>
          </cell>
          <cell r="H83">
            <v>0</v>
          </cell>
          <cell r="I83">
            <v>9.0449999999999999</v>
          </cell>
          <cell r="J83">
            <v>3.7500000000000006E-2</v>
          </cell>
          <cell r="K83">
            <v>0</v>
          </cell>
          <cell r="L83">
            <v>0</v>
          </cell>
          <cell r="M83">
            <v>0</v>
          </cell>
          <cell r="N83">
            <v>23.600108991825611</v>
          </cell>
          <cell r="O83">
            <v>42.05</v>
          </cell>
          <cell r="P83">
            <v>2.932258064516128</v>
          </cell>
          <cell r="Q83">
            <v>0</v>
          </cell>
          <cell r="R83">
            <v>19.017995545657019</v>
          </cell>
          <cell r="S83">
            <v>4.8083999999999998</v>
          </cell>
          <cell r="T83">
            <v>3.3999999999999998E-3</v>
          </cell>
          <cell r="U83">
            <v>0</v>
          </cell>
          <cell r="V83">
            <v>0</v>
          </cell>
          <cell r="W83">
            <v>4.1849999999999996</v>
          </cell>
          <cell r="X83">
            <v>4.2249999999999996</v>
          </cell>
          <cell r="Y83">
            <v>0</v>
          </cell>
          <cell r="Z83">
            <v>1.0049999999999999</v>
          </cell>
          <cell r="AA83">
            <v>5.0000000000000001E-3</v>
          </cell>
          <cell r="AB83">
            <v>0</v>
          </cell>
          <cell r="AC83">
            <v>0</v>
          </cell>
          <cell r="AD83">
            <v>0</v>
          </cell>
          <cell r="AE83">
            <v>4.8117999999999999</v>
          </cell>
          <cell r="AF83">
            <v>8.41</v>
          </cell>
          <cell r="AG83">
            <v>1.0099999999999998</v>
          </cell>
          <cell r="AH83">
            <v>0</v>
          </cell>
          <cell r="AI83">
            <v>14.231800000000002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10</v>
          </cell>
          <cell r="AR83">
            <v>12</v>
          </cell>
          <cell r="AS83">
            <v>0</v>
          </cell>
          <cell r="AT83">
            <v>0</v>
          </cell>
          <cell r="AU83">
            <v>0</v>
          </cell>
          <cell r="AV83">
            <v>18.350000000000001</v>
          </cell>
          <cell r="AW83">
            <v>18</v>
          </cell>
          <cell r="AX83">
            <v>31</v>
          </cell>
          <cell r="AY83">
            <v>0</v>
          </cell>
          <cell r="AZ83">
            <v>67.349999999999994</v>
          </cell>
        </row>
        <row r="84">
          <cell r="A84" t="str">
            <v>Mozambique</v>
          </cell>
          <cell r="B84">
            <v>0</v>
          </cell>
          <cell r="C84">
            <v>91.4</v>
          </cell>
          <cell r="D84">
            <v>0</v>
          </cell>
          <cell r="E84">
            <v>91.4</v>
          </cell>
          <cell r="F84">
            <v>0</v>
          </cell>
          <cell r="G84">
            <v>91.4</v>
          </cell>
          <cell r="H84">
            <v>91.4</v>
          </cell>
          <cell r="I84">
            <v>91.4</v>
          </cell>
          <cell r="J84">
            <v>164.52</v>
          </cell>
          <cell r="K84">
            <v>0</v>
          </cell>
          <cell r="L84">
            <v>0</v>
          </cell>
          <cell r="M84">
            <v>0</v>
          </cell>
          <cell r="N84">
            <v>91.4</v>
          </cell>
          <cell r="O84">
            <v>137.10000000000002</v>
          </cell>
          <cell r="P84">
            <v>107.29565217391304</v>
          </cell>
          <cell r="Q84">
            <v>0</v>
          </cell>
          <cell r="R84">
            <v>111.53898305084746</v>
          </cell>
          <cell r="S84">
            <v>0</v>
          </cell>
          <cell r="T84">
            <v>4.57</v>
          </cell>
          <cell r="U84">
            <v>4.57</v>
          </cell>
          <cell r="V84">
            <v>4.57</v>
          </cell>
          <cell r="W84">
            <v>4.57</v>
          </cell>
          <cell r="X84">
            <v>4.57</v>
          </cell>
          <cell r="Y84">
            <v>4.57</v>
          </cell>
          <cell r="Z84">
            <v>4.57</v>
          </cell>
          <cell r="AA84">
            <v>4.57</v>
          </cell>
          <cell r="AB84">
            <v>0</v>
          </cell>
          <cell r="AC84">
            <v>0</v>
          </cell>
          <cell r="AD84">
            <v>0</v>
          </cell>
          <cell r="AE84">
            <v>9.14</v>
          </cell>
          <cell r="AF84">
            <v>13.71</v>
          </cell>
          <cell r="AG84">
            <v>13.71</v>
          </cell>
          <cell r="AH84">
            <v>0</v>
          </cell>
          <cell r="AI84">
            <v>36.56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2.5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11.5</v>
          </cell>
          <cell r="AY84">
            <v>0</v>
          </cell>
          <cell r="AZ84">
            <v>29.5</v>
          </cell>
        </row>
        <row r="85">
          <cell r="A85" t="str">
            <v>Niger</v>
          </cell>
          <cell r="B85">
            <v>0.29335071707953064</v>
          </cell>
          <cell r="C85">
            <v>0.29315960912052119</v>
          </cell>
          <cell r="D85">
            <v>0.11892177589852009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0.19699401721873633</v>
          </cell>
          <cell r="O85">
            <v>0</v>
          </cell>
          <cell r="P85">
            <v>0</v>
          </cell>
          <cell r="Q85">
            <v>0</v>
          </cell>
          <cell r="R85">
            <v>0.10159542444310656</v>
          </cell>
          <cell r="S85">
            <v>0.01</v>
          </cell>
          <cell r="T85">
            <v>0.01</v>
          </cell>
          <cell r="U85">
            <v>0.01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0.03</v>
          </cell>
          <cell r="AF85">
            <v>0</v>
          </cell>
          <cell r="AG85">
            <v>0</v>
          </cell>
          <cell r="AH85">
            <v>0</v>
          </cell>
          <cell r="AI85">
            <v>0.03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0</v>
          </cell>
          <cell r="AY85">
            <v>0</v>
          </cell>
          <cell r="AZ85">
            <v>26.576000000000001</v>
          </cell>
        </row>
        <row r="86">
          <cell r="A86" t="str">
            <v>Oman</v>
          </cell>
          <cell r="B86">
            <v>34.218027734976886</v>
          </cell>
          <cell r="C86">
            <v>39.679084834986838</v>
          </cell>
          <cell r="D86">
            <v>37.730812711970856</v>
          </cell>
          <cell r="E86">
            <v>29.215930304916</v>
          </cell>
          <cell r="F86">
            <v>33.800428766322348</v>
          </cell>
          <cell r="G86">
            <v>29.952260755048293</v>
          </cell>
          <cell r="H86">
            <v>19.796347296709666</v>
          </cell>
          <cell r="I86">
            <v>17.583725634095259</v>
          </cell>
          <cell r="J86">
            <v>20.512633801791306</v>
          </cell>
          <cell r="K86">
            <v>0</v>
          </cell>
          <cell r="L86">
            <v>0</v>
          </cell>
          <cell r="M86">
            <v>0</v>
          </cell>
          <cell r="N86">
            <v>37.15286162762618</v>
          </cell>
          <cell r="O86">
            <v>31.002581197468089</v>
          </cell>
          <cell r="P86">
            <v>19.288696375104678</v>
          </cell>
          <cell r="Q86">
            <v>0</v>
          </cell>
          <cell r="R86">
            <v>28.812873061571544</v>
          </cell>
          <cell r="S86">
            <v>39.479999999999997</v>
          </cell>
          <cell r="T86">
            <v>43.55</v>
          </cell>
          <cell r="U86">
            <v>40.049999999999997</v>
          </cell>
          <cell r="V86">
            <v>31.3</v>
          </cell>
          <cell r="W86">
            <v>38.54</v>
          </cell>
          <cell r="X86">
            <v>36.39</v>
          </cell>
          <cell r="Y86">
            <v>24.28</v>
          </cell>
          <cell r="Z86">
            <v>21.83</v>
          </cell>
          <cell r="AA86">
            <v>25.04</v>
          </cell>
          <cell r="AB86">
            <v>0</v>
          </cell>
          <cell r="AC86">
            <v>0</v>
          </cell>
          <cell r="AD86">
            <v>0</v>
          </cell>
          <cell r="AE86">
            <v>123.08</v>
          </cell>
          <cell r="AF86">
            <v>106.23</v>
          </cell>
          <cell r="AG86">
            <v>71.150000000000006</v>
          </cell>
          <cell r="AH86">
            <v>0</v>
          </cell>
          <cell r="AI86">
            <v>300.46000000000004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109.86399999999999</v>
          </cell>
          <cell r="AS86">
            <v>0</v>
          </cell>
          <cell r="AT86">
            <v>0</v>
          </cell>
          <cell r="AU86">
            <v>0</v>
          </cell>
          <cell r="AV86">
            <v>298.15199999999999</v>
          </cell>
          <cell r="AW86">
            <v>308.38400000000001</v>
          </cell>
          <cell r="AX86">
            <v>331.98199999999997</v>
          </cell>
          <cell r="AY86">
            <v>0</v>
          </cell>
          <cell r="AZ86">
            <v>938.51800000000014</v>
          </cell>
        </row>
        <row r="87">
          <cell r="A87" t="str">
            <v>Palestine Auth. Area</v>
          </cell>
          <cell r="B87">
            <v>46.890563731730914</v>
          </cell>
          <cell r="C87">
            <v>25.489201570680624</v>
          </cell>
          <cell r="D87">
            <v>51.262992445368354</v>
          </cell>
          <cell r="E87">
            <v>63.909168081494052</v>
          </cell>
          <cell r="F87">
            <v>26.254172767203517</v>
          </cell>
          <cell r="G87">
            <v>69.46317790674405</v>
          </cell>
          <cell r="H87">
            <v>25.73238799215568</v>
          </cell>
          <cell r="I87">
            <v>54.364791288566238</v>
          </cell>
          <cell r="J87">
            <v>95.711942464197847</v>
          </cell>
          <cell r="K87">
            <v>0</v>
          </cell>
          <cell r="L87">
            <v>0</v>
          </cell>
          <cell r="M87">
            <v>0</v>
          </cell>
          <cell r="N87">
            <v>41.583818635607322</v>
          </cell>
          <cell r="O87">
            <v>54.395020657831196</v>
          </cell>
          <cell r="P87">
            <v>55.911937236837367</v>
          </cell>
          <cell r="Q87">
            <v>0</v>
          </cell>
          <cell r="R87">
            <v>50.524290552721638</v>
          </cell>
          <cell r="S87">
            <v>102.31</v>
          </cell>
          <cell r="T87">
            <v>51.93</v>
          </cell>
          <cell r="U87">
            <v>112.34</v>
          </cell>
          <cell r="V87">
            <v>133.84</v>
          </cell>
          <cell r="W87">
            <v>49.81</v>
          </cell>
          <cell r="X87">
            <v>154.27000000000001</v>
          </cell>
          <cell r="Y87">
            <v>56.86</v>
          </cell>
          <cell r="Z87">
            <v>119.82</v>
          </cell>
          <cell r="AA87">
            <v>168.57</v>
          </cell>
          <cell r="AB87">
            <v>0</v>
          </cell>
          <cell r="AC87">
            <v>0</v>
          </cell>
          <cell r="AD87">
            <v>0</v>
          </cell>
          <cell r="AE87">
            <v>266.58000000000004</v>
          </cell>
          <cell r="AF87">
            <v>337.92</v>
          </cell>
          <cell r="AG87">
            <v>345.25</v>
          </cell>
          <cell r="AH87">
            <v>0</v>
          </cell>
          <cell r="AI87">
            <v>949.75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198.36</v>
          </cell>
          <cell r="AR87">
            <v>158.51</v>
          </cell>
          <cell r="AS87">
            <v>0</v>
          </cell>
          <cell r="AT87">
            <v>0</v>
          </cell>
          <cell r="AU87">
            <v>0</v>
          </cell>
          <cell r="AV87">
            <v>576.96</v>
          </cell>
          <cell r="AW87">
            <v>559.11</v>
          </cell>
          <cell r="AX87">
            <v>555.74</v>
          </cell>
          <cell r="AY87">
            <v>0</v>
          </cell>
          <cell r="AZ87">
            <v>1691.8100000000002</v>
          </cell>
        </row>
        <row r="88">
          <cell r="A88" t="str">
            <v>PMIDF</v>
          </cell>
          <cell r="B88">
            <v>76.230202233620801</v>
          </cell>
          <cell r="C88">
            <v>76.533299798008599</v>
          </cell>
          <cell r="D88">
            <v>80.116298512971014</v>
          </cell>
          <cell r="E88">
            <v>76.795431474937658</v>
          </cell>
          <cell r="F88">
            <v>73.367769221827587</v>
          </cell>
          <cell r="G88">
            <v>70.399223363143406</v>
          </cell>
          <cell r="H88">
            <v>78.362401974984422</v>
          </cell>
          <cell r="I88">
            <v>77.023801692469434</v>
          </cell>
          <cell r="J88">
            <v>75.87428194366997</v>
          </cell>
          <cell r="K88">
            <v>0</v>
          </cell>
          <cell r="L88">
            <v>0</v>
          </cell>
          <cell r="M88">
            <v>0</v>
          </cell>
          <cell r="N88">
            <v>77.609277300724202</v>
          </cell>
          <cell r="O88">
            <v>73.447900876945042</v>
          </cell>
          <cell r="P88">
            <v>77.102705331960706</v>
          </cell>
          <cell r="Q88">
            <v>0</v>
          </cell>
          <cell r="R88">
            <v>75.945975770321056</v>
          </cell>
          <cell r="S88">
            <v>4153.1391510000003</v>
          </cell>
          <cell r="T88">
            <v>4254.9784999999993</v>
          </cell>
          <cell r="U88">
            <v>4312.7146499999999</v>
          </cell>
          <cell r="V88">
            <v>4549.0908700000009</v>
          </cell>
          <cell r="W88">
            <v>4586.4915299999993</v>
          </cell>
          <cell r="X88">
            <v>4463.3209299999999</v>
          </cell>
          <cell r="Y88">
            <v>4397.3227300000008</v>
          </cell>
          <cell r="Z88">
            <v>4156.8573299999998</v>
          </cell>
          <cell r="AA88">
            <v>4103.0771500000001</v>
          </cell>
          <cell r="AB88">
            <v>0</v>
          </cell>
          <cell r="AC88">
            <v>0</v>
          </cell>
          <cell r="AD88">
            <v>0</v>
          </cell>
          <cell r="AE88">
            <v>12720.832301</v>
          </cell>
          <cell r="AF88">
            <v>13598.903329999999</v>
          </cell>
          <cell r="AG88">
            <v>12657.25721</v>
          </cell>
          <cell r="AH88">
            <v>0</v>
          </cell>
          <cell r="AI88">
            <v>38976.992840999999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4857.1630000000005</v>
          </cell>
          <cell r="AR88">
            <v>4866.9579999999987</v>
          </cell>
          <cell r="AS88">
            <v>0</v>
          </cell>
          <cell r="AT88">
            <v>0</v>
          </cell>
          <cell r="AU88">
            <v>0</v>
          </cell>
          <cell r="AV88">
            <v>14751.779</v>
          </cell>
          <cell r="AW88">
            <v>16663.53</v>
          </cell>
          <cell r="AX88">
            <v>14774.489999999998</v>
          </cell>
          <cell r="AY88">
            <v>0</v>
          </cell>
          <cell r="AZ88">
            <v>46189.798999999999</v>
          </cell>
        </row>
        <row r="89">
          <cell r="A89" t="str">
            <v>Qatar</v>
          </cell>
          <cell r="B89">
            <v>18.280477450931432</v>
          </cell>
          <cell r="C89">
            <v>24.517322219327948</v>
          </cell>
          <cell r="D89">
            <v>29.425081737505838</v>
          </cell>
          <cell r="E89">
            <v>25.946482324116211</v>
          </cell>
          <cell r="F89">
            <v>21.143110943110941</v>
          </cell>
          <cell r="G89">
            <v>15.748369171297412</v>
          </cell>
          <cell r="H89">
            <v>14.867971977725885</v>
          </cell>
          <cell r="I89">
            <v>13.203011028768163</v>
          </cell>
          <cell r="J89">
            <v>22.098652136507027</v>
          </cell>
          <cell r="K89">
            <v>0</v>
          </cell>
          <cell r="L89">
            <v>0</v>
          </cell>
          <cell r="M89">
            <v>0</v>
          </cell>
          <cell r="N89">
            <v>23.792865509530408</v>
          </cell>
          <cell r="O89">
            <v>21.002384458655264</v>
          </cell>
          <cell r="P89">
            <v>16.770229945585395</v>
          </cell>
          <cell r="Q89">
            <v>0</v>
          </cell>
          <cell r="R89">
            <v>20.622189706724352</v>
          </cell>
          <cell r="S89">
            <v>40.67</v>
          </cell>
          <cell r="T89">
            <v>52.29</v>
          </cell>
          <cell r="U89">
            <v>55.999200000000002</v>
          </cell>
          <cell r="V89">
            <v>49.419400000000003</v>
          </cell>
          <cell r="W89">
            <v>37.289400000000001</v>
          </cell>
          <cell r="X89">
            <v>28.97</v>
          </cell>
          <cell r="Y89">
            <v>27.59</v>
          </cell>
          <cell r="Z89">
            <v>25.14</v>
          </cell>
          <cell r="AA89">
            <v>42.81</v>
          </cell>
          <cell r="AB89">
            <v>0</v>
          </cell>
          <cell r="AC89">
            <v>0</v>
          </cell>
          <cell r="AD89">
            <v>0</v>
          </cell>
          <cell r="AE89">
            <v>148.95920000000001</v>
          </cell>
          <cell r="AF89">
            <v>115.6788</v>
          </cell>
          <cell r="AG89">
            <v>95.54</v>
          </cell>
          <cell r="AH89">
            <v>0</v>
          </cell>
          <cell r="AI89">
            <v>360.178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174.35</v>
          </cell>
          <cell r="AS89">
            <v>0</v>
          </cell>
          <cell r="AT89">
            <v>0</v>
          </cell>
          <cell r="AU89">
            <v>0</v>
          </cell>
          <cell r="AV89">
            <v>563.45999999999992</v>
          </cell>
          <cell r="AW89">
            <v>495.71</v>
          </cell>
          <cell r="AX89">
            <v>512.73</v>
          </cell>
          <cell r="AY89">
            <v>0</v>
          </cell>
          <cell r="AZ89">
            <v>1571.8999999999996</v>
          </cell>
        </row>
        <row r="90">
          <cell r="A90" t="str">
            <v>Reunion</v>
          </cell>
          <cell r="B90">
            <v>28.325097058629993</v>
          </cell>
          <cell r="C90">
            <v>26.432587226869376</v>
          </cell>
          <cell r="D90">
            <v>19.750889450591377</v>
          </cell>
          <cell r="E90">
            <v>39.29938067129266</v>
          </cell>
          <cell r="F90">
            <v>24.022996874102898</v>
          </cell>
          <cell r="G90">
            <v>28.854697654704722</v>
          </cell>
          <cell r="H90">
            <v>23.090041873037201</v>
          </cell>
          <cell r="I90">
            <v>28.171424356588449</v>
          </cell>
          <cell r="J90">
            <v>47.731094063780219</v>
          </cell>
          <cell r="K90">
            <v>0</v>
          </cell>
          <cell r="L90">
            <v>0</v>
          </cell>
          <cell r="M90">
            <v>0</v>
          </cell>
          <cell r="N90">
            <v>24.796434122653743</v>
          </cell>
          <cell r="O90">
            <v>30.760769744663392</v>
          </cell>
          <cell r="P90">
            <v>32.810414056285452</v>
          </cell>
          <cell r="Q90">
            <v>0</v>
          </cell>
          <cell r="R90">
            <v>29.497961572325611</v>
          </cell>
          <cell r="S90">
            <v>19.131399999999999</v>
          </cell>
          <cell r="T90">
            <v>18.468154999999999</v>
          </cell>
          <cell r="U90">
            <v>13.804555000000001</v>
          </cell>
          <cell r="V90">
            <v>27.814354999999999</v>
          </cell>
          <cell r="W90">
            <v>16.736554999999999</v>
          </cell>
          <cell r="X90">
            <v>20.423355000000001</v>
          </cell>
          <cell r="Y90">
            <v>16.420355000000001</v>
          </cell>
          <cell r="Z90">
            <v>20.688155000000002</v>
          </cell>
          <cell r="AA90">
            <v>33.011355000000002</v>
          </cell>
          <cell r="AB90">
            <v>0</v>
          </cell>
          <cell r="AC90">
            <v>0</v>
          </cell>
          <cell r="AD90">
            <v>0</v>
          </cell>
          <cell r="AE90">
            <v>51.404109999999996</v>
          </cell>
          <cell r="AF90">
            <v>64.974265000000003</v>
          </cell>
          <cell r="AG90">
            <v>70.119865000000004</v>
          </cell>
          <cell r="AH90">
            <v>0</v>
          </cell>
          <cell r="AI90">
            <v>186.49823999999998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66.092999999999989</v>
          </cell>
          <cell r="AR90">
            <v>62.245000000000005</v>
          </cell>
          <cell r="AS90">
            <v>0</v>
          </cell>
          <cell r="AT90">
            <v>0</v>
          </cell>
          <cell r="AU90">
            <v>0</v>
          </cell>
          <cell r="AV90">
            <v>186.57399999999998</v>
          </cell>
          <cell r="AW90">
            <v>190.102</v>
          </cell>
          <cell r="AX90">
            <v>192.34100000000001</v>
          </cell>
          <cell r="AY90">
            <v>0</v>
          </cell>
          <cell r="AZ90">
            <v>569.01699999999994</v>
          </cell>
        </row>
        <row r="91">
          <cell r="A91" t="str">
            <v>Romania</v>
          </cell>
          <cell r="B91">
            <v>66.187073454873513</v>
          </cell>
          <cell r="C91">
            <v>47.560518034635905</v>
          </cell>
          <cell r="D91">
            <v>49.665557544788136</v>
          </cell>
          <cell r="E91">
            <v>46.553904683305291</v>
          </cell>
          <cell r="F91">
            <v>46.398862105539024</v>
          </cell>
          <cell r="G91">
            <v>43.278323973357764</v>
          </cell>
          <cell r="H91">
            <v>46.179202362066512</v>
          </cell>
          <cell r="I91">
            <v>35.456688792008009</v>
          </cell>
          <cell r="J91">
            <v>32.949065964748165</v>
          </cell>
          <cell r="K91">
            <v>0</v>
          </cell>
          <cell r="L91">
            <v>0</v>
          </cell>
          <cell r="M91">
            <v>0</v>
          </cell>
          <cell r="N91">
            <v>53.95520821713523</v>
          </cell>
          <cell r="O91">
            <v>45.348398275382344</v>
          </cell>
          <cell r="P91">
            <v>38.522901649734095</v>
          </cell>
          <cell r="Q91">
            <v>0</v>
          </cell>
          <cell r="R91">
            <v>45.431572406370606</v>
          </cell>
          <cell r="S91">
            <v>820.85400000000004</v>
          </cell>
          <cell r="T91">
            <v>653.88198</v>
          </cell>
          <cell r="U91">
            <v>738.48</v>
          </cell>
          <cell r="V91">
            <v>728.24062000000004</v>
          </cell>
          <cell r="W91">
            <v>839.83856000000003</v>
          </cell>
          <cell r="X91">
            <v>791.76652000000001</v>
          </cell>
          <cell r="Y91">
            <v>828.98235999999997</v>
          </cell>
          <cell r="Z91">
            <v>580.99479999999994</v>
          </cell>
          <cell r="AA91">
            <v>515.46291999999994</v>
          </cell>
          <cell r="AB91">
            <v>0</v>
          </cell>
          <cell r="AC91">
            <v>0</v>
          </cell>
          <cell r="AD91">
            <v>0</v>
          </cell>
          <cell r="AE91">
            <v>2213.2159799999999</v>
          </cell>
          <cell r="AF91">
            <v>2359.8457000000003</v>
          </cell>
          <cell r="AG91">
            <v>1925.4400799999999</v>
          </cell>
          <cell r="AH91">
            <v>0</v>
          </cell>
          <cell r="AI91">
            <v>6498.5017599999992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1474.7438010000001</v>
          </cell>
          <cell r="AR91">
            <v>1407.9811199999999</v>
          </cell>
          <cell r="AS91">
            <v>0</v>
          </cell>
          <cell r="AT91">
            <v>0</v>
          </cell>
          <cell r="AU91">
            <v>0</v>
          </cell>
          <cell r="AV91">
            <v>3691.7555280000001</v>
          </cell>
          <cell r="AW91">
            <v>4683.4314127318394</v>
          </cell>
          <cell r="AX91">
            <v>4498.352922</v>
          </cell>
          <cell r="AY91">
            <v>0</v>
          </cell>
          <cell r="AZ91">
            <v>12873.539862731839</v>
          </cell>
        </row>
        <row r="92">
          <cell r="A92" t="str">
            <v>Russia</v>
          </cell>
          <cell r="B92">
            <v>22.560382577624008</v>
          </cell>
          <cell r="C92">
            <v>22.850341092375114</v>
          </cell>
          <cell r="D92">
            <v>26.017881050717236</v>
          </cell>
          <cell r="E92">
            <v>27.037771485803546</v>
          </cell>
          <cell r="F92">
            <v>24.479773142236233</v>
          </cell>
          <cell r="G92">
            <v>26.008196989095126</v>
          </cell>
          <cell r="H92">
            <v>25.498710591956627</v>
          </cell>
          <cell r="I92">
            <v>24.291664583324646</v>
          </cell>
          <cell r="J92">
            <v>26.235138637626971</v>
          </cell>
          <cell r="K92">
            <v>0</v>
          </cell>
          <cell r="L92">
            <v>0</v>
          </cell>
          <cell r="M92">
            <v>0</v>
          </cell>
          <cell r="N92">
            <v>23.90959871749013</v>
          </cell>
          <cell r="O92">
            <v>25.836533586480549</v>
          </cell>
          <cell r="P92">
            <v>25.327017194860332</v>
          </cell>
          <cell r="Q92">
            <v>0</v>
          </cell>
          <cell r="R92">
            <v>25.058923131136499</v>
          </cell>
          <cell r="S92">
            <v>5382.6222000000007</v>
          </cell>
          <cell r="T92">
            <v>6104.4152000000004</v>
          </cell>
          <cell r="U92">
            <v>7464.7512000000006</v>
          </cell>
          <cell r="V92">
            <v>8261.4704000000002</v>
          </cell>
          <cell r="W92">
            <v>7512.5065999999997</v>
          </cell>
          <cell r="X92">
            <v>7473.7474000000002</v>
          </cell>
          <cell r="Y92">
            <v>6855.0488000000005</v>
          </cell>
          <cell r="Z92">
            <v>6471.9796000000006</v>
          </cell>
          <cell r="AA92">
            <v>6635.5924000000005</v>
          </cell>
          <cell r="AB92">
            <v>0</v>
          </cell>
          <cell r="AC92">
            <v>0</v>
          </cell>
          <cell r="AD92">
            <v>0</v>
          </cell>
          <cell r="AE92">
            <v>18951.7886</v>
          </cell>
          <cell r="AF92">
            <v>23247.724399999999</v>
          </cell>
          <cell r="AG92">
            <v>19962.620800000001</v>
          </cell>
          <cell r="AH92">
            <v>0</v>
          </cell>
          <cell r="AI92">
            <v>62162.133799999996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23978.519957</v>
          </cell>
          <cell r="AR92">
            <v>22763.489998999998</v>
          </cell>
          <cell r="AS92">
            <v>0</v>
          </cell>
          <cell r="AT92">
            <v>0</v>
          </cell>
          <cell r="AU92">
            <v>0</v>
          </cell>
          <cell r="AV92">
            <v>71337.917216999995</v>
          </cell>
          <cell r="AW92">
            <v>80982.039986000003</v>
          </cell>
          <cell r="AX92">
            <v>70937.523285000003</v>
          </cell>
          <cell r="AY92">
            <v>0</v>
          </cell>
          <cell r="AZ92">
            <v>223257.48048800003</v>
          </cell>
        </row>
        <row r="93">
          <cell r="A93" t="str">
            <v>Saudi Arabia</v>
          </cell>
          <cell r="B93">
            <v>13.31959028785578</v>
          </cell>
          <cell r="C93">
            <v>15.154190817730703</v>
          </cell>
          <cell r="D93">
            <v>16.134335542955384</v>
          </cell>
          <cell r="E93">
            <v>12.172927746632975</v>
          </cell>
          <cell r="F93">
            <v>15.464786676350293</v>
          </cell>
          <cell r="G93">
            <v>31.850444787861619</v>
          </cell>
          <cell r="H93">
            <v>4.8478636635683321</v>
          </cell>
          <cell r="I93">
            <v>7.2986747743802445</v>
          </cell>
          <cell r="J93">
            <v>12.579430357581655</v>
          </cell>
          <cell r="K93">
            <v>0</v>
          </cell>
          <cell r="L93">
            <v>0</v>
          </cell>
          <cell r="M93">
            <v>0</v>
          </cell>
          <cell r="N93">
            <v>14.874220773512047</v>
          </cell>
          <cell r="O93">
            <v>19.504490399560428</v>
          </cell>
          <cell r="P93">
            <v>8.2542504494423472</v>
          </cell>
          <cell r="Q93">
            <v>0</v>
          </cell>
          <cell r="R93">
            <v>14.240844083692796</v>
          </cell>
          <cell r="S93">
            <v>439.53020000000004</v>
          </cell>
          <cell r="T93">
            <v>484.55020000000002</v>
          </cell>
          <cell r="U93">
            <v>542.23019999999997</v>
          </cell>
          <cell r="V93">
            <v>393.52019999999999</v>
          </cell>
          <cell r="W93">
            <v>497.91019999999997</v>
          </cell>
          <cell r="X93">
            <v>946.99019999999996</v>
          </cell>
          <cell r="Y93">
            <v>147.95959999999999</v>
          </cell>
          <cell r="Z93">
            <v>231.62060000000002</v>
          </cell>
          <cell r="AA93">
            <v>390.57060000000001</v>
          </cell>
          <cell r="AB93">
            <v>0</v>
          </cell>
          <cell r="AC93">
            <v>0</v>
          </cell>
          <cell r="AD93">
            <v>0</v>
          </cell>
          <cell r="AE93">
            <v>1466.3106</v>
          </cell>
          <cell r="AF93">
            <v>1838.4205999999999</v>
          </cell>
          <cell r="AG93">
            <v>770.1508</v>
          </cell>
          <cell r="AH93">
            <v>0</v>
          </cell>
          <cell r="AI93">
            <v>4074.8820000000005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2856.114931052</v>
          </cell>
          <cell r="AR93">
            <v>2794.351810916</v>
          </cell>
          <cell r="AS93">
            <v>0</v>
          </cell>
          <cell r="AT93">
            <v>0</v>
          </cell>
          <cell r="AU93">
            <v>0</v>
          </cell>
          <cell r="AV93">
            <v>8872.26</v>
          </cell>
          <cell r="AW93">
            <v>8483.0647000000008</v>
          </cell>
          <cell r="AX93">
            <v>8397.3187419679998</v>
          </cell>
          <cell r="AY93">
            <v>0</v>
          </cell>
          <cell r="AZ93">
            <v>25752.643441967997</v>
          </cell>
        </row>
        <row r="94">
          <cell r="A94" t="str">
            <v>Senegal</v>
          </cell>
          <cell r="B94">
            <v>46.381206838969639</v>
          </cell>
          <cell r="C94">
            <v>40.674892835272495</v>
          </cell>
          <cell r="D94">
            <v>65.361571333110575</v>
          </cell>
          <cell r="E94">
            <v>54.719169230769232</v>
          </cell>
          <cell r="F94">
            <v>70.224100000000007</v>
          </cell>
          <cell r="G94">
            <v>63.237068295391452</v>
          </cell>
          <cell r="H94">
            <v>70.921431005110733</v>
          </cell>
          <cell r="I94">
            <v>69.218905975306654</v>
          </cell>
          <cell r="J94">
            <v>52.115470588235297</v>
          </cell>
          <cell r="K94">
            <v>0</v>
          </cell>
          <cell r="L94">
            <v>0</v>
          </cell>
          <cell r="M94">
            <v>0</v>
          </cell>
          <cell r="N94">
            <v>50.728246527778346</v>
          </cell>
          <cell r="O94">
            <v>62.510488200324261</v>
          </cell>
          <cell r="P94">
            <v>63.701568035872462</v>
          </cell>
          <cell r="Q94">
            <v>0</v>
          </cell>
          <cell r="R94">
            <v>58.964863633499043</v>
          </cell>
          <cell r="S94">
            <v>95.67</v>
          </cell>
          <cell r="T94">
            <v>88.562799999999996</v>
          </cell>
          <cell r="U94">
            <v>137.822588</v>
          </cell>
          <cell r="V94">
            <v>118.5582</v>
          </cell>
          <cell r="W94">
            <v>140.44820000000001</v>
          </cell>
          <cell r="X94">
            <v>126.5444</v>
          </cell>
          <cell r="Y94">
            <v>138.7696</v>
          </cell>
          <cell r="Z94">
            <v>152.24160000000001</v>
          </cell>
          <cell r="AA94">
            <v>118.1284</v>
          </cell>
          <cell r="AB94">
            <v>0</v>
          </cell>
          <cell r="AC94">
            <v>0</v>
          </cell>
          <cell r="AD94">
            <v>0</v>
          </cell>
          <cell r="AE94">
            <v>322.05538799999999</v>
          </cell>
          <cell r="AF94">
            <v>385.55079999999998</v>
          </cell>
          <cell r="AG94">
            <v>409.13960000000003</v>
          </cell>
          <cell r="AH94">
            <v>0</v>
          </cell>
          <cell r="AI94">
            <v>1116.7457879999999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197.94800000000001</v>
          </cell>
          <cell r="AR94">
            <v>204</v>
          </cell>
          <cell r="AS94">
            <v>0</v>
          </cell>
          <cell r="AT94">
            <v>0</v>
          </cell>
          <cell r="AU94">
            <v>0</v>
          </cell>
          <cell r="AV94">
            <v>571.37762300000009</v>
          </cell>
          <cell r="AW94">
            <v>555.1</v>
          </cell>
          <cell r="AX94">
            <v>578.048</v>
          </cell>
          <cell r="AY94">
            <v>0</v>
          </cell>
          <cell r="AZ94">
            <v>1704.525623</v>
          </cell>
        </row>
        <row r="95">
          <cell r="A95" t="str">
            <v>Serbia</v>
          </cell>
          <cell r="B95">
            <v>74.344831575100557</v>
          </cell>
          <cell r="C95">
            <v>69.669372680319881</v>
          </cell>
          <cell r="D95">
            <v>69.198161581910782</v>
          </cell>
          <cell r="E95">
            <v>50.684484692569164</v>
          </cell>
          <cell r="F95">
            <v>46.488548101643005</v>
          </cell>
          <cell r="G95">
            <v>57.124186488170416</v>
          </cell>
          <cell r="H95">
            <v>60.731450364546205</v>
          </cell>
          <cell r="I95">
            <v>50.948154471779098</v>
          </cell>
          <cell r="J95">
            <v>37.158442482162307</v>
          </cell>
          <cell r="K95">
            <v>0</v>
          </cell>
          <cell r="L95">
            <v>0</v>
          </cell>
          <cell r="M95">
            <v>0</v>
          </cell>
          <cell r="N95">
            <v>71.064418197789635</v>
          </cell>
          <cell r="O95">
            <v>51.407383559577745</v>
          </cell>
          <cell r="P95">
            <v>49.841883970677806</v>
          </cell>
          <cell r="Q95">
            <v>0</v>
          </cell>
          <cell r="R95">
            <v>57.049767903867775</v>
          </cell>
          <cell r="S95">
            <v>1948.85914</v>
          </cell>
          <cell r="T95">
            <v>1794.7968799999999</v>
          </cell>
          <cell r="U95">
            <v>1855.9089199999999</v>
          </cell>
          <cell r="V95">
            <v>1474.79278</v>
          </cell>
          <cell r="W95">
            <v>1435.08618</v>
          </cell>
          <cell r="X95">
            <v>1727.44814</v>
          </cell>
          <cell r="Y95">
            <v>1771.03576</v>
          </cell>
          <cell r="Z95">
            <v>1330.48406</v>
          </cell>
          <cell r="AA95">
            <v>1014.98387</v>
          </cell>
          <cell r="AB95">
            <v>0</v>
          </cell>
          <cell r="AC95">
            <v>0</v>
          </cell>
          <cell r="AD95">
            <v>0</v>
          </cell>
          <cell r="AE95">
            <v>5599.5649400000002</v>
          </cell>
          <cell r="AF95">
            <v>4637.3271000000004</v>
          </cell>
          <cell r="AG95">
            <v>4116.5036899999996</v>
          </cell>
          <cell r="AH95">
            <v>0</v>
          </cell>
          <cell r="AI95">
            <v>14353.395730000002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2350.3023149999999</v>
          </cell>
          <cell r="AR95">
            <v>2458.3524549999997</v>
          </cell>
          <cell r="AS95">
            <v>0</v>
          </cell>
          <cell r="AT95">
            <v>0</v>
          </cell>
          <cell r="AU95">
            <v>0</v>
          </cell>
          <cell r="AV95">
            <v>7091.605861</v>
          </cell>
          <cell r="AW95">
            <v>8118.6672049999997</v>
          </cell>
          <cell r="AX95">
            <v>7433.2128439999997</v>
          </cell>
          <cell r="AY95">
            <v>0</v>
          </cell>
          <cell r="AZ95">
            <v>22643.485909999999</v>
          </cell>
        </row>
        <row r="96">
          <cell r="A96" t="str">
            <v>Sierra Leone</v>
          </cell>
          <cell r="B96">
            <v>31.440058125454108</v>
          </cell>
          <cell r="C96">
            <v>85.593355059216279</v>
          </cell>
          <cell r="D96">
            <v>36.956885026737972</v>
          </cell>
          <cell r="E96">
            <v>70.433333333333323</v>
          </cell>
          <cell r="F96">
            <v>47.712037765538938</v>
          </cell>
          <cell r="G96">
            <v>88.648809523809533</v>
          </cell>
          <cell r="H96">
            <v>72.563589412524209</v>
          </cell>
          <cell r="I96">
            <v>56.566666666666663</v>
          </cell>
          <cell r="J96">
            <v>64.938857142857145</v>
          </cell>
          <cell r="K96">
            <v>0</v>
          </cell>
          <cell r="L96">
            <v>0</v>
          </cell>
          <cell r="M96">
            <v>0</v>
          </cell>
          <cell r="N96">
            <v>53.436556227672412</v>
          </cell>
          <cell r="O96">
            <v>70.08723789800672</v>
          </cell>
          <cell r="P96">
            <v>64.582638747712949</v>
          </cell>
          <cell r="Q96">
            <v>0</v>
          </cell>
          <cell r="R96">
            <v>63.243499510678241</v>
          </cell>
          <cell r="S96">
            <v>36.06</v>
          </cell>
          <cell r="T96">
            <v>119.65</v>
          </cell>
          <cell r="U96">
            <v>44.23</v>
          </cell>
          <cell r="V96">
            <v>84.52</v>
          </cell>
          <cell r="W96">
            <v>67.38</v>
          </cell>
          <cell r="X96">
            <v>148.93</v>
          </cell>
          <cell r="Y96">
            <v>124.89</v>
          </cell>
          <cell r="Z96">
            <v>101.82</v>
          </cell>
          <cell r="AA96">
            <v>126.27</v>
          </cell>
          <cell r="AB96">
            <v>0</v>
          </cell>
          <cell r="AC96">
            <v>0</v>
          </cell>
          <cell r="AD96">
            <v>0</v>
          </cell>
          <cell r="AE96">
            <v>199.94</v>
          </cell>
          <cell r="AF96">
            <v>300.83</v>
          </cell>
          <cell r="AG96">
            <v>352.97999999999996</v>
          </cell>
          <cell r="AH96">
            <v>0</v>
          </cell>
          <cell r="AI96">
            <v>853.75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162</v>
          </cell>
          <cell r="AR96">
            <v>175</v>
          </cell>
          <cell r="AS96">
            <v>0</v>
          </cell>
          <cell r="AT96">
            <v>0</v>
          </cell>
          <cell r="AU96">
            <v>0</v>
          </cell>
          <cell r="AV96">
            <v>336.74699999999996</v>
          </cell>
          <cell r="AW96">
            <v>386.3</v>
          </cell>
          <cell r="AX96">
            <v>491.9</v>
          </cell>
          <cell r="AY96">
            <v>0</v>
          </cell>
          <cell r="AZ96">
            <v>1214.9470000000001</v>
          </cell>
        </row>
        <row r="97">
          <cell r="A97" t="str">
            <v>Slovenia</v>
          </cell>
          <cell r="B97">
            <v>42.497213213933811</v>
          </cell>
          <cell r="C97">
            <v>33.393955119569327</v>
          </cell>
          <cell r="D97">
            <v>28.689643380384521</v>
          </cell>
          <cell r="E97">
            <v>31.838497629760319</v>
          </cell>
          <cell r="F97">
            <v>31.51859372600158</v>
          </cell>
          <cell r="G97">
            <v>35.311007697903449</v>
          </cell>
          <cell r="H97">
            <v>38.700405801702153</v>
          </cell>
          <cell r="I97">
            <v>38.454317642728228</v>
          </cell>
          <cell r="J97">
            <v>41.002331710052637</v>
          </cell>
          <cell r="K97">
            <v>0</v>
          </cell>
          <cell r="L97">
            <v>0</v>
          </cell>
          <cell r="M97">
            <v>0</v>
          </cell>
          <cell r="N97">
            <v>34.523734422267921</v>
          </cell>
          <cell r="O97">
            <v>32.918637224237898</v>
          </cell>
          <cell r="P97">
            <v>39.302458445517217</v>
          </cell>
          <cell r="Q97">
            <v>0</v>
          </cell>
          <cell r="R97">
            <v>35.356509641456277</v>
          </cell>
          <cell r="S97">
            <v>173.4178</v>
          </cell>
          <cell r="T97">
            <v>145.67320000000001</v>
          </cell>
          <cell r="U97">
            <v>135.76900000000001</v>
          </cell>
          <cell r="V97">
            <v>149.15880000000001</v>
          </cell>
          <cell r="W97">
            <v>153.75219999999999</v>
          </cell>
          <cell r="X97">
            <v>175.4932</v>
          </cell>
          <cell r="Y97">
            <v>177.39359999999999</v>
          </cell>
          <cell r="Z97">
            <v>142.43379999999999</v>
          </cell>
          <cell r="AA97">
            <v>142.3408</v>
          </cell>
          <cell r="AB97">
            <v>0</v>
          </cell>
          <cell r="AC97">
            <v>0</v>
          </cell>
          <cell r="AD97">
            <v>0</v>
          </cell>
          <cell r="AE97">
            <v>454.86</v>
          </cell>
          <cell r="AF97">
            <v>478.4042</v>
          </cell>
          <cell r="AG97">
            <v>462.16820000000001</v>
          </cell>
          <cell r="AH97">
            <v>0</v>
          </cell>
          <cell r="AI97">
            <v>1395.4323999999999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333.35767700000002</v>
          </cell>
          <cell r="AR97">
            <v>312.43764599999997</v>
          </cell>
          <cell r="AS97">
            <v>0</v>
          </cell>
          <cell r="AT97">
            <v>0</v>
          </cell>
          <cell r="AU97">
            <v>0</v>
          </cell>
          <cell r="AV97">
            <v>1185.775545</v>
          </cell>
          <cell r="AW97">
            <v>1307.9635620000001</v>
          </cell>
          <cell r="AX97">
            <v>1058.334253</v>
          </cell>
          <cell r="AY97">
            <v>0</v>
          </cell>
          <cell r="AZ97">
            <v>3552.0733599999999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15.200000000000001</v>
          </cell>
          <cell r="F98">
            <v>13.6</v>
          </cell>
          <cell r="G98">
            <v>0</v>
          </cell>
          <cell r="H98">
            <v>0</v>
          </cell>
          <cell r="I98">
            <v>0</v>
          </cell>
          <cell r="J98">
            <v>5.4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21.200000000000003</v>
          </cell>
          <cell r="P98">
            <v>24.400000000000002</v>
          </cell>
          <cell r="Q98">
            <v>0</v>
          </cell>
          <cell r="R98">
            <v>37.200000000000003</v>
          </cell>
          <cell r="S98">
            <v>0.74</v>
          </cell>
          <cell r="T98">
            <v>0.74</v>
          </cell>
          <cell r="U98">
            <v>0.76</v>
          </cell>
          <cell r="V98">
            <v>0.76</v>
          </cell>
          <cell r="W98">
            <v>0.68</v>
          </cell>
          <cell r="X98">
            <v>0.68</v>
          </cell>
          <cell r="Y98">
            <v>0.68</v>
          </cell>
          <cell r="Z98">
            <v>0.27</v>
          </cell>
          <cell r="AA98">
            <v>0.27</v>
          </cell>
          <cell r="AB98">
            <v>0</v>
          </cell>
          <cell r="AC98">
            <v>0</v>
          </cell>
          <cell r="AD98">
            <v>0</v>
          </cell>
          <cell r="AE98">
            <v>2.2400000000000002</v>
          </cell>
          <cell r="AF98">
            <v>2.12</v>
          </cell>
          <cell r="AG98">
            <v>1.2200000000000002</v>
          </cell>
          <cell r="AH98">
            <v>0</v>
          </cell>
          <cell r="AI98">
            <v>5.58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0</v>
          </cell>
          <cell r="AZ98">
            <v>13.5</v>
          </cell>
        </row>
        <row r="99">
          <cell r="A99" t="str">
            <v>South Africa</v>
          </cell>
          <cell r="B99">
            <v>111.52951227530609</v>
          </cell>
          <cell r="C99">
            <v>112.96885825906183</v>
          </cell>
          <cell r="D99">
            <v>98.7786321893973</v>
          </cell>
          <cell r="E99">
            <v>84.900141719877254</v>
          </cell>
          <cell r="F99">
            <v>94.819361965485697</v>
          </cell>
          <cell r="G99">
            <v>99.585225972810946</v>
          </cell>
          <cell r="H99">
            <v>90.720335847718943</v>
          </cell>
          <cell r="I99">
            <v>87.805247024067484</v>
          </cell>
          <cell r="J99">
            <v>76.037819882881394</v>
          </cell>
          <cell r="K99">
            <v>0</v>
          </cell>
          <cell r="L99">
            <v>0</v>
          </cell>
          <cell r="M99">
            <v>0</v>
          </cell>
          <cell r="N99">
            <v>107.66602096059161</v>
          </cell>
          <cell r="O99">
            <v>93.038450291237609</v>
          </cell>
          <cell r="P99">
            <v>84.51057657751673</v>
          </cell>
          <cell r="Q99">
            <v>0</v>
          </cell>
          <cell r="R99">
            <v>94.789844098110848</v>
          </cell>
          <cell r="S99">
            <v>284.9006</v>
          </cell>
          <cell r="T99">
            <v>240.35938999999999</v>
          </cell>
          <cell r="U99">
            <v>235.09190000000001</v>
          </cell>
          <cell r="V99">
            <v>212.69385</v>
          </cell>
          <cell r="W99">
            <v>240.03331</v>
          </cell>
          <cell r="X99">
            <v>241.55518000000001</v>
          </cell>
          <cell r="Y99">
            <v>218.38722499999997</v>
          </cell>
          <cell r="Z99">
            <v>215.16019</v>
          </cell>
          <cell r="AA99">
            <v>206.60691000000003</v>
          </cell>
          <cell r="AB99">
            <v>0</v>
          </cell>
          <cell r="AC99">
            <v>0</v>
          </cell>
          <cell r="AD99">
            <v>0</v>
          </cell>
          <cell r="AE99">
            <v>760.35189000000003</v>
          </cell>
          <cell r="AF99">
            <v>694.28233999999998</v>
          </cell>
          <cell r="AG99">
            <v>640.15432499999997</v>
          </cell>
          <cell r="AH99">
            <v>0</v>
          </cell>
          <cell r="AI99">
            <v>2094.7885550000001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244.54438499999998</v>
          </cell>
          <cell r="AS99">
            <v>0</v>
          </cell>
          <cell r="AT99">
            <v>0</v>
          </cell>
          <cell r="AU99">
            <v>0</v>
          </cell>
          <cell r="AV99">
            <v>635.59207900000001</v>
          </cell>
          <cell r="AW99">
            <v>671.60846300000003</v>
          </cell>
          <cell r="AX99">
            <v>681.73584400000004</v>
          </cell>
          <cell r="AY99">
            <v>0</v>
          </cell>
          <cell r="AZ99">
            <v>1988.9363859999999</v>
          </cell>
        </row>
        <row r="100">
          <cell r="A100" t="str">
            <v>Syria</v>
          </cell>
          <cell r="B100">
            <v>19.208820581356502</v>
          </cell>
          <cell r="C100">
            <v>23.086207570016796</v>
          </cell>
          <cell r="D100">
            <v>20.330278232405892</v>
          </cell>
          <cell r="E100">
            <v>21.086880669923243</v>
          </cell>
          <cell r="F100">
            <v>9.9751300762459483</v>
          </cell>
          <cell r="G100">
            <v>25.230039936361571</v>
          </cell>
          <cell r="H100">
            <v>9.1553768708402306</v>
          </cell>
          <cell r="I100">
            <v>43.868271013326805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20.759981877533953</v>
          </cell>
          <cell r="O100">
            <v>18.732253549290142</v>
          </cell>
          <cell r="P100">
            <v>47.762425242317995</v>
          </cell>
          <cell r="Q100">
            <v>0</v>
          </cell>
          <cell r="R100">
            <v>26.68726817962585</v>
          </cell>
          <cell r="S100">
            <v>63.88</v>
          </cell>
          <cell r="T100">
            <v>65.67</v>
          </cell>
          <cell r="U100">
            <v>69.010000000000005</v>
          </cell>
          <cell r="V100">
            <v>67.150000000000006</v>
          </cell>
          <cell r="W100">
            <v>33.869999999999997</v>
          </cell>
          <cell r="X100">
            <v>86.34</v>
          </cell>
          <cell r="Y100">
            <v>30.11</v>
          </cell>
          <cell r="Z100">
            <v>139.35</v>
          </cell>
          <cell r="AA100">
            <v>139.34</v>
          </cell>
          <cell r="AB100">
            <v>0</v>
          </cell>
          <cell r="AC100">
            <v>0</v>
          </cell>
          <cell r="AD100">
            <v>0</v>
          </cell>
          <cell r="AE100">
            <v>198.56</v>
          </cell>
          <cell r="AF100">
            <v>187.36</v>
          </cell>
          <cell r="AG100">
            <v>308.79999999999995</v>
          </cell>
          <cell r="AH100">
            <v>0</v>
          </cell>
          <cell r="AI100">
            <v>694.72000000000014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285.89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860.81</v>
          </cell>
          <cell r="AW100">
            <v>900.18000000000006</v>
          </cell>
          <cell r="AX100">
            <v>581.88</v>
          </cell>
          <cell r="AY100">
            <v>0</v>
          </cell>
          <cell r="AZ100">
            <v>2342.87</v>
          </cell>
        </row>
        <row r="101">
          <cell r="A101" t="str">
            <v>Tanzania</v>
          </cell>
          <cell r="B101">
            <v>0</v>
          </cell>
          <cell r="C101">
            <v>4.4000000000000004</v>
          </cell>
          <cell r="D101">
            <v>4.4000000000000004</v>
          </cell>
          <cell r="E101">
            <v>4.4000000000000004</v>
          </cell>
          <cell r="F101">
            <v>0</v>
          </cell>
          <cell r="G101">
            <v>0</v>
          </cell>
          <cell r="H101">
            <v>0</v>
          </cell>
          <cell r="I101">
            <v>4.4000000000000004</v>
          </cell>
          <cell r="J101">
            <v>4.4000000000000004</v>
          </cell>
          <cell r="K101">
            <v>0</v>
          </cell>
          <cell r="L101">
            <v>0</v>
          </cell>
          <cell r="M101">
            <v>0</v>
          </cell>
          <cell r="N101">
            <v>6.6</v>
          </cell>
          <cell r="O101">
            <v>13.2</v>
          </cell>
          <cell r="P101">
            <v>6.6</v>
          </cell>
          <cell r="Q101">
            <v>0</v>
          </cell>
          <cell r="R101">
            <v>7.92</v>
          </cell>
          <cell r="S101">
            <v>0.22</v>
          </cell>
          <cell r="T101">
            <v>0.22</v>
          </cell>
          <cell r="U101">
            <v>0.22</v>
          </cell>
          <cell r="V101">
            <v>0.22</v>
          </cell>
          <cell r="W101">
            <v>0.22</v>
          </cell>
          <cell r="X101">
            <v>0.22</v>
          </cell>
          <cell r="Y101">
            <v>0.22</v>
          </cell>
          <cell r="Z101">
            <v>0.22</v>
          </cell>
          <cell r="AA101">
            <v>0.22</v>
          </cell>
          <cell r="AB101">
            <v>0</v>
          </cell>
          <cell r="AC101">
            <v>0</v>
          </cell>
          <cell r="AD101">
            <v>0</v>
          </cell>
          <cell r="AE101">
            <v>0.66</v>
          </cell>
          <cell r="AF101">
            <v>0.66</v>
          </cell>
          <cell r="AG101">
            <v>0.66</v>
          </cell>
          <cell r="AH101">
            <v>0</v>
          </cell>
          <cell r="AI101">
            <v>1.98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0</v>
          </cell>
          <cell r="AT101">
            <v>0</v>
          </cell>
          <cell r="AU101">
            <v>0</v>
          </cell>
          <cell r="AV101">
            <v>9</v>
          </cell>
          <cell r="AW101">
            <v>4.5</v>
          </cell>
          <cell r="AX101">
            <v>9</v>
          </cell>
          <cell r="AY101">
            <v>0</v>
          </cell>
          <cell r="AZ101">
            <v>22.5</v>
          </cell>
        </row>
        <row r="102">
          <cell r="A102" t="str">
            <v>Togo</v>
          </cell>
          <cell r="B102">
            <v>2.6776549692813472</v>
          </cell>
          <cell r="C102">
            <v>3.7499999999999991</v>
          </cell>
          <cell r="D102">
            <v>0</v>
          </cell>
          <cell r="E102">
            <v>48.85227272727272</v>
          </cell>
          <cell r="F102">
            <v>74.452830188679243</v>
          </cell>
          <cell r="G102">
            <v>81.242514970059858</v>
          </cell>
          <cell r="H102">
            <v>109.80555555555553</v>
          </cell>
          <cell r="I102">
            <v>390.31578947368422</v>
          </cell>
          <cell r="J102">
            <v>139.59183673469386</v>
          </cell>
          <cell r="K102">
            <v>0</v>
          </cell>
          <cell r="L102">
            <v>0</v>
          </cell>
          <cell r="M102">
            <v>0</v>
          </cell>
          <cell r="N102">
            <v>2.1425638156680926</v>
          </cell>
          <cell r="O102">
            <v>66.051530993278561</v>
          </cell>
          <cell r="P102">
            <v>162.62926829268289</v>
          </cell>
          <cell r="Q102">
            <v>0</v>
          </cell>
          <cell r="R102">
            <v>52.847508275480642</v>
          </cell>
          <cell r="S102">
            <v>2</v>
          </cell>
          <cell r="T102">
            <v>2</v>
          </cell>
          <cell r="U102">
            <v>0</v>
          </cell>
          <cell r="V102">
            <v>28.66</v>
          </cell>
          <cell r="W102">
            <v>39.46</v>
          </cell>
          <cell r="X102">
            <v>30.15</v>
          </cell>
          <cell r="Y102">
            <v>39.53</v>
          </cell>
          <cell r="Z102">
            <v>41.2</v>
          </cell>
          <cell r="AA102">
            <v>30.4</v>
          </cell>
          <cell r="AB102">
            <v>0</v>
          </cell>
          <cell r="AC102">
            <v>0</v>
          </cell>
          <cell r="AD102">
            <v>0</v>
          </cell>
          <cell r="AE102">
            <v>4</v>
          </cell>
          <cell r="AF102">
            <v>98.27000000000001</v>
          </cell>
          <cell r="AG102">
            <v>111.13</v>
          </cell>
          <cell r="AH102">
            <v>0</v>
          </cell>
          <cell r="AI102">
            <v>213.4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9.5</v>
          </cell>
          <cell r="AR102">
            <v>19.600000000000001</v>
          </cell>
          <cell r="AS102">
            <v>0</v>
          </cell>
          <cell r="AT102">
            <v>0</v>
          </cell>
          <cell r="AU102">
            <v>0</v>
          </cell>
          <cell r="AV102">
            <v>168.02300000000002</v>
          </cell>
          <cell r="AW102">
            <v>133.9</v>
          </cell>
          <cell r="AX102">
            <v>61.500000000000007</v>
          </cell>
          <cell r="AY102">
            <v>0</v>
          </cell>
          <cell r="AZ102">
            <v>363.423</v>
          </cell>
        </row>
        <row r="103">
          <cell r="A103" t="str">
            <v>Tunisia</v>
          </cell>
          <cell r="B103">
            <v>53.025126987885173</v>
          </cell>
          <cell r="C103">
            <v>52.597842731981629</v>
          </cell>
          <cell r="D103">
            <v>33.934356254549428</v>
          </cell>
          <cell r="E103">
            <v>3.2776674686941503</v>
          </cell>
          <cell r="F103">
            <v>7.7255834379649162</v>
          </cell>
          <cell r="G103">
            <v>7.9485938455267986</v>
          </cell>
          <cell r="H103">
            <v>7.0034811970536817</v>
          </cell>
          <cell r="I103">
            <v>18.442672998643147</v>
          </cell>
          <cell r="J103">
            <v>56.689855072463772</v>
          </cell>
          <cell r="K103">
            <v>0</v>
          </cell>
          <cell r="L103">
            <v>0</v>
          </cell>
          <cell r="M103">
            <v>0</v>
          </cell>
          <cell r="N103">
            <v>46.568707055957752</v>
          </cell>
          <cell r="O103">
            <v>6.2012235496522345</v>
          </cell>
          <cell r="P103">
            <v>25.674803304445586</v>
          </cell>
          <cell r="Q103">
            <v>0</v>
          </cell>
          <cell r="R103">
            <v>26.470928820230736</v>
          </cell>
          <cell r="S103">
            <v>296.12</v>
          </cell>
          <cell r="T103">
            <v>279.36</v>
          </cell>
          <cell r="U103">
            <v>182.85</v>
          </cell>
          <cell r="V103">
            <v>18.36</v>
          </cell>
          <cell r="W103">
            <v>44.37</v>
          </cell>
          <cell r="X103">
            <v>34.67</v>
          </cell>
          <cell r="Y103">
            <v>31.25</v>
          </cell>
          <cell r="Z103">
            <v>60.41</v>
          </cell>
          <cell r="AA103">
            <v>195.58</v>
          </cell>
          <cell r="AB103">
            <v>0</v>
          </cell>
          <cell r="AC103">
            <v>0</v>
          </cell>
          <cell r="AD103">
            <v>0</v>
          </cell>
          <cell r="AE103">
            <v>758.33</v>
          </cell>
          <cell r="AF103">
            <v>97.4</v>
          </cell>
          <cell r="AG103">
            <v>287.24</v>
          </cell>
          <cell r="AH103">
            <v>0</v>
          </cell>
          <cell r="AI103">
            <v>1142.97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294.8</v>
          </cell>
          <cell r="AR103">
            <v>310.5</v>
          </cell>
          <cell r="AS103">
            <v>0</v>
          </cell>
          <cell r="AT103">
            <v>0</v>
          </cell>
          <cell r="AU103">
            <v>0</v>
          </cell>
          <cell r="AV103">
            <v>1465.57</v>
          </cell>
          <cell r="AW103">
            <v>1413.5919999999999</v>
          </cell>
          <cell r="AX103">
            <v>1006.886</v>
          </cell>
          <cell r="AY103">
            <v>0</v>
          </cell>
          <cell r="AZ103">
            <v>3886.0479999999998</v>
          </cell>
        </row>
        <row r="104">
          <cell r="A104" t="str">
            <v>Turkey</v>
          </cell>
          <cell r="B104">
            <v>19.849336682471883</v>
          </cell>
          <cell r="C104">
            <v>18.57183726223807</v>
          </cell>
          <cell r="D104">
            <v>18.079503036366461</v>
          </cell>
          <cell r="E104">
            <v>17.111634774291481</v>
          </cell>
          <cell r="F104">
            <v>12.940739502610894</v>
          </cell>
          <cell r="G104">
            <v>12.440739728981896</v>
          </cell>
          <cell r="H104">
            <v>12.883503584462867</v>
          </cell>
          <cell r="I104">
            <v>15.11294025846945</v>
          </cell>
          <cell r="J104">
            <v>13.596618219565716</v>
          </cell>
          <cell r="K104">
            <v>0</v>
          </cell>
          <cell r="L104">
            <v>0</v>
          </cell>
          <cell r="M104">
            <v>0</v>
          </cell>
          <cell r="N104">
            <v>18.796590612196972</v>
          </cell>
          <cell r="O104">
            <v>14.133289231125326</v>
          </cell>
          <cell r="P104">
            <v>13.875551251948272</v>
          </cell>
          <cell r="Q104">
            <v>0</v>
          </cell>
          <cell r="R104">
            <v>15.476136147292973</v>
          </cell>
          <cell r="S104">
            <v>2039.91498</v>
          </cell>
          <cell r="T104">
            <v>2082.1336999999999</v>
          </cell>
          <cell r="U104">
            <v>2092.45318</v>
          </cell>
          <cell r="V104">
            <v>2054.8615</v>
          </cell>
          <cell r="W104">
            <v>1590.4178999999999</v>
          </cell>
          <cell r="X104">
            <v>1551.58908</v>
          </cell>
          <cell r="Y104">
            <v>1580.3879000000002</v>
          </cell>
          <cell r="Z104">
            <v>1921.0150800000001</v>
          </cell>
          <cell r="AA104">
            <v>1734.9945600000001</v>
          </cell>
          <cell r="AB104">
            <v>0</v>
          </cell>
          <cell r="AC104">
            <v>0</v>
          </cell>
          <cell r="AD104">
            <v>0</v>
          </cell>
          <cell r="AE104">
            <v>6214.5018600000003</v>
          </cell>
          <cell r="AF104">
            <v>5196.8684800000001</v>
          </cell>
          <cell r="AG104">
            <v>5236.3975399999999</v>
          </cell>
          <cell r="AH104">
            <v>0</v>
          </cell>
          <cell r="AI104">
            <v>16647.767879999999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11439.955048</v>
          </cell>
          <cell r="AR104">
            <v>11484.437371</v>
          </cell>
          <cell r="AS104">
            <v>0</v>
          </cell>
          <cell r="AT104">
            <v>0</v>
          </cell>
          <cell r="AU104">
            <v>0</v>
          </cell>
          <cell r="AV104">
            <v>29755.671064999999</v>
          </cell>
          <cell r="AW104">
            <v>33093.369529999996</v>
          </cell>
          <cell r="AX104">
            <v>33964.472477000003</v>
          </cell>
          <cell r="AY104">
            <v>0</v>
          </cell>
          <cell r="AZ104">
            <v>96813.513072000002</v>
          </cell>
        </row>
        <row r="105">
          <cell r="A105" t="str">
            <v>Turkish Cyprus</v>
          </cell>
          <cell r="B105">
            <v>32.976892908878916</v>
          </cell>
          <cell r="C105">
            <v>23.801708875375258</v>
          </cell>
          <cell r="D105">
            <v>35.530386594537539</v>
          </cell>
          <cell r="E105">
            <v>38.40972667891586</v>
          </cell>
          <cell r="F105">
            <v>52.901884368308345</v>
          </cell>
          <cell r="G105">
            <v>37.963535228677372</v>
          </cell>
          <cell r="H105">
            <v>32.114876628444492</v>
          </cell>
          <cell r="I105">
            <v>26.569363248538473</v>
          </cell>
          <cell r="J105">
            <v>21.086163489698404</v>
          </cell>
          <cell r="K105">
            <v>0</v>
          </cell>
          <cell r="L105">
            <v>0</v>
          </cell>
          <cell r="M105">
            <v>0</v>
          </cell>
          <cell r="N105">
            <v>30.701084300905137</v>
          </cell>
          <cell r="O105">
            <v>42.819829592587233</v>
          </cell>
          <cell r="P105">
            <v>27.168239585138348</v>
          </cell>
          <cell r="Q105">
            <v>0</v>
          </cell>
          <cell r="R105">
            <v>32.927229927753572</v>
          </cell>
          <cell r="S105">
            <v>41.481999999999999</v>
          </cell>
          <cell r="T105">
            <v>30.9208</v>
          </cell>
          <cell r="U105">
            <v>44.880800000000001</v>
          </cell>
          <cell r="V105">
            <v>48.545200000000001</v>
          </cell>
          <cell r="W105">
            <v>54.900399999999998</v>
          </cell>
          <cell r="X105">
            <v>38.22</v>
          </cell>
          <cell r="Y105">
            <v>47.55</v>
          </cell>
          <cell r="Z105">
            <v>44.841999999999999</v>
          </cell>
          <cell r="AA105">
            <v>21.888000000000002</v>
          </cell>
          <cell r="AB105">
            <v>0</v>
          </cell>
          <cell r="AC105">
            <v>0</v>
          </cell>
          <cell r="AD105">
            <v>0</v>
          </cell>
          <cell r="AE105">
            <v>117.28360000000001</v>
          </cell>
          <cell r="AF105">
            <v>141.66559999999998</v>
          </cell>
          <cell r="AG105">
            <v>114.28</v>
          </cell>
          <cell r="AH105">
            <v>0</v>
          </cell>
          <cell r="AI105">
            <v>373.22919999999999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151.89600000000002</v>
          </cell>
          <cell r="AR105">
            <v>93.422399999999996</v>
          </cell>
          <cell r="AS105">
            <v>0</v>
          </cell>
          <cell r="AT105">
            <v>0</v>
          </cell>
          <cell r="AU105">
            <v>0</v>
          </cell>
          <cell r="AV105">
            <v>343.81600000000003</v>
          </cell>
          <cell r="AW105">
            <v>297.75700000000001</v>
          </cell>
          <cell r="AX105">
            <v>378.57440000000003</v>
          </cell>
          <cell r="AY105">
            <v>0</v>
          </cell>
          <cell r="AZ105">
            <v>1020.1474000000002</v>
          </cell>
        </row>
        <row r="106">
          <cell r="A106" t="str">
            <v>Turkmenistan</v>
          </cell>
          <cell r="B106">
            <v>17.054545454545458</v>
          </cell>
          <cell r="C106">
            <v>13.447058823529412</v>
          </cell>
          <cell r="D106">
            <v>0</v>
          </cell>
          <cell r="E106">
            <v>24.600557361820716</v>
          </cell>
          <cell r="F106">
            <v>33.304611085235216</v>
          </cell>
          <cell r="G106">
            <v>0</v>
          </cell>
          <cell r="H106">
            <v>0</v>
          </cell>
          <cell r="I106">
            <v>8.3470456245325355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11.703202846975092</v>
          </cell>
          <cell r="O106">
            <v>21.331713486885903</v>
          </cell>
          <cell r="P106">
            <v>7.7800531567251969</v>
          </cell>
          <cell r="Q106">
            <v>0</v>
          </cell>
          <cell r="R106">
            <v>14.160059189839076</v>
          </cell>
          <cell r="S106">
            <v>18.760000000000002</v>
          </cell>
          <cell r="T106">
            <v>17.78</v>
          </cell>
          <cell r="U106">
            <v>0</v>
          </cell>
          <cell r="V106">
            <v>23.54</v>
          </cell>
          <cell r="W106">
            <v>47.67</v>
          </cell>
          <cell r="X106">
            <v>0</v>
          </cell>
          <cell r="Y106">
            <v>0</v>
          </cell>
          <cell r="Z106">
            <v>9.92</v>
          </cell>
          <cell r="AA106">
            <v>9.92</v>
          </cell>
          <cell r="AB106">
            <v>0</v>
          </cell>
          <cell r="AC106">
            <v>0</v>
          </cell>
          <cell r="AD106">
            <v>0</v>
          </cell>
          <cell r="AE106">
            <v>36.540000000000006</v>
          </cell>
          <cell r="AF106">
            <v>71.210000000000008</v>
          </cell>
          <cell r="AG106">
            <v>19.84</v>
          </cell>
          <cell r="AH106">
            <v>0</v>
          </cell>
          <cell r="AI106">
            <v>127.59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106.96000000000001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281</v>
          </cell>
          <cell r="AW106">
            <v>300.44</v>
          </cell>
          <cell r="AX106">
            <v>229.51</v>
          </cell>
          <cell r="AY106">
            <v>0</v>
          </cell>
          <cell r="AZ106">
            <v>810.95</v>
          </cell>
        </row>
        <row r="107">
          <cell r="A107" t="str">
            <v>UAE</v>
          </cell>
          <cell r="B107">
            <v>13.332363213038418</v>
          </cell>
          <cell r="C107">
            <v>16.060159102449401</v>
          </cell>
          <cell r="D107">
            <v>21.210370768404086</v>
          </cell>
          <cell r="E107">
            <v>28.635035480729087</v>
          </cell>
          <cell r="F107">
            <v>24.405624011230199</v>
          </cell>
          <cell r="G107">
            <v>9.2910143594674235</v>
          </cell>
          <cell r="H107">
            <v>11.26208731028008</v>
          </cell>
          <cell r="I107">
            <v>7.0763790810593479</v>
          </cell>
          <cell r="J107">
            <v>20.978005921482676</v>
          </cell>
          <cell r="K107">
            <v>0</v>
          </cell>
          <cell r="L107">
            <v>0</v>
          </cell>
          <cell r="M107">
            <v>0</v>
          </cell>
          <cell r="N107">
            <v>16.796868592730661</v>
          </cell>
          <cell r="O107">
            <v>20.424972762875061</v>
          </cell>
          <cell r="P107">
            <v>13.01999488993107</v>
          </cell>
          <cell r="Q107">
            <v>0</v>
          </cell>
          <cell r="R107">
            <v>16.680299582106777</v>
          </cell>
          <cell r="S107">
            <v>71.260000000000005</v>
          </cell>
          <cell r="T107">
            <v>73.8</v>
          </cell>
          <cell r="U107">
            <v>105.26</v>
          </cell>
          <cell r="V107">
            <v>137.19999999999999</v>
          </cell>
          <cell r="W107">
            <v>121.7</v>
          </cell>
          <cell r="X107">
            <v>49.39</v>
          </cell>
          <cell r="Y107">
            <v>59.98</v>
          </cell>
          <cell r="Z107">
            <v>38.134999999999998</v>
          </cell>
          <cell r="AA107">
            <v>109.11499999999999</v>
          </cell>
          <cell r="AB107">
            <v>0</v>
          </cell>
          <cell r="AC107">
            <v>0</v>
          </cell>
          <cell r="AD107">
            <v>0</v>
          </cell>
          <cell r="AE107">
            <v>250.32</v>
          </cell>
          <cell r="AF107">
            <v>308.28999999999996</v>
          </cell>
          <cell r="AG107">
            <v>207.23</v>
          </cell>
          <cell r="AH107">
            <v>0</v>
          </cell>
          <cell r="AI107">
            <v>765.84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485.01500000000004</v>
          </cell>
          <cell r="AR107">
            <v>468.12600000000003</v>
          </cell>
          <cell r="AS107">
            <v>0</v>
          </cell>
          <cell r="AT107">
            <v>0</v>
          </cell>
          <cell r="AU107">
            <v>0</v>
          </cell>
          <cell r="AV107">
            <v>1341.25</v>
          </cell>
          <cell r="AW107">
            <v>1358.44</v>
          </cell>
          <cell r="AX107">
            <v>1432.4660000000001</v>
          </cell>
          <cell r="AY107">
            <v>0</v>
          </cell>
          <cell r="AZ107">
            <v>4132.1559999999999</v>
          </cell>
        </row>
        <row r="108">
          <cell r="A108" t="str">
            <v>Ukraine</v>
          </cell>
          <cell r="B108">
            <v>14.899226985364134</v>
          </cell>
          <cell r="C108">
            <v>12.210450011302196</v>
          </cell>
          <cell r="D108">
            <v>11.328553668623153</v>
          </cell>
          <cell r="E108">
            <v>12.891763366912048</v>
          </cell>
          <cell r="F108">
            <v>13.757388520756406</v>
          </cell>
          <cell r="G108">
            <v>11.083374404057242</v>
          </cell>
          <cell r="H108">
            <v>18.391326563300471</v>
          </cell>
          <cell r="I108">
            <v>21.125318592065373</v>
          </cell>
          <cell r="J108">
            <v>31.038081371433535</v>
          </cell>
          <cell r="K108">
            <v>0</v>
          </cell>
          <cell r="L108">
            <v>0</v>
          </cell>
          <cell r="M108">
            <v>0</v>
          </cell>
          <cell r="N108">
            <v>12.684169144425978</v>
          </cell>
          <cell r="O108">
            <v>12.596590945213299</v>
          </cell>
          <cell r="P108">
            <v>23.203897440381702</v>
          </cell>
          <cell r="Q108">
            <v>0</v>
          </cell>
          <cell r="R108">
            <v>15.879685196931089</v>
          </cell>
          <cell r="S108">
            <v>1041.6954000000001</v>
          </cell>
          <cell r="T108">
            <v>943.78879999999992</v>
          </cell>
          <cell r="U108">
            <v>988.20960000000014</v>
          </cell>
          <cell r="V108">
            <v>1183.0627999999999</v>
          </cell>
          <cell r="W108">
            <v>1350.4222</v>
          </cell>
          <cell r="X108">
            <v>1032.9668000000001</v>
          </cell>
          <cell r="Y108">
            <v>1568.4512</v>
          </cell>
          <cell r="Z108">
            <v>1528.1024</v>
          </cell>
          <cell r="AA108">
            <v>2221.7437999999997</v>
          </cell>
          <cell r="AB108">
            <v>0</v>
          </cell>
          <cell r="AC108">
            <v>0</v>
          </cell>
          <cell r="AD108">
            <v>0</v>
          </cell>
          <cell r="AE108">
            <v>2973.6938</v>
          </cell>
          <cell r="AF108">
            <v>3566.4517999999998</v>
          </cell>
          <cell r="AG108">
            <v>5318.2973999999995</v>
          </cell>
          <cell r="AH108">
            <v>0</v>
          </cell>
          <cell r="AI108">
            <v>11858.442999999999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6510.1605639999998</v>
          </cell>
          <cell r="AR108">
            <v>6442.3099999999995</v>
          </cell>
          <cell r="AS108">
            <v>0</v>
          </cell>
          <cell r="AT108">
            <v>0</v>
          </cell>
          <cell r="AU108">
            <v>0</v>
          </cell>
          <cell r="AV108">
            <v>21099.721941</v>
          </cell>
          <cell r="AW108">
            <v>25481.550000000003</v>
          </cell>
          <cell r="AX108">
            <v>20627.860782</v>
          </cell>
          <cell r="AY108">
            <v>0</v>
          </cell>
          <cell r="AZ108">
            <v>67209.132723000002</v>
          </cell>
        </row>
        <row r="109">
          <cell r="A109" t="str">
            <v>Uzbekistan</v>
          </cell>
          <cell r="B109">
            <v>82.583333333333343</v>
          </cell>
          <cell r="C109">
            <v>90</v>
          </cell>
          <cell r="D109">
            <v>0</v>
          </cell>
          <cell r="E109">
            <v>0</v>
          </cell>
          <cell r="F109">
            <v>0</v>
          </cell>
          <cell r="G109">
            <v>16.415999999999997</v>
          </cell>
          <cell r="H109">
            <v>42.255000000000003</v>
          </cell>
          <cell r="I109">
            <v>38.272500000000001</v>
          </cell>
          <cell r="J109">
            <v>44.820000000000007</v>
          </cell>
          <cell r="K109">
            <v>0</v>
          </cell>
          <cell r="L109">
            <v>0</v>
          </cell>
          <cell r="M109">
            <v>0</v>
          </cell>
          <cell r="N109">
            <v>61.819060773480658</v>
          </cell>
          <cell r="O109">
            <v>6.84</v>
          </cell>
          <cell r="P109">
            <v>41.782500000000006</v>
          </cell>
          <cell r="Q109">
            <v>0</v>
          </cell>
          <cell r="R109">
            <v>33.003841229193348</v>
          </cell>
          <cell r="S109">
            <v>29.73</v>
          </cell>
          <cell r="T109">
            <v>20</v>
          </cell>
          <cell r="U109">
            <v>0</v>
          </cell>
          <cell r="V109">
            <v>0</v>
          </cell>
          <cell r="W109">
            <v>0</v>
          </cell>
          <cell r="X109">
            <v>9.1199999999999992</v>
          </cell>
          <cell r="Y109">
            <v>18.78</v>
          </cell>
          <cell r="Z109">
            <v>17.010000000000002</v>
          </cell>
          <cell r="AA109">
            <v>19.920000000000002</v>
          </cell>
          <cell r="AB109">
            <v>0</v>
          </cell>
          <cell r="AC109">
            <v>0</v>
          </cell>
          <cell r="AD109">
            <v>0</v>
          </cell>
          <cell r="AE109">
            <v>49.730000000000004</v>
          </cell>
          <cell r="AF109">
            <v>9.1199999999999992</v>
          </cell>
          <cell r="AG109">
            <v>55.710000000000008</v>
          </cell>
          <cell r="AH109">
            <v>0</v>
          </cell>
          <cell r="AI109">
            <v>114.56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40</v>
          </cell>
          <cell r="AR109">
            <v>40</v>
          </cell>
          <cell r="AS109">
            <v>0</v>
          </cell>
          <cell r="AT109">
            <v>0</v>
          </cell>
          <cell r="AU109">
            <v>0</v>
          </cell>
          <cell r="AV109">
            <v>72.400000000000006</v>
          </cell>
          <cell r="AW109">
            <v>120</v>
          </cell>
          <cell r="AX109">
            <v>120</v>
          </cell>
          <cell r="AY109">
            <v>0</v>
          </cell>
          <cell r="AZ109">
            <v>312.39999999999998</v>
          </cell>
        </row>
        <row r="110">
          <cell r="A110" t="str">
            <v>Yemen</v>
          </cell>
          <cell r="B110">
            <v>0</v>
          </cell>
          <cell r="C110">
            <v>1.882845188284519</v>
          </cell>
          <cell r="D110">
            <v>1.3712544438801424</v>
          </cell>
          <cell r="E110">
            <v>0.58631921824104227</v>
          </cell>
          <cell r="F110">
            <v>37.208480565371019</v>
          </cell>
          <cell r="G110">
            <v>0.66753926701570687</v>
          </cell>
          <cell r="H110">
            <v>0.53892215568862278</v>
          </cell>
          <cell r="I110">
            <v>2.2090909090909094</v>
          </cell>
          <cell r="J110">
            <v>1.0402397260273974</v>
          </cell>
          <cell r="K110">
            <v>0</v>
          </cell>
          <cell r="L110">
            <v>0</v>
          </cell>
          <cell r="M110">
            <v>0</v>
          </cell>
          <cell r="N110">
            <v>1.0154738878143135</v>
          </cell>
          <cell r="O110">
            <v>14.575662325999099</v>
          </cell>
          <cell r="P110">
            <v>1.0183266932270918</v>
          </cell>
          <cell r="Q110">
            <v>0</v>
          </cell>
          <cell r="R110">
            <v>5.7447807933194142</v>
          </cell>
          <cell r="S110">
            <v>0</v>
          </cell>
          <cell r="T110">
            <v>0.4</v>
          </cell>
          <cell r="U110">
            <v>0.3</v>
          </cell>
          <cell r="V110">
            <v>0.12</v>
          </cell>
          <cell r="W110">
            <v>10.53</v>
          </cell>
          <cell r="X110">
            <v>0.17</v>
          </cell>
          <cell r="Y110">
            <v>0.17</v>
          </cell>
          <cell r="Z110">
            <v>0.27</v>
          </cell>
          <cell r="AA110">
            <v>0.27</v>
          </cell>
          <cell r="AB110">
            <v>0</v>
          </cell>
          <cell r="AC110">
            <v>0</v>
          </cell>
          <cell r="AD110">
            <v>0</v>
          </cell>
          <cell r="AE110">
            <v>0.7</v>
          </cell>
          <cell r="AF110">
            <v>10.819999999999999</v>
          </cell>
          <cell r="AG110">
            <v>0.71000000000000008</v>
          </cell>
          <cell r="AH110">
            <v>0</v>
          </cell>
          <cell r="AI110">
            <v>12.229999999999999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11</v>
          </cell>
          <cell r="AR110">
            <v>23.36</v>
          </cell>
          <cell r="AS110">
            <v>0</v>
          </cell>
          <cell r="AT110">
            <v>0</v>
          </cell>
          <cell r="AU110">
            <v>0</v>
          </cell>
          <cell r="AV110">
            <v>62.039999999999992</v>
          </cell>
          <cell r="AW110">
            <v>66.81</v>
          </cell>
          <cell r="AX110">
            <v>62.75</v>
          </cell>
          <cell r="AY110">
            <v>0</v>
          </cell>
          <cell r="AZ110">
            <v>191.60000000000002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44.736842105263158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14.711538461538462</v>
          </cell>
          <cell r="Q111">
            <v>0</v>
          </cell>
          <cell r="R111">
            <v>4.4736842105263159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4.25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4.25</v>
          </cell>
          <cell r="AH111">
            <v>0</v>
          </cell>
          <cell r="AI111">
            <v>4.25</v>
          </cell>
          <cell r="AJ111">
            <v>8.5</v>
          </cell>
          <cell r="AK111">
            <v>12.75</v>
          </cell>
          <cell r="AL111">
            <v>8.5</v>
          </cell>
          <cell r="AM111">
            <v>12.75</v>
          </cell>
          <cell r="AN111">
            <v>8.5</v>
          </cell>
          <cell r="AO111">
            <v>8.5</v>
          </cell>
          <cell r="AP111">
            <v>8.5</v>
          </cell>
          <cell r="AQ111">
            <v>8.9499999999999993</v>
          </cell>
          <cell r="AR111">
            <v>8.5500000000000007</v>
          </cell>
          <cell r="AS111">
            <v>0</v>
          </cell>
          <cell r="AT111">
            <v>0</v>
          </cell>
          <cell r="AU111">
            <v>0</v>
          </cell>
          <cell r="AV111">
            <v>29.75</v>
          </cell>
          <cell r="AW111">
            <v>29.75</v>
          </cell>
          <cell r="AX111">
            <v>26</v>
          </cell>
          <cell r="AY111">
            <v>0</v>
          </cell>
          <cell r="AZ111">
            <v>85.5</v>
          </cell>
        </row>
        <row r="112">
          <cell r="A112" t="str">
            <v>EEMA</v>
          </cell>
          <cell r="B112">
            <v>31.948343965944158</v>
          </cell>
          <cell r="C112">
            <v>29.715752491038277</v>
          </cell>
          <cell r="D112">
            <v>30.720315980295759</v>
          </cell>
          <cell r="E112">
            <v>29.887934844259807</v>
          </cell>
          <cell r="F112">
            <v>28.211144670192375</v>
          </cell>
          <cell r="G112">
            <v>29.922468751648928</v>
          </cell>
          <cell r="H112">
            <v>30.007600218097505</v>
          </cell>
          <cell r="I112">
            <v>29.055422558129219</v>
          </cell>
          <cell r="J112">
            <v>31.060187255207882</v>
          </cell>
          <cell r="K112">
            <v>0</v>
          </cell>
          <cell r="L112">
            <v>0</v>
          </cell>
          <cell r="M112">
            <v>0</v>
          </cell>
          <cell r="N112">
            <v>30.760999420616645</v>
          </cell>
          <cell r="O112">
            <v>29.32939571193398</v>
          </cell>
          <cell r="P112">
            <v>30.031823569099739</v>
          </cell>
          <cell r="Q112">
            <v>0</v>
          </cell>
          <cell r="R112">
            <v>30.01309271283208</v>
          </cell>
          <cell r="S112">
            <v>21669.009166000003</v>
          </cell>
          <cell r="T112">
            <v>22004.901936999999</v>
          </cell>
          <cell r="U112">
            <v>23634.168427999986</v>
          </cell>
          <cell r="V112">
            <v>24206.300410000003</v>
          </cell>
          <cell r="W112">
            <v>23541.657409999989</v>
          </cell>
          <cell r="X112">
            <v>24257.775239999999</v>
          </cell>
          <cell r="Y112">
            <v>23091.061404999993</v>
          </cell>
          <cell r="Z112">
            <v>21705.394329999992</v>
          </cell>
          <cell r="AA112">
            <v>22593.580190000004</v>
          </cell>
          <cell r="AB112">
            <v>0</v>
          </cell>
          <cell r="AC112">
            <v>0</v>
          </cell>
          <cell r="AD112">
            <v>0</v>
          </cell>
          <cell r="AE112">
            <v>67308.079530999996</v>
          </cell>
          <cell r="AF112">
            <v>72005.733059999999</v>
          </cell>
          <cell r="AG112">
            <v>67390.035924999989</v>
          </cell>
          <cell r="AH112">
            <v>0</v>
          </cell>
          <cell r="AI112">
            <v>206703.84851599994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67233.077949280996</v>
          </cell>
          <cell r="AR112">
            <v>65467.158983693989</v>
          </cell>
          <cell r="AS112">
            <v>0</v>
          </cell>
          <cell r="AT112">
            <v>0</v>
          </cell>
          <cell r="AU112">
            <v>0</v>
          </cell>
          <cell r="AV112">
            <v>196928.81479429398</v>
          </cell>
          <cell r="AW112">
            <v>220956.34151654586</v>
          </cell>
          <cell r="AX112">
            <v>201955.875882625</v>
          </cell>
          <cell r="AY112">
            <v>0</v>
          </cell>
          <cell r="AZ112">
            <v>619841.03219346481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29.673267326732674</v>
          </cell>
          <cell r="E113">
            <v>28.107854630715124</v>
          </cell>
          <cell r="F113">
            <v>0</v>
          </cell>
          <cell r="G113">
            <v>0</v>
          </cell>
          <cell r="H113">
            <v>56.396866840731072</v>
          </cell>
          <cell r="I113">
            <v>106.86015831134566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10.460732984293195</v>
          </cell>
          <cell r="O113">
            <v>9.5559984057393397</v>
          </cell>
          <cell r="P113">
            <v>81.496062992125999</v>
          </cell>
          <cell r="Q113">
            <v>0</v>
          </cell>
          <cell r="R113">
            <v>27.217707509881421</v>
          </cell>
          <cell r="S113">
            <v>0</v>
          </cell>
          <cell r="T113">
            <v>0</v>
          </cell>
          <cell r="U113">
            <v>26.64</v>
          </cell>
          <cell r="V113">
            <v>26.64</v>
          </cell>
          <cell r="W113">
            <v>0</v>
          </cell>
          <cell r="X113">
            <v>0</v>
          </cell>
          <cell r="Y113">
            <v>48</v>
          </cell>
          <cell r="Z113">
            <v>90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26.64</v>
          </cell>
          <cell r="AF113">
            <v>26.64</v>
          </cell>
          <cell r="AG113">
            <v>138</v>
          </cell>
          <cell r="AH113">
            <v>0</v>
          </cell>
          <cell r="AI113">
            <v>191.28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229.2</v>
          </cell>
          <cell r="AW113">
            <v>250.89999999999998</v>
          </cell>
          <cell r="AX113">
            <v>152.39999999999998</v>
          </cell>
          <cell r="AY113">
            <v>0</v>
          </cell>
          <cell r="AZ113">
            <v>632.5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29.673267326732674</v>
          </cell>
          <cell r="E114">
            <v>28.107854630715124</v>
          </cell>
          <cell r="F114">
            <v>0</v>
          </cell>
          <cell r="G114">
            <v>0</v>
          </cell>
          <cell r="H114">
            <v>56.396866840731072</v>
          </cell>
          <cell r="I114">
            <v>106.86015831134566</v>
          </cell>
          <cell r="J114">
            <v>67.219917012448136</v>
          </cell>
          <cell r="K114">
            <v>0</v>
          </cell>
          <cell r="L114">
            <v>0</v>
          </cell>
          <cell r="M114">
            <v>0</v>
          </cell>
          <cell r="N114">
            <v>10.460732984293195</v>
          </cell>
          <cell r="O114">
            <v>9.5559984057393397</v>
          </cell>
          <cell r="P114">
            <v>76.902536715620826</v>
          </cell>
          <cell r="Q114">
            <v>0</v>
          </cell>
          <cell r="R114">
            <v>31.321225879682181</v>
          </cell>
          <cell r="S114">
            <v>0</v>
          </cell>
          <cell r="T114">
            <v>0</v>
          </cell>
          <cell r="U114">
            <v>26.64</v>
          </cell>
          <cell r="V114">
            <v>26.64</v>
          </cell>
          <cell r="W114">
            <v>0</v>
          </cell>
          <cell r="X114">
            <v>0</v>
          </cell>
          <cell r="Y114">
            <v>48</v>
          </cell>
          <cell r="Z114">
            <v>90</v>
          </cell>
          <cell r="AA114">
            <v>54</v>
          </cell>
          <cell r="AB114">
            <v>0</v>
          </cell>
          <cell r="AC114">
            <v>0</v>
          </cell>
          <cell r="AD114">
            <v>0</v>
          </cell>
          <cell r="AE114">
            <v>26.64</v>
          </cell>
          <cell r="AF114">
            <v>26.64</v>
          </cell>
          <cell r="AG114">
            <v>192</v>
          </cell>
          <cell r="AH114">
            <v>0</v>
          </cell>
          <cell r="AI114">
            <v>245.28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0</v>
          </cell>
          <cell r="AT114">
            <v>0</v>
          </cell>
          <cell r="AU114">
            <v>0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0</v>
          </cell>
          <cell r="AZ114">
            <v>704.8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6.8413000000000004</v>
          </cell>
          <cell r="T115">
            <v>14.7613</v>
          </cell>
          <cell r="U115">
            <v>14.901299999999999</v>
          </cell>
          <cell r="V115">
            <v>12.7713</v>
          </cell>
          <cell r="W115">
            <v>15.781500000000001</v>
          </cell>
          <cell r="X115">
            <v>17.8017</v>
          </cell>
          <cell r="Y115">
            <v>17.191700000000001</v>
          </cell>
          <cell r="Z115">
            <v>10.1534</v>
          </cell>
          <cell r="AA115">
            <v>9.5633400000000002</v>
          </cell>
          <cell r="AB115">
            <v>0</v>
          </cell>
          <cell r="AC115">
            <v>0</v>
          </cell>
          <cell r="AD115">
            <v>0</v>
          </cell>
          <cell r="AE115">
            <v>36.503900000000002</v>
          </cell>
          <cell r="AF115">
            <v>46.354500000000002</v>
          </cell>
          <cell r="AG115">
            <v>36.908439999999999</v>
          </cell>
          <cell r="AH115">
            <v>0</v>
          </cell>
          <cell r="AI115">
            <v>119.76684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32.356306316183641</v>
          </cell>
          <cell r="C116">
            <v>32.498470187115288</v>
          </cell>
          <cell r="D116">
            <v>37.285176530719276</v>
          </cell>
          <cell r="E116">
            <v>34.167172872560869</v>
          </cell>
          <cell r="F116">
            <v>43.269368638026677</v>
          </cell>
          <cell r="G116">
            <v>44.463661388920094</v>
          </cell>
          <cell r="H116">
            <v>46.987385736983455</v>
          </cell>
          <cell r="I116">
            <v>50.29489293183476</v>
          </cell>
          <cell r="J116">
            <v>45.484113180462735</v>
          </cell>
          <cell r="K116">
            <v>0</v>
          </cell>
          <cell r="L116">
            <v>0</v>
          </cell>
          <cell r="M116">
            <v>0</v>
          </cell>
          <cell r="N116">
            <v>34.039595339090283</v>
          </cell>
          <cell r="O116">
            <v>40.595131001438837</v>
          </cell>
          <cell r="P116">
            <v>47.572129339956255</v>
          </cell>
          <cell r="Q116">
            <v>0</v>
          </cell>
          <cell r="R116">
            <v>40.770911527982804</v>
          </cell>
          <cell r="S116">
            <v>640.76752900000008</v>
          </cell>
          <cell r="T116">
            <v>683.52854600000001</v>
          </cell>
          <cell r="U116">
            <v>755.32226600000001</v>
          </cell>
          <cell r="V116">
            <v>681.962445</v>
          </cell>
          <cell r="W116">
            <v>838.07959200000005</v>
          </cell>
          <cell r="X116">
            <v>879.29360599999995</v>
          </cell>
          <cell r="Y116">
            <v>897.928943</v>
          </cell>
          <cell r="Z116">
            <v>1052.9522979999999</v>
          </cell>
          <cell r="AA116">
            <v>998.29362300000003</v>
          </cell>
          <cell r="AB116">
            <v>0</v>
          </cell>
          <cell r="AC116">
            <v>0</v>
          </cell>
          <cell r="AD116">
            <v>0</v>
          </cell>
          <cell r="AE116">
            <v>2079.6183410000003</v>
          </cell>
          <cell r="AF116">
            <v>2399.3356430000003</v>
          </cell>
          <cell r="AG116">
            <v>2949.1748640000001</v>
          </cell>
          <cell r="AH116">
            <v>0</v>
          </cell>
          <cell r="AI116">
            <v>7428.1288480000003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1884.2013830000001</v>
          </cell>
          <cell r="AR116">
            <v>1975.3364369999999</v>
          </cell>
          <cell r="AS116">
            <v>0</v>
          </cell>
          <cell r="AT116">
            <v>0</v>
          </cell>
          <cell r="AU116">
            <v>0</v>
          </cell>
          <cell r="AV116">
            <v>5498.468734</v>
          </cell>
          <cell r="AW116">
            <v>5319.3622620000006</v>
          </cell>
          <cell r="AX116">
            <v>5579.4378230000002</v>
          </cell>
          <cell r="AY116">
            <v>0</v>
          </cell>
          <cell r="AZ116">
            <v>16397.268819000001</v>
          </cell>
        </row>
        <row r="117">
          <cell r="A117" t="str">
            <v>Brunei</v>
          </cell>
          <cell r="B117">
            <v>47.254174397031541</v>
          </cell>
          <cell r="C117">
            <v>40.579971181556196</v>
          </cell>
          <cell r="D117">
            <v>33.833902022910067</v>
          </cell>
          <cell r="E117">
            <v>29.560107912602657</v>
          </cell>
          <cell r="F117">
            <v>119.28800000000001</v>
          </cell>
          <cell r="G117">
            <v>98.262952646239569</v>
          </cell>
          <cell r="H117">
            <v>98.179549393414192</v>
          </cell>
          <cell r="I117">
            <v>70.511960902791941</v>
          </cell>
          <cell r="J117">
            <v>83.074970866039706</v>
          </cell>
          <cell r="K117">
            <v>0</v>
          </cell>
          <cell r="L117">
            <v>0</v>
          </cell>
          <cell r="M117">
            <v>0</v>
          </cell>
          <cell r="N117">
            <v>40.523213777976366</v>
          </cell>
          <cell r="O117">
            <v>58.484439543186127</v>
          </cell>
          <cell r="P117">
            <v>83.730860429404899</v>
          </cell>
          <cell r="Q117">
            <v>0</v>
          </cell>
          <cell r="R117">
            <v>53.944812761336784</v>
          </cell>
          <cell r="S117">
            <v>16.98</v>
          </cell>
          <cell r="T117">
            <v>15.02</v>
          </cell>
          <cell r="U117">
            <v>12.339600000000001</v>
          </cell>
          <cell r="V117">
            <v>11.078800000000001</v>
          </cell>
          <cell r="W117">
            <v>11.928800000000001</v>
          </cell>
          <cell r="X117">
            <v>11.758800000000001</v>
          </cell>
          <cell r="Y117">
            <v>12.588799999999999</v>
          </cell>
          <cell r="Z117">
            <v>9.3887999999999998</v>
          </cell>
          <cell r="AA117">
            <v>11.7188</v>
          </cell>
          <cell r="AB117">
            <v>0</v>
          </cell>
          <cell r="AC117">
            <v>0</v>
          </cell>
          <cell r="AD117">
            <v>0</v>
          </cell>
          <cell r="AE117">
            <v>44.339600000000004</v>
          </cell>
          <cell r="AF117">
            <v>34.766400000000004</v>
          </cell>
          <cell r="AG117">
            <v>33.696399999999997</v>
          </cell>
          <cell r="AH117">
            <v>0</v>
          </cell>
          <cell r="AI117">
            <v>112.80239999999999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11.983669000000001</v>
          </cell>
          <cell r="AR117">
            <v>12.695665</v>
          </cell>
          <cell r="AS117">
            <v>0</v>
          </cell>
          <cell r="AT117">
            <v>0</v>
          </cell>
          <cell r="AU117">
            <v>0</v>
          </cell>
          <cell r="AV117">
            <v>98.475999999999985</v>
          </cell>
          <cell r="AW117">
            <v>53.500999999999991</v>
          </cell>
          <cell r="AX117">
            <v>36.219334000000003</v>
          </cell>
          <cell r="AY117">
            <v>0</v>
          </cell>
          <cell r="AZ117">
            <v>188.19633399999998</v>
          </cell>
        </row>
        <row r="118">
          <cell r="A118" t="str">
            <v>Cambodia</v>
          </cell>
          <cell r="B118">
            <v>13.491448931116389</v>
          </cell>
          <cell r="C118">
            <v>26.31637168141593</v>
          </cell>
          <cell r="D118">
            <v>55.134698275862064</v>
          </cell>
          <cell r="E118">
            <v>51.456818181818171</v>
          </cell>
          <cell r="F118">
            <v>14.570833333333331</v>
          </cell>
          <cell r="G118">
            <v>28.805208333333329</v>
          </cell>
          <cell r="H118">
            <v>2.8344355758266819</v>
          </cell>
          <cell r="I118">
            <v>2.3265306122448979</v>
          </cell>
          <cell r="J118">
            <v>36.148782961460448</v>
          </cell>
          <cell r="K118">
            <v>0</v>
          </cell>
          <cell r="L118">
            <v>0</v>
          </cell>
          <cell r="M118">
            <v>0</v>
          </cell>
          <cell r="N118">
            <v>27.613306451612903</v>
          </cell>
          <cell r="O118">
            <v>31.04392857142857</v>
          </cell>
          <cell r="P118">
            <v>15.334295612009241</v>
          </cell>
          <cell r="Q118">
            <v>0</v>
          </cell>
          <cell r="R118">
            <v>24.338777809067871</v>
          </cell>
          <cell r="S118">
            <v>6.3109999999999999</v>
          </cell>
          <cell r="T118">
            <v>9.9124999999999996</v>
          </cell>
          <cell r="U118">
            <v>14.2125</v>
          </cell>
          <cell r="V118">
            <v>22.640999999999998</v>
          </cell>
          <cell r="W118">
            <v>6.9939999999999998</v>
          </cell>
          <cell r="X118">
            <v>13.826499999999999</v>
          </cell>
          <cell r="Y118">
            <v>1.381</v>
          </cell>
          <cell r="Z118">
            <v>0.95</v>
          </cell>
          <cell r="AA118">
            <v>19.801500000000001</v>
          </cell>
          <cell r="AB118">
            <v>0</v>
          </cell>
          <cell r="AC118">
            <v>0</v>
          </cell>
          <cell r="AD118">
            <v>0</v>
          </cell>
          <cell r="AE118">
            <v>30.436</v>
          </cell>
          <cell r="AF118">
            <v>43.461500000000001</v>
          </cell>
          <cell r="AG118">
            <v>22.1325</v>
          </cell>
          <cell r="AH118">
            <v>0</v>
          </cell>
          <cell r="AI118">
            <v>96.03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36.75</v>
          </cell>
          <cell r="AR118">
            <v>49.3</v>
          </cell>
          <cell r="AS118">
            <v>0</v>
          </cell>
          <cell r="AT118">
            <v>0</v>
          </cell>
          <cell r="AU118">
            <v>0</v>
          </cell>
          <cell r="AV118">
            <v>99.2</v>
          </cell>
          <cell r="AW118">
            <v>126.00000000000001</v>
          </cell>
          <cell r="AX118">
            <v>129.89999999999998</v>
          </cell>
          <cell r="AY118">
            <v>0</v>
          </cell>
          <cell r="AZ118">
            <v>355.1</v>
          </cell>
        </row>
        <row r="119">
          <cell r="A119" t="str">
            <v>East Timor</v>
          </cell>
          <cell r="B119">
            <v>0.19148936170212763</v>
          </cell>
          <cell r="C119">
            <v>57.370212765957433</v>
          </cell>
          <cell r="D119">
            <v>9.702127659574467</v>
          </cell>
          <cell r="E119">
            <v>44.774999999999999</v>
          </cell>
          <cell r="F119">
            <v>44.774999999999999</v>
          </cell>
          <cell r="G119">
            <v>0</v>
          </cell>
          <cell r="H119">
            <v>5.5473372781065088E-2</v>
          </cell>
          <cell r="I119">
            <v>22.527100304862813</v>
          </cell>
          <cell r="J119">
            <v>41.425649999999997</v>
          </cell>
          <cell r="K119">
            <v>0</v>
          </cell>
          <cell r="L119">
            <v>0</v>
          </cell>
          <cell r="M119">
            <v>0</v>
          </cell>
          <cell r="N119">
            <v>22.421276595744676</v>
          </cell>
          <cell r="O119">
            <v>25.382653061224488</v>
          </cell>
          <cell r="P119">
            <v>19.411718425003162</v>
          </cell>
          <cell r="Q119">
            <v>0</v>
          </cell>
          <cell r="R119">
            <v>21.9896231281894</v>
          </cell>
          <cell r="S119">
            <v>0.03</v>
          </cell>
          <cell r="T119">
            <v>8.9879999999999995</v>
          </cell>
          <cell r="U119">
            <v>1.52</v>
          </cell>
          <cell r="V119">
            <v>3.98</v>
          </cell>
          <cell r="W119">
            <v>3.98</v>
          </cell>
          <cell r="X119">
            <v>0</v>
          </cell>
          <cell r="Y119">
            <v>0.01</v>
          </cell>
          <cell r="Z119">
            <v>4.0066199999999998</v>
          </cell>
          <cell r="AA119">
            <v>5.5234199999999998</v>
          </cell>
          <cell r="AB119">
            <v>0</v>
          </cell>
          <cell r="AC119">
            <v>0</v>
          </cell>
          <cell r="AD119">
            <v>0</v>
          </cell>
          <cell r="AE119">
            <v>10.537999999999998</v>
          </cell>
          <cell r="AF119">
            <v>7.96</v>
          </cell>
          <cell r="AG119">
            <v>9.5400399999999994</v>
          </cell>
          <cell r="AH119">
            <v>0</v>
          </cell>
          <cell r="AI119">
            <v>28.038040000000002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16.007199999999997</v>
          </cell>
          <cell r="AR119">
            <v>12</v>
          </cell>
          <cell r="AS119">
            <v>0</v>
          </cell>
          <cell r="AT119">
            <v>0</v>
          </cell>
          <cell r="AU119">
            <v>0</v>
          </cell>
          <cell r="AV119">
            <v>42.300000000000004</v>
          </cell>
          <cell r="AW119">
            <v>28.224</v>
          </cell>
          <cell r="AX119">
            <v>44.231200000000001</v>
          </cell>
          <cell r="AY119">
            <v>0</v>
          </cell>
          <cell r="AZ119">
            <v>114.7552</v>
          </cell>
        </row>
        <row r="120">
          <cell r="A120" t="str">
            <v>Fiji</v>
          </cell>
          <cell r="B120">
            <v>119.74285714285713</v>
          </cell>
          <cell r="C120">
            <v>115.54285714285713</v>
          </cell>
          <cell r="D120">
            <v>101.25714285714287</v>
          </cell>
          <cell r="E120">
            <v>192.68571428571425</v>
          </cell>
          <cell r="F120">
            <v>145.54285714285712</v>
          </cell>
          <cell r="G120">
            <v>94.114285714285728</v>
          </cell>
          <cell r="H120">
            <v>93.253846153846141</v>
          </cell>
          <cell r="I120">
            <v>56.82</v>
          </cell>
          <cell r="J120">
            <v>127.43999999999997</v>
          </cell>
          <cell r="K120">
            <v>0</v>
          </cell>
          <cell r="L120">
            <v>0</v>
          </cell>
          <cell r="M120">
            <v>0</v>
          </cell>
          <cell r="N120">
            <v>111.23571428571428</v>
          </cell>
          <cell r="O120">
            <v>144.1142857142857</v>
          </cell>
          <cell r="P120">
            <v>92.469767441860455</v>
          </cell>
          <cell r="Q120">
            <v>0</v>
          </cell>
          <cell r="R120">
            <v>116.88090737240077</v>
          </cell>
          <cell r="S120">
            <v>0.55879999999999996</v>
          </cell>
          <cell r="T120">
            <v>0.80879999999999996</v>
          </cell>
          <cell r="U120">
            <v>0.70879999999999999</v>
          </cell>
          <cell r="V120">
            <v>1.3488</v>
          </cell>
          <cell r="W120">
            <v>1.0187999999999999</v>
          </cell>
          <cell r="X120">
            <v>0.65880000000000005</v>
          </cell>
          <cell r="Y120">
            <v>0.53879999999999995</v>
          </cell>
          <cell r="Z120">
            <v>0.37880000000000003</v>
          </cell>
          <cell r="AA120">
            <v>0.84959999999999991</v>
          </cell>
          <cell r="AB120">
            <v>0</v>
          </cell>
          <cell r="AC120">
            <v>0</v>
          </cell>
          <cell r="AD120">
            <v>0</v>
          </cell>
          <cell r="AE120">
            <v>2.0764</v>
          </cell>
          <cell r="AF120">
            <v>3.0263999999999998</v>
          </cell>
          <cell r="AG120">
            <v>1.7671999999999999</v>
          </cell>
          <cell r="AH120">
            <v>0</v>
          </cell>
          <cell r="AI120">
            <v>6.87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0.60000000000000009</v>
          </cell>
          <cell r="AR120">
            <v>0.60000000000000009</v>
          </cell>
          <cell r="AS120">
            <v>0</v>
          </cell>
          <cell r="AT120">
            <v>0</v>
          </cell>
          <cell r="AU120">
            <v>0</v>
          </cell>
          <cell r="AV120">
            <v>1.6800000000000002</v>
          </cell>
          <cell r="AW120">
            <v>1.8900000000000001</v>
          </cell>
          <cell r="AX120">
            <v>1.7200000000000002</v>
          </cell>
          <cell r="AY120">
            <v>0</v>
          </cell>
          <cell r="AZ120">
            <v>5.2899999999999991</v>
          </cell>
        </row>
        <row r="121">
          <cell r="A121" t="str">
            <v>French Polynesia</v>
          </cell>
          <cell r="B121">
            <v>139.68811573622085</v>
          </cell>
          <cell r="C121">
            <v>132.50137569894383</v>
          </cell>
          <cell r="D121">
            <v>123.58589174800356</v>
          </cell>
          <cell r="E121">
            <v>185.83468233728797</v>
          </cell>
          <cell r="F121">
            <v>168.37383592017741</v>
          </cell>
          <cell r="G121">
            <v>146.63942787448718</v>
          </cell>
          <cell r="H121">
            <v>124.68577447610602</v>
          </cell>
          <cell r="I121">
            <v>103.48056263152067</v>
          </cell>
          <cell r="J121">
            <v>106.74245115452931</v>
          </cell>
          <cell r="K121">
            <v>0</v>
          </cell>
          <cell r="L121">
            <v>0</v>
          </cell>
          <cell r="M121">
            <v>0</v>
          </cell>
          <cell r="N121">
            <v>131.92438764643239</v>
          </cell>
          <cell r="O121">
            <v>166.94936802424422</v>
          </cell>
          <cell r="P121">
            <v>112.07946298984032</v>
          </cell>
          <cell r="Q121">
            <v>0</v>
          </cell>
          <cell r="R121">
            <v>137.24122755819116</v>
          </cell>
          <cell r="S121">
            <v>34.974800000000002</v>
          </cell>
          <cell r="T121">
            <v>33.175400000000003</v>
          </cell>
          <cell r="U121">
            <v>30.9514</v>
          </cell>
          <cell r="V121">
            <v>37.245399999999997</v>
          </cell>
          <cell r="W121">
            <v>33.749600000000001</v>
          </cell>
          <cell r="X121">
            <v>29.389800000000001</v>
          </cell>
          <cell r="Y121">
            <v>24.989800000000002</v>
          </cell>
          <cell r="Z121">
            <v>20.762800000000002</v>
          </cell>
          <cell r="AA121">
            <v>16.025600000000001</v>
          </cell>
          <cell r="AB121">
            <v>0</v>
          </cell>
          <cell r="AC121">
            <v>0</v>
          </cell>
          <cell r="AD121">
            <v>0</v>
          </cell>
          <cell r="AE121">
            <v>99.101600000000019</v>
          </cell>
          <cell r="AF121">
            <v>100.38480000000001</v>
          </cell>
          <cell r="AG121">
            <v>61.778199999999998</v>
          </cell>
          <cell r="AH121">
            <v>0</v>
          </cell>
          <cell r="AI121">
            <v>261.26460000000003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18.058</v>
          </cell>
          <cell r="AR121">
            <v>13.512</v>
          </cell>
          <cell r="AS121">
            <v>0</v>
          </cell>
          <cell r="AT121">
            <v>0</v>
          </cell>
          <cell r="AU121">
            <v>0</v>
          </cell>
          <cell r="AV121">
            <v>67.608000000000004</v>
          </cell>
          <cell r="AW121">
            <v>54.116</v>
          </cell>
          <cell r="AX121">
            <v>49.608000000000004</v>
          </cell>
          <cell r="AY121">
            <v>0</v>
          </cell>
          <cell r="AZ121">
            <v>171.33199999999999</v>
          </cell>
        </row>
        <row r="122">
          <cell r="A122" t="str">
            <v>Hong Kong</v>
          </cell>
          <cell r="B122">
            <v>119.11099849232207</v>
          </cell>
          <cell r="C122">
            <v>112.93866085298956</v>
          </cell>
          <cell r="D122">
            <v>128.21078790162619</v>
          </cell>
          <cell r="E122">
            <v>107.38480493545761</v>
          </cell>
          <cell r="F122">
            <v>78.33943483779953</v>
          </cell>
          <cell r="G122">
            <v>69.682851367793688</v>
          </cell>
          <cell r="H122">
            <v>71.874833442484672</v>
          </cell>
          <cell r="I122">
            <v>68.527425456177937</v>
          </cell>
          <cell r="J122">
            <v>82.390965157832113</v>
          </cell>
          <cell r="K122">
            <v>0</v>
          </cell>
          <cell r="L122">
            <v>0</v>
          </cell>
          <cell r="M122">
            <v>0</v>
          </cell>
          <cell r="N122">
            <v>119.85684147288042</v>
          </cell>
          <cell r="O122">
            <v>84.751799604422743</v>
          </cell>
          <cell r="P122">
            <v>74.319603396548516</v>
          </cell>
          <cell r="Q122">
            <v>0</v>
          </cell>
          <cell r="R122">
            <v>92.806536404084554</v>
          </cell>
          <cell r="S122">
            <v>521.83552000000009</v>
          </cell>
          <cell r="T122">
            <v>485.2921</v>
          </cell>
          <cell r="U122">
            <v>506.38058000000001</v>
          </cell>
          <cell r="V122">
            <v>427.79126000000002</v>
          </cell>
          <cell r="W122">
            <v>324.5444</v>
          </cell>
          <cell r="X122">
            <v>294.09641999999997</v>
          </cell>
          <cell r="Y122">
            <v>300.58873999999997</v>
          </cell>
          <cell r="Z122">
            <v>305.14882</v>
          </cell>
          <cell r="AA122">
            <v>367.65030000000002</v>
          </cell>
          <cell r="AB122">
            <v>0</v>
          </cell>
          <cell r="AC122">
            <v>0</v>
          </cell>
          <cell r="AD122">
            <v>0</v>
          </cell>
          <cell r="AE122">
            <v>1513.5082000000002</v>
          </cell>
          <cell r="AF122">
            <v>1046.43208</v>
          </cell>
          <cell r="AG122">
            <v>973.38786000000005</v>
          </cell>
          <cell r="AH122">
            <v>0</v>
          </cell>
          <cell r="AI122">
            <v>3533.3281399999996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400.76500199999998</v>
          </cell>
          <cell r="AR122">
            <v>401.60382800000002</v>
          </cell>
          <cell r="AS122">
            <v>0</v>
          </cell>
          <cell r="AT122">
            <v>0</v>
          </cell>
          <cell r="AU122">
            <v>0</v>
          </cell>
          <cell r="AV122">
            <v>1136.4869650000001</v>
          </cell>
          <cell r="AW122">
            <v>1111.23171</v>
          </cell>
          <cell r="AX122">
            <v>1178.7590809999999</v>
          </cell>
          <cell r="AY122">
            <v>0</v>
          </cell>
          <cell r="AZ122">
            <v>3426.4777560000002</v>
          </cell>
        </row>
        <row r="123">
          <cell r="A123" t="str">
            <v>India</v>
          </cell>
          <cell r="B123">
            <v>30.621321914023653</v>
          </cell>
          <cell r="C123">
            <v>27.209017157656206</v>
          </cell>
          <cell r="D123">
            <v>31.15811888782358</v>
          </cell>
          <cell r="E123">
            <v>39.563157345971561</v>
          </cell>
          <cell r="F123">
            <v>33.919308737076832</v>
          </cell>
          <cell r="G123">
            <v>34.846502833507557</v>
          </cell>
          <cell r="H123">
            <v>38.31454137093295</v>
          </cell>
          <cell r="I123">
            <v>31.990782621823808</v>
          </cell>
          <cell r="J123">
            <v>39.73378428040148</v>
          </cell>
          <cell r="K123">
            <v>0</v>
          </cell>
          <cell r="L123">
            <v>0</v>
          </cell>
          <cell r="M123">
            <v>0</v>
          </cell>
          <cell r="N123">
            <v>29.661753817276111</v>
          </cell>
          <cell r="O123">
            <v>36.093658067876099</v>
          </cell>
          <cell r="P123">
            <v>36.673441273199899</v>
          </cell>
          <cell r="Q123">
            <v>0</v>
          </cell>
          <cell r="R123">
            <v>34.232699067760628</v>
          </cell>
          <cell r="S123">
            <v>30.788038</v>
          </cell>
          <cell r="T123">
            <v>28.016218000000002</v>
          </cell>
          <cell r="U123">
            <v>32.497917999999999</v>
          </cell>
          <cell r="V123">
            <v>41.739131</v>
          </cell>
          <cell r="W123">
            <v>37.183100000000003</v>
          </cell>
          <cell r="X123">
            <v>35.673451</v>
          </cell>
          <cell r="Y123">
            <v>40.423461000000003</v>
          </cell>
          <cell r="Z123">
            <v>36.092998000000001</v>
          </cell>
          <cell r="AA123">
            <v>46.113177999999998</v>
          </cell>
          <cell r="AB123">
            <v>0</v>
          </cell>
          <cell r="AC123">
            <v>0</v>
          </cell>
          <cell r="AD123">
            <v>0</v>
          </cell>
          <cell r="AE123">
            <v>91.302174000000008</v>
          </cell>
          <cell r="AF123">
            <v>114.59568200000001</v>
          </cell>
          <cell r="AG123">
            <v>122.629637</v>
          </cell>
          <cell r="AH123">
            <v>0</v>
          </cell>
          <cell r="AI123">
            <v>328.52749300000005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0</v>
          </cell>
          <cell r="AT123">
            <v>0</v>
          </cell>
          <cell r="AU123">
            <v>0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0</v>
          </cell>
          <cell r="AZ123">
            <v>863.72021999999993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21.724434823438344</v>
          </cell>
          <cell r="D124">
            <v>21.729288150310715</v>
          </cell>
          <cell r="E124">
            <v>19.575732221088781</v>
          </cell>
          <cell r="F124">
            <v>17.672147237821935</v>
          </cell>
          <cell r="G124">
            <v>15.31364762444495</v>
          </cell>
          <cell r="H124">
            <v>17.004966358936425</v>
          </cell>
          <cell r="I124">
            <v>15.528419699203058</v>
          </cell>
          <cell r="J124">
            <v>14.743164568710494</v>
          </cell>
          <cell r="K124">
            <v>0</v>
          </cell>
          <cell r="L124">
            <v>0</v>
          </cell>
          <cell r="M124">
            <v>0</v>
          </cell>
          <cell r="N124">
            <v>22.218159437101576</v>
          </cell>
          <cell r="O124">
            <v>17.513312850976078</v>
          </cell>
          <cell r="P124">
            <v>15.733458326460452</v>
          </cell>
          <cell r="Q124">
            <v>0</v>
          </cell>
          <cell r="R124">
            <v>18.408351419254036</v>
          </cell>
          <cell r="S124">
            <v>5212.1515540000009</v>
          </cell>
          <cell r="T124">
            <v>5001.0044859999989</v>
          </cell>
          <cell r="U124">
            <v>4963.6238979999998</v>
          </cell>
          <cell r="V124">
            <v>4547.5309819999993</v>
          </cell>
          <cell r="W124">
            <v>4127.6474200000002</v>
          </cell>
          <cell r="X124">
            <v>3593.7408300000002</v>
          </cell>
          <cell r="Y124">
            <v>4065.4769930000002</v>
          </cell>
          <cell r="Z124">
            <v>3768.7463639999996</v>
          </cell>
          <cell r="AA124">
            <v>3784.8027579999998</v>
          </cell>
          <cell r="AB124">
            <v>0</v>
          </cell>
          <cell r="AC124">
            <v>0</v>
          </cell>
          <cell r="AD124">
            <v>0</v>
          </cell>
          <cell r="AE124">
            <v>15176.779938</v>
          </cell>
          <cell r="AF124">
            <v>12268.919232</v>
          </cell>
          <cell r="AG124">
            <v>11619.026115000001</v>
          </cell>
          <cell r="AH124">
            <v>0</v>
          </cell>
          <cell r="AI124">
            <v>39064.725285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21842.993642000001</v>
          </cell>
          <cell r="AR124">
            <v>23104.418771999997</v>
          </cell>
          <cell r="AS124">
            <v>0</v>
          </cell>
          <cell r="AT124">
            <v>0</v>
          </cell>
          <cell r="AU124">
            <v>0</v>
          </cell>
          <cell r="AV124">
            <v>61477.198338000002</v>
          </cell>
          <cell r="AW124">
            <v>63049.335112999994</v>
          </cell>
          <cell r="AX124">
            <v>66464.240007</v>
          </cell>
          <cell r="AY124">
            <v>0</v>
          </cell>
          <cell r="AZ124">
            <v>190990.77345799998</v>
          </cell>
        </row>
        <row r="125">
          <cell r="A125" t="str">
            <v>Japan</v>
          </cell>
          <cell r="B125">
            <v>20.874075687000772</v>
          </cell>
          <cell r="C125">
            <v>19.410965084281518</v>
          </cell>
          <cell r="D125">
            <v>20.971693362299746</v>
          </cell>
          <cell r="E125">
            <v>25.063181580840197</v>
          </cell>
          <cell r="F125">
            <v>23.968914707245851</v>
          </cell>
          <cell r="G125">
            <v>16.884461575265707</v>
          </cell>
          <cell r="H125">
            <v>15.317209545728288</v>
          </cell>
          <cell r="I125">
            <v>16.751840619781472</v>
          </cell>
          <cell r="J125">
            <v>27.067005136609357</v>
          </cell>
          <cell r="K125">
            <v>0</v>
          </cell>
          <cell r="L125">
            <v>0</v>
          </cell>
          <cell r="M125">
            <v>0</v>
          </cell>
          <cell r="N125">
            <v>20.410210615124143</v>
          </cell>
          <cell r="O125">
            <v>21.826722853462606</v>
          </cell>
          <cell r="P125">
            <v>19.306072784400936</v>
          </cell>
          <cell r="Q125">
            <v>0</v>
          </cell>
          <cell r="R125">
            <v>20.426997911632075</v>
          </cell>
          <cell r="S125">
            <v>2578.4630000000002</v>
          </cell>
          <cell r="T125">
            <v>2531.0630000000001</v>
          </cell>
          <cell r="U125">
            <v>2726.453</v>
          </cell>
          <cell r="V125">
            <v>3111.7030000000004</v>
          </cell>
          <cell r="W125">
            <v>2085.9826000000003</v>
          </cell>
          <cell r="X125">
            <v>2009.6726000000001</v>
          </cell>
          <cell r="Y125">
            <v>2199.0018</v>
          </cell>
          <cell r="Z125">
            <v>2385.1007999999997</v>
          </cell>
          <cell r="AA125">
            <v>3265.5251699999999</v>
          </cell>
          <cell r="AB125">
            <v>0</v>
          </cell>
          <cell r="AC125">
            <v>0</v>
          </cell>
          <cell r="AD125">
            <v>0</v>
          </cell>
          <cell r="AE125">
            <v>7835.9789999999994</v>
          </cell>
          <cell r="AF125">
            <v>7207.3582000000006</v>
          </cell>
          <cell r="AG125">
            <v>7849.6277700000001</v>
          </cell>
          <cell r="AH125">
            <v>0</v>
          </cell>
          <cell r="AI125">
            <v>22892.964970000001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12814.058876999999</v>
          </cell>
          <cell r="AR125">
            <v>10858.137567</v>
          </cell>
          <cell r="AS125">
            <v>0</v>
          </cell>
          <cell r="AT125">
            <v>0</v>
          </cell>
          <cell r="AU125">
            <v>0</v>
          </cell>
          <cell r="AV125">
            <v>34553.201008000004</v>
          </cell>
          <cell r="AW125">
            <v>29718.718763000001</v>
          </cell>
          <cell r="AX125">
            <v>36592.967776999998</v>
          </cell>
          <cell r="AY125">
            <v>0</v>
          </cell>
          <cell r="AZ125">
            <v>100864.887548</v>
          </cell>
        </row>
        <row r="126">
          <cell r="A126" t="str">
            <v>Korea</v>
          </cell>
          <cell r="B126">
            <v>47.278651032236958</v>
          </cell>
          <cell r="C126">
            <v>38.879046321310021</v>
          </cell>
          <cell r="D126">
            <v>35.977065611369341</v>
          </cell>
          <cell r="E126">
            <v>30.915835186563925</v>
          </cell>
          <cell r="F126">
            <v>26.957918023893008</v>
          </cell>
          <cell r="G126">
            <v>25.939102869283705</v>
          </cell>
          <cell r="H126">
            <v>23.078710258227922</v>
          </cell>
          <cell r="I126">
            <v>21.119268658717495</v>
          </cell>
          <cell r="J126">
            <v>18.083275030891613</v>
          </cell>
          <cell r="K126">
            <v>0</v>
          </cell>
          <cell r="L126">
            <v>0</v>
          </cell>
          <cell r="M126">
            <v>0</v>
          </cell>
          <cell r="N126">
            <v>40.550496510501084</v>
          </cell>
          <cell r="O126">
            <v>27.896132056170181</v>
          </cell>
          <cell r="P126">
            <v>20.779180949417352</v>
          </cell>
          <cell r="Q126">
            <v>0</v>
          </cell>
          <cell r="R126">
            <v>29.291408388035272</v>
          </cell>
          <cell r="S126">
            <v>2095.8328000000001</v>
          </cell>
          <cell r="T126">
            <v>1832.759</v>
          </cell>
          <cell r="U126">
            <v>1726.4112</v>
          </cell>
          <cell r="V126">
            <v>1560.90744</v>
          </cell>
          <cell r="W126">
            <v>1386.6024600000001</v>
          </cell>
          <cell r="X126">
            <v>1381.15084</v>
          </cell>
          <cell r="Y126">
            <v>1218.5480399999999</v>
          </cell>
          <cell r="Z126">
            <v>1147.4662000000001</v>
          </cell>
          <cell r="AA126">
            <v>938.35239999999999</v>
          </cell>
          <cell r="AB126">
            <v>0</v>
          </cell>
          <cell r="AC126">
            <v>0</v>
          </cell>
          <cell r="AD126">
            <v>0</v>
          </cell>
          <cell r="AE126">
            <v>5655.0030000000006</v>
          </cell>
          <cell r="AF126">
            <v>4328.6607400000003</v>
          </cell>
          <cell r="AG126">
            <v>3304.3666400000002</v>
          </cell>
          <cell r="AH126">
            <v>0</v>
          </cell>
          <cell r="AI126">
            <v>13288.030380000002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4889.9400669999995</v>
          </cell>
          <cell r="AR126">
            <v>4670.1560339999996</v>
          </cell>
          <cell r="AS126">
            <v>0</v>
          </cell>
          <cell r="AT126">
            <v>0</v>
          </cell>
          <cell r="AU126">
            <v>0</v>
          </cell>
          <cell r="AV126">
            <v>12551.024372</v>
          </cell>
          <cell r="AW126">
            <v>13965.357843000002</v>
          </cell>
          <cell r="AX126">
            <v>14312.065443</v>
          </cell>
          <cell r="AY126">
            <v>0</v>
          </cell>
          <cell r="AZ126">
            <v>40828.447657999997</v>
          </cell>
        </row>
        <row r="127">
          <cell r="A127" t="str">
            <v>Laos</v>
          </cell>
          <cell r="B127">
            <v>53.129032258064527</v>
          </cell>
          <cell r="C127">
            <v>78.545454545454547</v>
          </cell>
          <cell r="D127">
            <v>20.727272727272727</v>
          </cell>
          <cell r="E127">
            <v>2.032258064516129</v>
          </cell>
          <cell r="F127">
            <v>33.967741935483872</v>
          </cell>
          <cell r="G127">
            <v>33.468749999999993</v>
          </cell>
          <cell r="H127">
            <v>2.5312499999999996</v>
          </cell>
          <cell r="I127">
            <v>2.7931034482758621</v>
          </cell>
          <cell r="J127">
            <v>51.517241379310349</v>
          </cell>
          <cell r="K127">
            <v>0</v>
          </cell>
          <cell r="L127">
            <v>0</v>
          </cell>
          <cell r="M127">
            <v>0</v>
          </cell>
          <cell r="N127">
            <v>50.75257731958763</v>
          </cell>
          <cell r="O127">
            <v>23.26595744680851</v>
          </cell>
          <cell r="P127">
            <v>18.399999999999999</v>
          </cell>
          <cell r="Q127">
            <v>0</v>
          </cell>
          <cell r="R127">
            <v>31.195729537366557</v>
          </cell>
          <cell r="S127">
            <v>1.83</v>
          </cell>
          <cell r="T127">
            <v>2.88</v>
          </cell>
          <cell r="U127">
            <v>0.76</v>
          </cell>
          <cell r="V127">
            <v>7.0000000000000007E-2</v>
          </cell>
          <cell r="W127">
            <v>1.17</v>
          </cell>
          <cell r="X127">
            <v>1.19</v>
          </cell>
          <cell r="Y127">
            <v>0.09</v>
          </cell>
          <cell r="Z127">
            <v>0.09</v>
          </cell>
          <cell r="AA127">
            <v>1.66</v>
          </cell>
          <cell r="AB127">
            <v>0</v>
          </cell>
          <cell r="AC127">
            <v>0</v>
          </cell>
          <cell r="AD127">
            <v>0</v>
          </cell>
          <cell r="AE127">
            <v>5.47</v>
          </cell>
          <cell r="AF127">
            <v>2.4299999999999997</v>
          </cell>
          <cell r="AG127">
            <v>1.8399999999999999</v>
          </cell>
          <cell r="AH127">
            <v>0</v>
          </cell>
          <cell r="AI127">
            <v>9.74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0</v>
          </cell>
          <cell r="AT127">
            <v>0</v>
          </cell>
          <cell r="AU127">
            <v>0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0</v>
          </cell>
          <cell r="AZ127">
            <v>28.099999999999994</v>
          </cell>
        </row>
        <row r="128">
          <cell r="A128" t="str">
            <v>Macau</v>
          </cell>
          <cell r="B128">
            <v>92.761876344128268</v>
          </cell>
          <cell r="C128">
            <v>131.50030650795924</v>
          </cell>
          <cell r="D128">
            <v>113.30549373556853</v>
          </cell>
          <cell r="E128">
            <v>102.27351469358351</v>
          </cell>
          <cell r="F128">
            <v>72.361125264246411</v>
          </cell>
          <cell r="G128">
            <v>73.375871055538354</v>
          </cell>
          <cell r="H128">
            <v>133.35744685135123</v>
          </cell>
          <cell r="I128">
            <v>126.37030804587241</v>
          </cell>
          <cell r="J128">
            <v>174.91513959500685</v>
          </cell>
          <cell r="K128">
            <v>0</v>
          </cell>
          <cell r="L128">
            <v>0</v>
          </cell>
          <cell r="M128">
            <v>0</v>
          </cell>
          <cell r="N128">
            <v>112.34276294727272</v>
          </cell>
          <cell r="O128">
            <v>81.998515952930433</v>
          </cell>
          <cell r="P128">
            <v>144.29967567815953</v>
          </cell>
          <cell r="Q128">
            <v>0</v>
          </cell>
          <cell r="R128">
            <v>113.07144212324586</v>
          </cell>
          <cell r="S128">
            <v>63.474399999999996</v>
          </cell>
          <cell r="T128">
            <v>87.750399999999999</v>
          </cell>
          <cell r="U128">
            <v>72.3566</v>
          </cell>
          <cell r="V128">
            <v>61.252199999999995</v>
          </cell>
          <cell r="W128">
            <v>47.1586</v>
          </cell>
          <cell r="X128">
            <v>49.883799999999994</v>
          </cell>
          <cell r="Y128">
            <v>89.486000000000004</v>
          </cell>
          <cell r="Z128">
            <v>84.195400000000006</v>
          </cell>
          <cell r="AA128">
            <v>110.1986</v>
          </cell>
          <cell r="AB128">
            <v>0</v>
          </cell>
          <cell r="AC128">
            <v>0</v>
          </cell>
          <cell r="AD128">
            <v>0</v>
          </cell>
          <cell r="AE128">
            <v>223.58139999999997</v>
          </cell>
          <cell r="AF128">
            <v>158.2946</v>
          </cell>
          <cell r="AG128">
            <v>283.88</v>
          </cell>
          <cell r="AH128">
            <v>0</v>
          </cell>
          <cell r="AI128">
            <v>665.75599999999986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59.963342000000011</v>
          </cell>
          <cell r="AR128">
            <v>56.701061000000003</v>
          </cell>
          <cell r="AS128">
            <v>0</v>
          </cell>
          <cell r="AT128">
            <v>0</v>
          </cell>
          <cell r="AU128">
            <v>0</v>
          </cell>
          <cell r="AV128">
            <v>179.11546300000001</v>
          </cell>
          <cell r="AW128">
            <v>173.74112</v>
          </cell>
          <cell r="AX128">
            <v>177.05653100000001</v>
          </cell>
          <cell r="AY128">
            <v>0</v>
          </cell>
          <cell r="AZ128">
            <v>529.91311400000006</v>
          </cell>
        </row>
        <row r="129">
          <cell r="A129" t="str">
            <v>Malaysia</v>
          </cell>
          <cell r="B129">
            <v>28.797926619337741</v>
          </cell>
          <cell r="C129">
            <v>30.91794084151757</v>
          </cell>
          <cell r="D129">
            <v>36.40318282636035</v>
          </cell>
          <cell r="E129">
            <v>26.115874980241436</v>
          </cell>
          <cell r="F129">
            <v>18.988083900829285</v>
          </cell>
          <cell r="G129">
            <v>14.340505198630531</v>
          </cell>
          <cell r="H129">
            <v>22.847435759024844</v>
          </cell>
          <cell r="I129">
            <v>30.94876637763835</v>
          </cell>
          <cell r="J129">
            <v>33.404955454751793</v>
          </cell>
          <cell r="K129">
            <v>0</v>
          </cell>
          <cell r="L129">
            <v>0</v>
          </cell>
          <cell r="M129">
            <v>0</v>
          </cell>
          <cell r="N129">
            <v>32.04995111793064</v>
          </cell>
          <cell r="O129">
            <v>19.788783026051117</v>
          </cell>
          <cell r="P129">
            <v>28.936118670171552</v>
          </cell>
          <cell r="Q129">
            <v>0</v>
          </cell>
          <cell r="R129">
            <v>26.926725735939886</v>
          </cell>
          <cell r="S129">
            <v>176.60318899999999</v>
          </cell>
          <cell r="T129">
            <v>191.940741</v>
          </cell>
          <cell r="U129">
            <v>225.53743599999999</v>
          </cell>
          <cell r="V129">
            <v>159.61960400000001</v>
          </cell>
          <cell r="W129">
            <v>111.835314</v>
          </cell>
          <cell r="X129">
            <v>89.373817000000003</v>
          </cell>
          <cell r="Y129">
            <v>137.49673000000001</v>
          </cell>
          <cell r="Z129">
            <v>185.514343</v>
          </cell>
          <cell r="AA129">
            <v>183.71998200000002</v>
          </cell>
          <cell r="AB129">
            <v>0</v>
          </cell>
          <cell r="AC129">
            <v>0</v>
          </cell>
          <cell r="AD129">
            <v>0</v>
          </cell>
          <cell r="AE129">
            <v>594.081366</v>
          </cell>
          <cell r="AF129">
            <v>360.82873500000005</v>
          </cell>
          <cell r="AG129">
            <v>506.73105500000003</v>
          </cell>
          <cell r="AH129">
            <v>0</v>
          </cell>
          <cell r="AI129">
            <v>1461.6411560000001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0</v>
          </cell>
          <cell r="AT129">
            <v>0</v>
          </cell>
          <cell r="AU129">
            <v>0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0</v>
          </cell>
          <cell r="AZ129">
            <v>4885.395473999999</v>
          </cell>
        </row>
        <row r="130">
          <cell r="A130" t="str">
            <v>Maldives</v>
          </cell>
          <cell r="B130">
            <v>44.242313323572468</v>
          </cell>
          <cell r="C130">
            <v>35.907552870090633</v>
          </cell>
          <cell r="D130">
            <v>31.580010404871928</v>
          </cell>
          <cell r="E130">
            <v>39.181985294117645</v>
          </cell>
          <cell r="F130">
            <v>55.259141494435603</v>
          </cell>
          <cell r="G130">
            <v>42.795069337442214</v>
          </cell>
          <cell r="H130">
            <v>24.754856614246069</v>
          </cell>
          <cell r="I130">
            <v>39.457381383458952</v>
          </cell>
          <cell r="J130">
            <v>17.782362462052127</v>
          </cell>
          <cell r="K130">
            <v>0</v>
          </cell>
          <cell r="L130">
            <v>0</v>
          </cell>
          <cell r="M130">
            <v>0</v>
          </cell>
          <cell r="N130">
            <v>37.245157821044828</v>
          </cell>
          <cell r="O130">
            <v>45.633934120571773</v>
          </cell>
          <cell r="P130">
            <v>26.90571700125404</v>
          </cell>
          <cell r="Q130">
            <v>0</v>
          </cell>
          <cell r="R130">
            <v>37.445781216843123</v>
          </cell>
          <cell r="S130">
            <v>16.116</v>
          </cell>
          <cell r="T130">
            <v>13.206</v>
          </cell>
          <cell r="U130">
            <v>11.465999999999999</v>
          </cell>
          <cell r="V130">
            <v>14.21</v>
          </cell>
          <cell r="W130">
            <v>19.309999999999999</v>
          </cell>
          <cell r="X130">
            <v>15.43</v>
          </cell>
          <cell r="Y130">
            <v>8.92</v>
          </cell>
          <cell r="Z130">
            <v>8.92</v>
          </cell>
          <cell r="AA130">
            <v>4.0199999999999996</v>
          </cell>
          <cell r="AB130">
            <v>0</v>
          </cell>
          <cell r="AC130">
            <v>0</v>
          </cell>
          <cell r="AD130">
            <v>0</v>
          </cell>
          <cell r="AE130">
            <v>40.787999999999997</v>
          </cell>
          <cell r="AF130">
            <v>48.949999999999996</v>
          </cell>
          <cell r="AG130">
            <v>21.86</v>
          </cell>
          <cell r="AH130">
            <v>0</v>
          </cell>
          <cell r="AI130">
            <v>111.598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20.346003</v>
          </cell>
          <cell r="AR130">
            <v>20.346003</v>
          </cell>
          <cell r="AS130">
            <v>0</v>
          </cell>
          <cell r="AT130">
            <v>0</v>
          </cell>
          <cell r="AU130">
            <v>0</v>
          </cell>
          <cell r="AV130">
            <v>98.561000000000007</v>
          </cell>
          <cell r="AW130">
            <v>96.54</v>
          </cell>
          <cell r="AX130">
            <v>73.122005999999999</v>
          </cell>
          <cell r="AY130">
            <v>0</v>
          </cell>
          <cell r="AZ130">
            <v>268.223006</v>
          </cell>
        </row>
        <row r="131">
          <cell r="A131" t="str">
            <v>Nepal</v>
          </cell>
          <cell r="B131">
            <v>91.199999999999989</v>
          </cell>
          <cell r="C131">
            <v>45.199999999999989</v>
          </cell>
          <cell r="D131">
            <v>0.2</v>
          </cell>
          <cell r="E131">
            <v>90</v>
          </cell>
          <cell r="F131">
            <v>80.099999999999994</v>
          </cell>
          <cell r="G131">
            <v>90.399999999999977</v>
          </cell>
          <cell r="H131">
            <v>45.199999999999989</v>
          </cell>
          <cell r="I131">
            <v>0.4</v>
          </cell>
          <cell r="J131">
            <v>35.4</v>
          </cell>
          <cell r="K131">
            <v>0</v>
          </cell>
          <cell r="L131">
            <v>0</v>
          </cell>
          <cell r="M131">
            <v>0</v>
          </cell>
          <cell r="N131">
            <v>36.399999999999991</v>
          </cell>
          <cell r="O131">
            <v>86.11999999999999</v>
          </cell>
          <cell r="P131">
            <v>31.549999999999997</v>
          </cell>
          <cell r="Q131">
            <v>0</v>
          </cell>
          <cell r="R131">
            <v>52.771428571428572</v>
          </cell>
          <cell r="S131">
            <v>4.5599999999999996</v>
          </cell>
          <cell r="T131">
            <v>4.5199999999999996</v>
          </cell>
          <cell r="U131">
            <v>0.02</v>
          </cell>
          <cell r="V131">
            <v>9</v>
          </cell>
          <cell r="W131">
            <v>8.01</v>
          </cell>
          <cell r="X131">
            <v>4.5199999999999996</v>
          </cell>
          <cell r="Y131">
            <v>4.5199999999999996</v>
          </cell>
          <cell r="Z131">
            <v>0.02</v>
          </cell>
          <cell r="AA131">
            <v>1.77</v>
          </cell>
          <cell r="AB131">
            <v>0</v>
          </cell>
          <cell r="AC131">
            <v>0</v>
          </cell>
          <cell r="AD131">
            <v>0</v>
          </cell>
          <cell r="AE131">
            <v>9.0999999999999979</v>
          </cell>
          <cell r="AF131">
            <v>21.529999999999998</v>
          </cell>
          <cell r="AG131">
            <v>6.3099999999999987</v>
          </cell>
          <cell r="AH131">
            <v>0</v>
          </cell>
          <cell r="AI131">
            <v>36.940000000000005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0</v>
          </cell>
          <cell r="AT131">
            <v>0</v>
          </cell>
          <cell r="AU131">
            <v>0</v>
          </cell>
          <cell r="AV131">
            <v>22.5</v>
          </cell>
          <cell r="AW131">
            <v>22.5</v>
          </cell>
          <cell r="AX131">
            <v>18</v>
          </cell>
          <cell r="AY131">
            <v>0</v>
          </cell>
          <cell r="AZ131">
            <v>63</v>
          </cell>
        </row>
        <row r="132">
          <cell r="A132" t="str">
            <v>New Caledonia</v>
          </cell>
          <cell r="B132">
            <v>77.726298237255833</v>
          </cell>
          <cell r="C132">
            <v>83.144362823379112</v>
          </cell>
          <cell r="D132">
            <v>99.733218588640284</v>
          </cell>
          <cell r="E132">
            <v>150.54273420692354</v>
          </cell>
          <cell r="F132">
            <v>156.34051532652154</v>
          </cell>
          <cell r="G132">
            <v>219.06162464985994</v>
          </cell>
          <cell r="H132">
            <v>169.90548029556652</v>
          </cell>
          <cell r="I132">
            <v>111.31392457521754</v>
          </cell>
          <cell r="J132">
            <v>106.68803910293271</v>
          </cell>
          <cell r="K132">
            <v>0</v>
          </cell>
          <cell r="L132">
            <v>0</v>
          </cell>
          <cell r="M132">
            <v>0</v>
          </cell>
          <cell r="N132">
            <v>88.240563784042038</v>
          </cell>
          <cell r="O132">
            <v>169.73924228250701</v>
          </cell>
          <cell r="P132">
            <v>126.39499653739612</v>
          </cell>
          <cell r="Q132">
            <v>0</v>
          </cell>
          <cell r="R132">
            <v>128.4762304401971</v>
          </cell>
          <cell r="S132">
            <v>7.2510000000000003</v>
          </cell>
          <cell r="T132">
            <v>5.7850000000000001</v>
          </cell>
          <cell r="U132">
            <v>11.589</v>
          </cell>
          <cell r="V132">
            <v>17.105</v>
          </cell>
          <cell r="W132">
            <v>15.641</v>
          </cell>
          <cell r="X132">
            <v>15.641</v>
          </cell>
          <cell r="Y132">
            <v>12.263400000000001</v>
          </cell>
          <cell r="Z132">
            <v>11.937799999999999</v>
          </cell>
          <cell r="AA132">
            <v>8.2457999999999991</v>
          </cell>
          <cell r="AB132">
            <v>0</v>
          </cell>
          <cell r="AC132">
            <v>0</v>
          </cell>
          <cell r="AD132">
            <v>0</v>
          </cell>
          <cell r="AE132">
            <v>24.625</v>
          </cell>
          <cell r="AF132">
            <v>48.387</v>
          </cell>
          <cell r="AG132">
            <v>32.447000000000003</v>
          </cell>
          <cell r="AH132">
            <v>0</v>
          </cell>
          <cell r="AI132">
            <v>105.459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9.652000000000001</v>
          </cell>
          <cell r="AR132">
            <v>6.9560000000000004</v>
          </cell>
          <cell r="AS132">
            <v>0</v>
          </cell>
          <cell r="AT132">
            <v>0</v>
          </cell>
          <cell r="AU132">
            <v>0</v>
          </cell>
          <cell r="AV132">
            <v>25.116</v>
          </cell>
          <cell r="AW132">
            <v>25.655999999999999</v>
          </cell>
          <cell r="AX132">
            <v>23.104000000000003</v>
          </cell>
          <cell r="AY132">
            <v>0</v>
          </cell>
          <cell r="AZ132">
            <v>73.876000000000005</v>
          </cell>
        </row>
        <row r="133">
          <cell r="A133" t="str">
            <v>New Zealand</v>
          </cell>
          <cell r="B133">
            <v>127.88072621125509</v>
          </cell>
          <cell r="C133">
            <v>146.12747323073509</v>
          </cell>
          <cell r="D133">
            <v>147.57974717197567</v>
          </cell>
          <cell r="E133">
            <v>176.74782809264937</v>
          </cell>
          <cell r="F133">
            <v>170.78168973942243</v>
          </cell>
          <cell r="G133">
            <v>129.98222611759243</v>
          </cell>
          <cell r="H133">
            <v>91.076930560987336</v>
          </cell>
          <cell r="I133">
            <v>87.552865917079572</v>
          </cell>
          <cell r="J133">
            <v>84.178220179899782</v>
          </cell>
          <cell r="K133">
            <v>0</v>
          </cell>
          <cell r="L133">
            <v>0</v>
          </cell>
          <cell r="M133">
            <v>0</v>
          </cell>
          <cell r="N133">
            <v>140.42157397466056</v>
          </cell>
          <cell r="O133">
            <v>157.46306818114689</v>
          </cell>
          <cell r="P133">
            <v>87.500465510487842</v>
          </cell>
          <cell r="Q133">
            <v>0</v>
          </cell>
          <cell r="R133">
            <v>124.51047804769243</v>
          </cell>
          <cell r="S133">
            <v>59.767220000000002</v>
          </cell>
          <cell r="T133">
            <v>69.505255000000005</v>
          </cell>
          <cell r="U133">
            <v>64.885215000000002</v>
          </cell>
          <cell r="V133">
            <v>73.853099999999998</v>
          </cell>
          <cell r="W133">
            <v>75.068049999999999</v>
          </cell>
          <cell r="X133">
            <v>65.804110000000009</v>
          </cell>
          <cell r="Y133">
            <v>52.235014999999997</v>
          </cell>
          <cell r="Z133">
            <v>53.23724</v>
          </cell>
          <cell r="AA133">
            <v>52.780034000000001</v>
          </cell>
          <cell r="AB133">
            <v>0</v>
          </cell>
          <cell r="AC133">
            <v>0</v>
          </cell>
          <cell r="AD133">
            <v>0</v>
          </cell>
          <cell r="AE133">
            <v>194.15769</v>
          </cell>
          <cell r="AF133">
            <v>214.72526000000002</v>
          </cell>
          <cell r="AG133">
            <v>158.25228899999999</v>
          </cell>
          <cell r="AH133">
            <v>0</v>
          </cell>
          <cell r="AI133">
            <v>567.13523900000007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54.725240000000007</v>
          </cell>
          <cell r="AR133">
            <v>56.430309999999999</v>
          </cell>
          <cell r="AS133">
            <v>0</v>
          </cell>
          <cell r="AT133">
            <v>0</v>
          </cell>
          <cell r="AU133">
            <v>0</v>
          </cell>
          <cell r="AV133">
            <v>124.44093599999999</v>
          </cell>
          <cell r="AW133">
            <v>122.728927</v>
          </cell>
          <cell r="AX133">
            <v>162.77291700000001</v>
          </cell>
          <cell r="AY133">
            <v>0</v>
          </cell>
          <cell r="AZ133">
            <v>409.94277999999997</v>
          </cell>
        </row>
        <row r="134">
          <cell r="A134" t="str">
            <v>Pakistan</v>
          </cell>
          <cell r="B134">
            <v>26.963450084571395</v>
          </cell>
          <cell r="C134">
            <v>23.208953661696569</v>
          </cell>
          <cell r="D134">
            <v>28.992634072448794</v>
          </cell>
          <cell r="E134">
            <v>25.850210089836821</v>
          </cell>
          <cell r="F134">
            <v>21.833810197230029</v>
          </cell>
          <cell r="G134">
            <v>32.035845240061789</v>
          </cell>
          <cell r="H134">
            <v>34.770399816943574</v>
          </cell>
          <cell r="I134">
            <v>36.175574971642291</v>
          </cell>
          <cell r="J134">
            <v>23.868598877005347</v>
          </cell>
          <cell r="K134">
            <v>0</v>
          </cell>
          <cell r="L134">
            <v>0</v>
          </cell>
          <cell r="M134">
            <v>0</v>
          </cell>
          <cell r="N134">
            <v>26.270028728563496</v>
          </cell>
          <cell r="O134">
            <v>26.711418793463526</v>
          </cell>
          <cell r="P134">
            <v>31.772578610276579</v>
          </cell>
          <cell r="Q134">
            <v>0</v>
          </cell>
          <cell r="R134">
            <v>28.114423907165449</v>
          </cell>
          <cell r="S134">
            <v>2022.6973600000001</v>
          </cell>
          <cell r="T134">
            <v>2020.5405599999999</v>
          </cell>
          <cell r="U134">
            <v>2283.9160099999999</v>
          </cell>
          <cell r="V134">
            <v>1808.2601099999999</v>
          </cell>
          <cell r="W134">
            <v>1292.40436</v>
          </cell>
          <cell r="X134">
            <v>2099.6245600000002</v>
          </cell>
          <cell r="Y134">
            <v>2382.7927600000003</v>
          </cell>
          <cell r="Z134">
            <v>2360.02216</v>
          </cell>
          <cell r="AA134">
            <v>1487.80933</v>
          </cell>
          <cell r="AB134">
            <v>0</v>
          </cell>
          <cell r="AC134">
            <v>0</v>
          </cell>
          <cell r="AD134">
            <v>0</v>
          </cell>
          <cell r="AE134">
            <v>6327.1539300000004</v>
          </cell>
          <cell r="AF134">
            <v>5200.2890299999999</v>
          </cell>
          <cell r="AG134">
            <v>6230.6242500000008</v>
          </cell>
          <cell r="AH134">
            <v>0</v>
          </cell>
          <cell r="AI134">
            <v>17758.067210000001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5871.42</v>
          </cell>
          <cell r="AR134">
            <v>5610</v>
          </cell>
          <cell r="AS134">
            <v>0</v>
          </cell>
          <cell r="AT134">
            <v>0</v>
          </cell>
          <cell r="AU134">
            <v>0</v>
          </cell>
          <cell r="AV134">
            <v>21676.559990999998</v>
          </cell>
          <cell r="AW134">
            <v>17521.570693000001</v>
          </cell>
          <cell r="AX134">
            <v>17649.061140999998</v>
          </cell>
          <cell r="AY134">
            <v>0</v>
          </cell>
          <cell r="AZ134">
            <v>56847.191824999994</v>
          </cell>
        </row>
        <row r="135">
          <cell r="A135" t="str">
            <v>Philippines</v>
          </cell>
          <cell r="B135">
            <v>36.207170833374938</v>
          </cell>
          <cell r="C135">
            <v>34.411276472711677</v>
          </cell>
          <cell r="D135">
            <v>33.491528127332856</v>
          </cell>
          <cell r="E135">
            <v>23.838575703950653</v>
          </cell>
          <cell r="F135">
            <v>23.168735379057686</v>
          </cell>
          <cell r="G135">
            <v>24.147294266110411</v>
          </cell>
          <cell r="H135">
            <v>27.559653339843894</v>
          </cell>
          <cell r="I135">
            <v>24.836018467016533</v>
          </cell>
          <cell r="J135">
            <v>25.237148293719159</v>
          </cell>
          <cell r="K135">
            <v>0</v>
          </cell>
          <cell r="L135">
            <v>0</v>
          </cell>
          <cell r="M135">
            <v>0</v>
          </cell>
          <cell r="N135">
            <v>34.673766522048084</v>
          </cell>
          <cell r="O135">
            <v>23.717553692028719</v>
          </cell>
          <cell r="P135">
            <v>25.877297208960996</v>
          </cell>
          <cell r="Q135">
            <v>0</v>
          </cell>
          <cell r="R135">
            <v>27.990045272738868</v>
          </cell>
          <cell r="S135">
            <v>8750.3064649999997</v>
          </cell>
          <cell r="T135">
            <v>8828.6203650000007</v>
          </cell>
          <cell r="U135">
            <v>8590.4013950000008</v>
          </cell>
          <cell r="V135">
            <v>6266.9086470000002</v>
          </cell>
          <cell r="W135">
            <v>6109.252313</v>
          </cell>
          <cell r="X135">
            <v>6343.8879569999999</v>
          </cell>
          <cell r="Y135">
            <v>7277.2942990000001</v>
          </cell>
          <cell r="Z135">
            <v>6601.1660490000004</v>
          </cell>
          <cell r="AA135">
            <v>6602.5078970000004</v>
          </cell>
          <cell r="AB135">
            <v>0</v>
          </cell>
          <cell r="AC135">
            <v>0</v>
          </cell>
          <cell r="AD135">
            <v>0</v>
          </cell>
          <cell r="AE135">
            <v>26169.328225000001</v>
          </cell>
          <cell r="AF135">
            <v>18720.048917</v>
          </cell>
          <cell r="AG135">
            <v>20480.968245</v>
          </cell>
          <cell r="AH135">
            <v>0</v>
          </cell>
          <cell r="AI135">
            <v>65370.345387000001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23921.102539</v>
          </cell>
          <cell r="AR135">
            <v>23545.675756000001</v>
          </cell>
          <cell r="AS135">
            <v>0</v>
          </cell>
          <cell r="AT135">
            <v>0</v>
          </cell>
          <cell r="AU135">
            <v>0</v>
          </cell>
          <cell r="AV135">
            <v>67925.690701999993</v>
          </cell>
          <cell r="AW135">
            <v>71036.179548999993</v>
          </cell>
          <cell r="AX135">
            <v>71231.826382999992</v>
          </cell>
          <cell r="AY135">
            <v>0</v>
          </cell>
          <cell r="AZ135">
            <v>210193.69663400002</v>
          </cell>
        </row>
        <row r="136">
          <cell r="A136" t="str">
            <v>PRC</v>
          </cell>
          <cell r="B136">
            <v>9.0477600000000002</v>
          </cell>
          <cell r="C136">
            <v>101.32776</v>
          </cell>
          <cell r="D136">
            <v>94.127760000000009</v>
          </cell>
          <cell r="E136">
            <v>0</v>
          </cell>
          <cell r="F136">
            <v>0</v>
          </cell>
          <cell r="G136">
            <v>0</v>
          </cell>
          <cell r="H136">
            <v>76.152374999999992</v>
          </cell>
          <cell r="I136">
            <v>81.379125000000002</v>
          </cell>
          <cell r="J136">
            <v>80.476875000000007</v>
          </cell>
          <cell r="K136">
            <v>0</v>
          </cell>
          <cell r="L136">
            <v>0</v>
          </cell>
          <cell r="M136">
            <v>0</v>
          </cell>
          <cell r="N136">
            <v>68.167760000000001</v>
          </cell>
          <cell r="O136">
            <v>0</v>
          </cell>
          <cell r="P136">
            <v>79.33612500000001</v>
          </cell>
          <cell r="Q136">
            <v>0</v>
          </cell>
          <cell r="R136">
            <v>98.166774193548392</v>
          </cell>
          <cell r="S136">
            <v>1.50796</v>
          </cell>
          <cell r="T136">
            <v>16.88796</v>
          </cell>
          <cell r="U136">
            <v>15.68796</v>
          </cell>
          <cell r="V136">
            <v>15.68716</v>
          </cell>
          <cell r="W136">
            <v>0.98716000000000004</v>
          </cell>
          <cell r="X136">
            <v>8.3681999999999999</v>
          </cell>
          <cell r="Y136">
            <v>13.5382</v>
          </cell>
          <cell r="Z136">
            <v>14.4674</v>
          </cell>
          <cell r="AA136">
            <v>14.307</v>
          </cell>
          <cell r="AB136">
            <v>0</v>
          </cell>
          <cell r="AC136">
            <v>0</v>
          </cell>
          <cell r="AD136">
            <v>0</v>
          </cell>
          <cell r="AE136">
            <v>34.083880000000001</v>
          </cell>
          <cell r="AF136">
            <v>25.042520000000003</v>
          </cell>
          <cell r="AG136">
            <v>42.312600000000003</v>
          </cell>
          <cell r="AH136">
            <v>0</v>
          </cell>
          <cell r="AI136">
            <v>101.43900000000001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89.303328422252548</v>
          </cell>
          <cell r="C137">
            <v>84.89919966427864</v>
          </cell>
          <cell r="D137">
            <v>73.692698750332369</v>
          </cell>
          <cell r="E137">
            <v>60.624768468237193</v>
          </cell>
          <cell r="F137">
            <v>80.183634178063315</v>
          </cell>
          <cell r="G137">
            <v>82.718133009085264</v>
          </cell>
          <cell r="H137">
            <v>72.186315277011445</v>
          </cell>
          <cell r="I137">
            <v>71.202497499747679</v>
          </cell>
          <cell r="J137">
            <v>68.3601390892388</v>
          </cell>
          <cell r="K137">
            <v>0</v>
          </cell>
          <cell r="L137">
            <v>0</v>
          </cell>
          <cell r="M137">
            <v>0</v>
          </cell>
          <cell r="N137">
            <v>82.463958004295009</v>
          </cell>
          <cell r="O137">
            <v>74.538902809909061</v>
          </cell>
          <cell r="P137">
            <v>70.546289671305999</v>
          </cell>
          <cell r="Q137">
            <v>0</v>
          </cell>
          <cell r="R137">
            <v>75.671136115323776</v>
          </cell>
          <cell r="S137">
            <v>276.80161999999996</v>
          </cell>
          <cell r="T137">
            <v>283.23221999999998</v>
          </cell>
          <cell r="U137">
            <v>246.36288000000002</v>
          </cell>
          <cell r="V137">
            <v>204.67325999999997</v>
          </cell>
          <cell r="W137">
            <v>271.26658000000003</v>
          </cell>
          <cell r="X137">
            <v>281.94108</v>
          </cell>
          <cell r="Y137">
            <v>247.12583999999998</v>
          </cell>
          <cell r="Z137">
            <v>258.67630000000003</v>
          </cell>
          <cell r="AA137">
            <v>250.11076</v>
          </cell>
          <cell r="AB137">
            <v>0</v>
          </cell>
          <cell r="AC137">
            <v>0</v>
          </cell>
          <cell r="AD137">
            <v>0</v>
          </cell>
          <cell r="AE137">
            <v>806.39671999999996</v>
          </cell>
          <cell r="AF137">
            <v>757.88092000000006</v>
          </cell>
          <cell r="AG137">
            <v>755.91290000000004</v>
          </cell>
          <cell r="AH137">
            <v>0</v>
          </cell>
          <cell r="AI137">
            <v>2320.1905400000001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326.96700000000004</v>
          </cell>
          <cell r="AR137">
            <v>329.28500000000003</v>
          </cell>
          <cell r="AS137">
            <v>0</v>
          </cell>
          <cell r="AT137">
            <v>0</v>
          </cell>
          <cell r="AU137">
            <v>0</v>
          </cell>
          <cell r="AV137">
            <v>880.09</v>
          </cell>
          <cell r="AW137">
            <v>915.08299999999997</v>
          </cell>
          <cell r="AX137">
            <v>964.36200000000008</v>
          </cell>
          <cell r="AY137">
            <v>0</v>
          </cell>
          <cell r="AZ137">
            <v>2759.5350000000003</v>
          </cell>
        </row>
        <row r="138">
          <cell r="A138" t="str">
            <v>Taiwan</v>
          </cell>
          <cell r="B138">
            <v>56.863869775054248</v>
          </cell>
          <cell r="C138">
            <v>60.559944931650328</v>
          </cell>
          <cell r="D138">
            <v>61.005132691966054</v>
          </cell>
          <cell r="E138">
            <v>58.569118227564942</v>
          </cell>
          <cell r="F138">
            <v>50.143729192811314</v>
          </cell>
          <cell r="G138">
            <v>52.19804290820592</v>
          </cell>
          <cell r="H138">
            <v>43.902313649728903</v>
          </cell>
          <cell r="I138">
            <v>39.64302786404199</v>
          </cell>
          <cell r="J138">
            <v>34.070607124761949</v>
          </cell>
          <cell r="K138">
            <v>0</v>
          </cell>
          <cell r="L138">
            <v>0</v>
          </cell>
          <cell r="M138">
            <v>0</v>
          </cell>
          <cell r="N138">
            <v>59.50811475250373</v>
          </cell>
          <cell r="O138">
            <v>53.565260256236506</v>
          </cell>
          <cell r="P138">
            <v>39.248436661070862</v>
          </cell>
          <cell r="Q138">
            <v>0</v>
          </cell>
          <cell r="R138">
            <v>50.744661837763822</v>
          </cell>
          <cell r="S138">
            <v>310.76708600000001</v>
          </cell>
          <cell r="T138">
            <v>336.59254200000004</v>
          </cell>
          <cell r="U138">
            <v>350.66328600000003</v>
          </cell>
          <cell r="V138">
            <v>356.47280999999998</v>
          </cell>
          <cell r="W138">
            <v>329.42312900000002</v>
          </cell>
          <cell r="X138">
            <v>304.558761</v>
          </cell>
          <cell r="Y138">
            <v>258.305116</v>
          </cell>
          <cell r="Z138">
            <v>226.514535</v>
          </cell>
          <cell r="AA138">
            <v>195.00993399999999</v>
          </cell>
          <cell r="AB138">
            <v>0</v>
          </cell>
          <cell r="AC138">
            <v>0</v>
          </cell>
          <cell r="AD138">
            <v>0</v>
          </cell>
          <cell r="AE138">
            <v>998.02291400000013</v>
          </cell>
          <cell r="AF138">
            <v>990.4547</v>
          </cell>
          <cell r="AG138">
            <v>679.82958499999995</v>
          </cell>
          <cell r="AH138">
            <v>0</v>
          </cell>
          <cell r="AI138">
            <v>2668.3071989999999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514.24699999999996</v>
          </cell>
          <cell r="AR138">
            <v>515.13300000000004</v>
          </cell>
          <cell r="AS138">
            <v>0</v>
          </cell>
          <cell r="AT138">
            <v>0</v>
          </cell>
          <cell r="AU138">
            <v>0</v>
          </cell>
          <cell r="AV138">
            <v>1509.408635</v>
          </cell>
          <cell r="AW138">
            <v>1664.15551</v>
          </cell>
          <cell r="AX138">
            <v>1558.9069999999999</v>
          </cell>
          <cell r="AY138">
            <v>0</v>
          </cell>
          <cell r="AZ138">
            <v>4732.4711450000004</v>
          </cell>
        </row>
        <row r="139">
          <cell r="A139" t="str">
            <v>Thailand</v>
          </cell>
          <cell r="B139">
            <v>44.517784738763922</v>
          </cell>
          <cell r="C139">
            <v>44.919666437455334</v>
          </cell>
          <cell r="D139">
            <v>48.616090749849342</v>
          </cell>
          <cell r="E139">
            <v>50.625598325628225</v>
          </cell>
          <cell r="F139">
            <v>55.107819483256407</v>
          </cell>
          <cell r="G139">
            <v>56.153238356899692</v>
          </cell>
          <cell r="H139">
            <v>66.48157974789541</v>
          </cell>
          <cell r="I139">
            <v>64.03727794746068</v>
          </cell>
          <cell r="J139">
            <v>52.684764851579622</v>
          </cell>
          <cell r="K139">
            <v>0</v>
          </cell>
          <cell r="L139">
            <v>0</v>
          </cell>
          <cell r="M139">
            <v>0</v>
          </cell>
          <cell r="N139">
            <v>45.976109215867041</v>
          </cell>
          <cell r="O139">
            <v>53.972238494146858</v>
          </cell>
          <cell r="P139">
            <v>60.915123664196692</v>
          </cell>
          <cell r="Q139">
            <v>0</v>
          </cell>
          <cell r="R139">
            <v>53.760221088905858</v>
          </cell>
          <cell r="S139">
            <v>873.19162000000006</v>
          </cell>
          <cell r="T139">
            <v>888.14733999999999</v>
          </cell>
          <cell r="U139">
            <v>911.41277999999988</v>
          </cell>
          <cell r="V139">
            <v>1000.68636</v>
          </cell>
          <cell r="W139">
            <v>1075.40894</v>
          </cell>
          <cell r="X139">
            <v>1132.6069199999999</v>
          </cell>
          <cell r="Y139">
            <v>1313.98262</v>
          </cell>
          <cell r="Z139">
            <v>1316.26848</v>
          </cell>
          <cell r="AA139">
            <v>1115.0622599999999</v>
          </cell>
          <cell r="AB139">
            <v>0</v>
          </cell>
          <cell r="AC139">
            <v>0</v>
          </cell>
          <cell r="AD139">
            <v>0</v>
          </cell>
          <cell r="AE139">
            <v>2672.7517399999997</v>
          </cell>
          <cell r="AF139">
            <v>3208.7022200000001</v>
          </cell>
          <cell r="AG139">
            <v>3745.3133600000001</v>
          </cell>
          <cell r="AH139">
            <v>0</v>
          </cell>
          <cell r="AI139">
            <v>9626.7673200000008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0</v>
          </cell>
          <cell r="AT139">
            <v>0</v>
          </cell>
          <cell r="AU139">
            <v>0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0</v>
          </cell>
          <cell r="AZ139">
            <v>16116.173655000001</v>
          </cell>
        </row>
        <row r="140">
          <cell r="A140" t="str">
            <v>Tonga</v>
          </cell>
          <cell r="B140">
            <v>70.997858672376864</v>
          </cell>
          <cell r="C140">
            <v>82.346131805157583</v>
          </cell>
          <cell r="D140">
            <v>310.35018495684341</v>
          </cell>
          <cell r="E140">
            <v>250.23600000000002</v>
          </cell>
          <cell r="F140">
            <v>328.01694915254234</v>
          </cell>
          <cell r="G140">
            <v>265.67336683417085</v>
          </cell>
          <cell r="H140">
            <v>501.92088607594934</v>
          </cell>
          <cell r="I140">
            <v>242.46637168141592</v>
          </cell>
          <cell r="J140">
            <v>155.46784452296822</v>
          </cell>
          <cell r="K140">
            <v>0</v>
          </cell>
          <cell r="L140">
            <v>0</v>
          </cell>
          <cell r="M140">
            <v>0</v>
          </cell>
          <cell r="N140">
            <v>132.29226361031519</v>
          </cell>
          <cell r="O140">
            <v>277.1357827476038</v>
          </cell>
          <cell r="P140">
            <v>255.33144475920676</v>
          </cell>
          <cell r="Q140">
            <v>0</v>
          </cell>
          <cell r="R140">
            <v>221.99078959992332</v>
          </cell>
          <cell r="S140">
            <v>1.4736</v>
          </cell>
          <cell r="T140">
            <v>3.1932</v>
          </cell>
          <cell r="U140">
            <v>5.5932000000000004</v>
          </cell>
          <cell r="V140">
            <v>8.3412000000000006</v>
          </cell>
          <cell r="W140">
            <v>7.7412000000000001</v>
          </cell>
          <cell r="X140">
            <v>7.0491999999999999</v>
          </cell>
          <cell r="Y140">
            <v>7.0491999999999999</v>
          </cell>
          <cell r="Z140">
            <v>6.0885999999999996</v>
          </cell>
          <cell r="AA140">
            <v>4.8886000000000003</v>
          </cell>
          <cell r="AB140">
            <v>0</v>
          </cell>
          <cell r="AC140">
            <v>0</v>
          </cell>
          <cell r="AD140">
            <v>0</v>
          </cell>
          <cell r="AE140">
            <v>10.260000000000002</v>
          </cell>
          <cell r="AF140">
            <v>23.131599999999999</v>
          </cell>
          <cell r="AG140">
            <v>18.026399999999999</v>
          </cell>
          <cell r="AH140">
            <v>0</v>
          </cell>
          <cell r="AI140">
            <v>51.418000000000006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2.2599999999999998</v>
          </cell>
          <cell r="AR140">
            <v>2.83</v>
          </cell>
          <cell r="AS140">
            <v>0</v>
          </cell>
          <cell r="AT140">
            <v>0</v>
          </cell>
          <cell r="AU140">
            <v>0</v>
          </cell>
          <cell r="AV140">
            <v>6.98</v>
          </cell>
          <cell r="AW140">
            <v>7.5120000000000005</v>
          </cell>
          <cell r="AX140">
            <v>6.3540000000000001</v>
          </cell>
          <cell r="AY140">
            <v>0</v>
          </cell>
          <cell r="AZ140">
            <v>20.845999999999997</v>
          </cell>
        </row>
        <row r="141">
          <cell r="A141" t="str">
            <v>Vanuatu</v>
          </cell>
          <cell r="B141">
            <v>190.50593555681178</v>
          </cell>
          <cell r="C141">
            <v>121.6178396072013</v>
          </cell>
          <cell r="D141">
            <v>169.23856398378692</v>
          </cell>
          <cell r="E141">
            <v>208.71347785108392</v>
          </cell>
          <cell r="F141">
            <v>208.50285850404953</v>
          </cell>
          <cell r="G141">
            <v>118.37422582181989</v>
          </cell>
          <cell r="H141">
            <v>238.20628870890897</v>
          </cell>
          <cell r="I141">
            <v>136.75176613885503</v>
          </cell>
          <cell r="J141">
            <v>131.97222898903775</v>
          </cell>
          <cell r="K141">
            <v>0</v>
          </cell>
          <cell r="L141">
            <v>0</v>
          </cell>
          <cell r="M141">
            <v>0</v>
          </cell>
          <cell r="N141">
            <v>158.50855524762019</v>
          </cell>
          <cell r="O141">
            <v>180.96890737902342</v>
          </cell>
          <cell r="P141">
            <v>155.50557765059656</v>
          </cell>
          <cell r="Q141">
            <v>0</v>
          </cell>
          <cell r="R141">
            <v>165.32424645390071</v>
          </cell>
          <cell r="S141">
            <v>22.466999999999999</v>
          </cell>
          <cell r="T141">
            <v>16.512999999999998</v>
          </cell>
          <cell r="U141">
            <v>19.484999999999999</v>
          </cell>
          <cell r="V141">
            <v>24.605</v>
          </cell>
          <cell r="W141">
            <v>19.451000000000001</v>
          </cell>
          <cell r="X141">
            <v>11.042999999999999</v>
          </cell>
          <cell r="Y141">
            <v>11.110999999999999</v>
          </cell>
          <cell r="Z141">
            <v>12.4748</v>
          </cell>
          <cell r="AA141">
            <v>12.0388</v>
          </cell>
          <cell r="AB141">
            <v>0</v>
          </cell>
          <cell r="AC141">
            <v>0</v>
          </cell>
          <cell r="AD141">
            <v>0</v>
          </cell>
          <cell r="AE141">
            <v>58.464999999999996</v>
          </cell>
          <cell r="AF141">
            <v>55.098999999999997</v>
          </cell>
          <cell r="AG141">
            <v>35.624600000000001</v>
          </cell>
          <cell r="AH141">
            <v>0</v>
          </cell>
          <cell r="AI141">
            <v>149.18860000000001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8.2100000000000009</v>
          </cell>
          <cell r="AR141">
            <v>8.2100000000000009</v>
          </cell>
          <cell r="AS141">
            <v>0</v>
          </cell>
          <cell r="AT141">
            <v>0</v>
          </cell>
          <cell r="AU141">
            <v>0</v>
          </cell>
          <cell r="AV141">
            <v>33.195999999999998</v>
          </cell>
          <cell r="AW141">
            <v>27.402000000000001</v>
          </cell>
          <cell r="AX141">
            <v>20.618000000000002</v>
          </cell>
          <cell r="AY141">
            <v>0</v>
          </cell>
          <cell r="AZ141">
            <v>81.216000000000008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340.8</v>
          </cell>
          <cell r="AR142">
            <v>346.73599999999999</v>
          </cell>
          <cell r="AS142">
            <v>0</v>
          </cell>
          <cell r="AT142">
            <v>0</v>
          </cell>
          <cell r="AU142">
            <v>0</v>
          </cell>
          <cell r="AV142">
            <v>659.00400000000002</v>
          </cell>
          <cell r="AW142">
            <v>788.70299999999997</v>
          </cell>
          <cell r="AX142">
            <v>986.79399999999998</v>
          </cell>
          <cell r="AY142">
            <v>0</v>
          </cell>
          <cell r="AZ142">
            <v>2434.5009999999997</v>
          </cell>
        </row>
        <row r="143">
          <cell r="A143" t="str">
            <v>Asia</v>
          </cell>
          <cell r="B143">
            <v>30.616086625227279</v>
          </cell>
          <cell r="C143">
            <v>28.583398146989349</v>
          </cell>
          <cell r="D143">
            <v>29.26068647995908</v>
          </cell>
          <cell r="E143">
            <v>25.423702405274604</v>
          </cell>
          <cell r="F143">
            <v>23.972827175805538</v>
          </cell>
          <cell r="G143">
            <v>23.291343993385404</v>
          </cell>
          <cell r="H143">
            <v>24.728053367940358</v>
          </cell>
          <cell r="I143">
            <v>23.760514905637432</v>
          </cell>
          <cell r="J143">
            <v>23.725961293777278</v>
          </cell>
          <cell r="K143">
            <v>0</v>
          </cell>
          <cell r="L143">
            <v>0</v>
          </cell>
          <cell r="M143">
            <v>0</v>
          </cell>
          <cell r="N143">
            <v>29.467189551947886</v>
          </cell>
          <cell r="O143">
            <v>24.235693694644173</v>
          </cell>
          <cell r="P143">
            <v>24.072221574009468</v>
          </cell>
          <cell r="Q143">
            <v>0</v>
          </cell>
          <cell r="R143">
            <v>25.907141944071601</v>
          </cell>
          <cell r="S143">
            <v>23734.348860999999</v>
          </cell>
          <cell r="T143">
            <v>23413.643932999999</v>
          </cell>
          <cell r="U143">
            <v>23622.099223999998</v>
          </cell>
          <cell r="V143">
            <v>20508.084008999995</v>
          </cell>
          <cell r="W143">
            <v>18257.619918</v>
          </cell>
          <cell r="X143">
            <v>18697.985752000001</v>
          </cell>
          <cell r="Y143">
            <v>20642.878257000004</v>
          </cell>
          <cell r="Z143">
            <v>19970.741007000001</v>
          </cell>
          <cell r="AA143">
            <v>19562.348685999998</v>
          </cell>
          <cell r="AB143">
            <v>0</v>
          </cell>
          <cell r="AC143">
            <v>0</v>
          </cell>
          <cell r="AD143">
            <v>0</v>
          </cell>
          <cell r="AE143">
            <v>70770.092017999996</v>
          </cell>
          <cell r="AF143">
            <v>57463.689678999996</v>
          </cell>
          <cell r="AG143">
            <v>60175.967950000006</v>
          </cell>
          <cell r="AH143">
            <v>0</v>
          </cell>
          <cell r="AI143">
            <v>188409.74964699999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75645.106925</v>
          </cell>
          <cell r="AR143">
            <v>74206.113714000021</v>
          </cell>
          <cell r="AS143">
            <v>0</v>
          </cell>
          <cell r="AT143">
            <v>0</v>
          </cell>
          <cell r="AU143">
            <v>0</v>
          </cell>
          <cell r="AV143">
            <v>216149.16042100001</v>
          </cell>
          <cell r="AW143">
            <v>213393.19337299996</v>
          </cell>
          <cell r="AX143">
            <v>224982.85415200004</v>
          </cell>
          <cell r="AY143">
            <v>0</v>
          </cell>
          <cell r="AZ143">
            <v>654525.20794599992</v>
          </cell>
        </row>
        <row r="144">
          <cell r="A144" t="str">
            <v>Argentina</v>
          </cell>
          <cell r="B144">
            <v>14.868130508042661</v>
          </cell>
          <cell r="C144">
            <v>16.92651407113793</v>
          </cell>
          <cell r="D144">
            <v>13.290071523111411</v>
          </cell>
          <cell r="E144">
            <v>14.574294165017534</v>
          </cell>
          <cell r="F144">
            <v>16.965586401409084</v>
          </cell>
          <cell r="G144">
            <v>17.661906029935423</v>
          </cell>
          <cell r="H144">
            <v>19.827548898710983</v>
          </cell>
          <cell r="I144">
            <v>17.930596543423622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15.059755675883949</v>
          </cell>
          <cell r="O144">
            <v>16.427318759012795</v>
          </cell>
          <cell r="P144">
            <v>18.868929176476097</v>
          </cell>
          <cell r="Q144">
            <v>0</v>
          </cell>
          <cell r="R144">
            <v>16.555810539026275</v>
          </cell>
          <cell r="S144">
            <v>1257.3934260000001</v>
          </cell>
          <cell r="T144">
            <v>1443.66643</v>
          </cell>
          <cell r="U144">
            <v>1073.9887719999999</v>
          </cell>
          <cell r="V144">
            <v>1173.666532</v>
          </cell>
          <cell r="W144">
            <v>1389.057564</v>
          </cell>
          <cell r="X144">
            <v>1504.313588</v>
          </cell>
          <cell r="Y144">
            <v>1724.9805260000001</v>
          </cell>
          <cell r="Z144">
            <v>1593.6738439999999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3775.0486279999996</v>
          </cell>
          <cell r="AF144">
            <v>4067.0376839999999</v>
          </cell>
          <cell r="AG144">
            <v>3318.6543700000002</v>
          </cell>
          <cell r="AH144">
            <v>0</v>
          </cell>
          <cell r="AI144">
            <v>11160.740682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7999.2121630000001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22560.417568000001</v>
          </cell>
          <cell r="AW144">
            <v>22281.992388999999</v>
          </cell>
          <cell r="AX144">
            <v>15829.138500999999</v>
          </cell>
          <cell r="AY144">
            <v>0</v>
          </cell>
          <cell r="AZ144">
            <v>60671.548458000005</v>
          </cell>
        </row>
        <row r="145">
          <cell r="A145" t="str">
            <v>Argentina</v>
          </cell>
          <cell r="B145">
            <v>14.868130508042661</v>
          </cell>
          <cell r="C145">
            <v>16.92651407113793</v>
          </cell>
          <cell r="D145">
            <v>13.290071523111411</v>
          </cell>
          <cell r="E145">
            <v>14.574294165017534</v>
          </cell>
          <cell r="F145">
            <v>16.965586401409084</v>
          </cell>
          <cell r="G145">
            <v>17.661906029935423</v>
          </cell>
          <cell r="H145">
            <v>19.827548898710983</v>
          </cell>
          <cell r="I145">
            <v>17.930596543423622</v>
          </cell>
          <cell r="J145">
            <v>17.935905977086527</v>
          </cell>
          <cell r="K145">
            <v>0</v>
          </cell>
          <cell r="L145">
            <v>0</v>
          </cell>
          <cell r="M145">
            <v>0</v>
          </cell>
          <cell r="N145">
            <v>15.059755675883949</v>
          </cell>
          <cell r="O145">
            <v>16.427318759012795</v>
          </cell>
          <cell r="P145">
            <v>18.548616990822755</v>
          </cell>
          <cell r="Q145">
            <v>0</v>
          </cell>
          <cell r="R145">
            <v>16.721452665499996</v>
          </cell>
          <cell r="S145">
            <v>1257.3934260000001</v>
          </cell>
          <cell r="T145">
            <v>1443.66643</v>
          </cell>
          <cell r="U145">
            <v>1073.9887719999999</v>
          </cell>
          <cell r="V145">
            <v>1173.666532</v>
          </cell>
          <cell r="W145">
            <v>1389.057564</v>
          </cell>
          <cell r="X145">
            <v>1504.313588</v>
          </cell>
          <cell r="Y145">
            <v>1724.9805260000001</v>
          </cell>
          <cell r="Z145">
            <v>1593.6738439999999</v>
          </cell>
          <cell r="AA145">
            <v>1649.133683</v>
          </cell>
          <cell r="AB145">
            <v>0</v>
          </cell>
          <cell r="AC145">
            <v>0</v>
          </cell>
          <cell r="AD145">
            <v>0</v>
          </cell>
          <cell r="AE145">
            <v>3775.0486279999996</v>
          </cell>
          <cell r="AF145">
            <v>4067.0376839999999</v>
          </cell>
          <cell r="AG145">
            <v>4967.7880530000002</v>
          </cell>
          <cell r="AH145">
            <v>0</v>
          </cell>
          <cell r="AI145">
            <v>12809.874365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7999.2121630000001</v>
          </cell>
          <cell r="AR145">
            <v>8275.1343400000005</v>
          </cell>
          <cell r="AS145">
            <v>0</v>
          </cell>
          <cell r="AT145">
            <v>0</v>
          </cell>
          <cell r="AU145">
            <v>0</v>
          </cell>
          <cell r="AV145">
            <v>22560.417568000001</v>
          </cell>
          <cell r="AW145">
            <v>22281.992388999999</v>
          </cell>
          <cell r="AX145">
            <v>24104.272840999998</v>
          </cell>
          <cell r="AY145">
            <v>0</v>
          </cell>
          <cell r="AZ145">
            <v>68946.682798000009</v>
          </cell>
        </row>
        <row r="146">
          <cell r="A146" t="str">
            <v>Aruba</v>
          </cell>
          <cell r="B146">
            <v>60.798856518769639</v>
          </cell>
          <cell r="C146">
            <v>55.642286483868553</v>
          </cell>
          <cell r="D146">
            <v>24.335567196729755</v>
          </cell>
          <cell r="E146">
            <v>37.236762954139365</v>
          </cell>
          <cell r="F146">
            <v>37.598880945874029</v>
          </cell>
          <cell r="G146">
            <v>40.644930333996058</v>
          </cell>
          <cell r="H146">
            <v>54.906881982894426</v>
          </cell>
          <cell r="I146">
            <v>48.517528412778013</v>
          </cell>
          <cell r="J146">
            <v>15.315097573461669</v>
          </cell>
          <cell r="K146">
            <v>0</v>
          </cell>
          <cell r="L146">
            <v>0</v>
          </cell>
          <cell r="M146">
            <v>0</v>
          </cell>
          <cell r="N146">
            <v>46.753861857737213</v>
          </cell>
          <cell r="O146">
            <v>38.546222677094157</v>
          </cell>
          <cell r="P146">
            <v>38.520450634931152</v>
          </cell>
          <cell r="Q146">
            <v>0</v>
          </cell>
          <cell r="R146">
            <v>41.303950250581366</v>
          </cell>
          <cell r="S146">
            <v>9.2076199999999986</v>
          </cell>
          <cell r="T146">
            <v>9.4501999999999988</v>
          </cell>
          <cell r="U146">
            <v>3.9476400000000003</v>
          </cell>
          <cell r="V146">
            <v>5.5573800000000002</v>
          </cell>
          <cell r="W146">
            <v>5.8088600000000001</v>
          </cell>
          <cell r="X146">
            <v>6.6193200000000001</v>
          </cell>
          <cell r="Y146">
            <v>8.9262599999999992</v>
          </cell>
          <cell r="Z146">
            <v>7.0196399999999999</v>
          </cell>
          <cell r="AA146">
            <v>2.7127600000000003</v>
          </cell>
          <cell r="AB146">
            <v>0</v>
          </cell>
          <cell r="AC146">
            <v>0</v>
          </cell>
          <cell r="AD146">
            <v>0</v>
          </cell>
          <cell r="AE146">
            <v>22.605459999999997</v>
          </cell>
          <cell r="AF146">
            <v>17.98556</v>
          </cell>
          <cell r="AG146">
            <v>18.658659999999998</v>
          </cell>
          <cell r="AH146">
            <v>0</v>
          </cell>
          <cell r="AI146">
            <v>59.249680000000005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13.021430000000001</v>
          </cell>
          <cell r="AR146">
            <v>15.941681000000001</v>
          </cell>
          <cell r="AS146">
            <v>0</v>
          </cell>
          <cell r="AT146">
            <v>0</v>
          </cell>
          <cell r="AU146">
            <v>0</v>
          </cell>
          <cell r="AV146">
            <v>43.514938000000001</v>
          </cell>
          <cell r="AW146">
            <v>41.993749000000001</v>
          </cell>
          <cell r="AX146">
            <v>43.59449</v>
          </cell>
          <cell r="AY146">
            <v>0</v>
          </cell>
          <cell r="AZ146">
            <v>129.10317699999999</v>
          </cell>
        </row>
        <row r="147">
          <cell r="A147" t="str">
            <v>Bermuda</v>
          </cell>
          <cell r="B147">
            <v>3.0416829745596869</v>
          </cell>
          <cell r="C147">
            <v>1.0759398496240602</v>
          </cell>
          <cell r="D147">
            <v>0.49693251533742328</v>
          </cell>
          <cell r="E147">
            <v>3.7762237762237758</v>
          </cell>
          <cell r="F147">
            <v>5.5102040816326525</v>
          </cell>
          <cell r="G147">
            <v>5.7142857142857135</v>
          </cell>
          <cell r="H147">
            <v>2.9752066115702478</v>
          </cell>
          <cell r="I147">
            <v>3.2579185520361986</v>
          </cell>
          <cell r="J147">
            <v>2.315112540192926</v>
          </cell>
          <cell r="K147">
            <v>0</v>
          </cell>
          <cell r="L147">
            <v>0</v>
          </cell>
          <cell r="M147">
            <v>0</v>
          </cell>
          <cell r="N147">
            <v>1.3846956521739129</v>
          </cell>
          <cell r="O147">
            <v>4.8286140089418774</v>
          </cell>
          <cell r="P147">
            <v>2.7906976744186047</v>
          </cell>
          <cell r="Q147">
            <v>0</v>
          </cell>
          <cell r="R147">
            <v>2.9767868852459012</v>
          </cell>
          <cell r="S147">
            <v>0.34539999999999998</v>
          </cell>
          <cell r="T147">
            <v>9.5399999999999999E-2</v>
          </cell>
          <cell r="U147">
            <v>0.09</v>
          </cell>
          <cell r="V147">
            <v>0.6</v>
          </cell>
          <cell r="W147">
            <v>0.6</v>
          </cell>
          <cell r="X147">
            <v>0.6</v>
          </cell>
          <cell r="Y147">
            <v>0.4</v>
          </cell>
          <cell r="Z147">
            <v>0.4</v>
          </cell>
          <cell r="AA147">
            <v>0.4</v>
          </cell>
          <cell r="AB147">
            <v>0</v>
          </cell>
          <cell r="AC147">
            <v>0</v>
          </cell>
          <cell r="AD147">
            <v>0</v>
          </cell>
          <cell r="AE147">
            <v>0.53079999999999994</v>
          </cell>
          <cell r="AF147">
            <v>1.7999999999999998</v>
          </cell>
          <cell r="AG147">
            <v>1.2000000000000002</v>
          </cell>
          <cell r="AH147">
            <v>0</v>
          </cell>
          <cell r="AI147">
            <v>3.5307999999999997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11.05</v>
          </cell>
          <cell r="AR147">
            <v>15.55</v>
          </cell>
          <cell r="AS147">
            <v>0</v>
          </cell>
          <cell r="AT147">
            <v>0</v>
          </cell>
          <cell r="AU147">
            <v>0</v>
          </cell>
          <cell r="AV147">
            <v>34.5</v>
          </cell>
          <cell r="AW147">
            <v>33.549999999999997</v>
          </cell>
          <cell r="AX147">
            <v>38.700000000000003</v>
          </cell>
          <cell r="AY147">
            <v>0</v>
          </cell>
          <cell r="AZ147">
            <v>106.75</v>
          </cell>
        </row>
        <row r="148">
          <cell r="A148" t="str">
            <v>Bolivia</v>
          </cell>
          <cell r="B148">
            <v>0</v>
          </cell>
          <cell r="C148">
            <v>1.6597510373443984</v>
          </cell>
          <cell r="D148">
            <v>0</v>
          </cell>
          <cell r="E148">
            <v>28.814909206753736</v>
          </cell>
          <cell r="F148">
            <v>0</v>
          </cell>
          <cell r="G148">
            <v>17.452702702702702</v>
          </cell>
          <cell r="H148">
            <v>24.585365853658544</v>
          </cell>
          <cell r="I148">
            <v>8.4485887727642535</v>
          </cell>
          <cell r="J148">
            <v>29.004881295762146</v>
          </cell>
          <cell r="K148">
            <v>0</v>
          </cell>
          <cell r="L148">
            <v>0</v>
          </cell>
          <cell r="M148">
            <v>0</v>
          </cell>
          <cell r="N148">
            <v>0.58610103265420055</v>
          </cell>
          <cell r="O148">
            <v>14.931734450624864</v>
          </cell>
          <cell r="P148">
            <v>18.017353056367305</v>
          </cell>
          <cell r="Q148">
            <v>0</v>
          </cell>
          <cell r="R148">
            <v>12.201893831463579</v>
          </cell>
          <cell r="S148">
            <v>0</v>
          </cell>
          <cell r="T148">
            <v>0.28000000000000003</v>
          </cell>
          <cell r="U148">
            <v>0</v>
          </cell>
          <cell r="V148">
            <v>4.0199999999999996</v>
          </cell>
          <cell r="W148">
            <v>0</v>
          </cell>
          <cell r="X148">
            <v>2.87</v>
          </cell>
          <cell r="Y148">
            <v>4.4800000000000004</v>
          </cell>
          <cell r="Z148">
            <v>3</v>
          </cell>
          <cell r="AA148">
            <v>5.81</v>
          </cell>
          <cell r="AB148">
            <v>0</v>
          </cell>
          <cell r="AC148">
            <v>0</v>
          </cell>
          <cell r="AD148">
            <v>0</v>
          </cell>
          <cell r="AE148">
            <v>0.28000000000000003</v>
          </cell>
          <cell r="AF148">
            <v>6.89</v>
          </cell>
          <cell r="AG148">
            <v>13.29</v>
          </cell>
          <cell r="AH148">
            <v>0</v>
          </cell>
          <cell r="AI148">
            <v>20.46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31.957999999999998</v>
          </cell>
          <cell r="AR148">
            <v>18.027999999999999</v>
          </cell>
          <cell r="AS148">
            <v>0</v>
          </cell>
          <cell r="AT148">
            <v>0</v>
          </cell>
          <cell r="AU148">
            <v>0</v>
          </cell>
          <cell r="AV148">
            <v>42.995999999999995</v>
          </cell>
          <cell r="AW148">
            <v>41.528999999999996</v>
          </cell>
          <cell r="AX148">
            <v>66.385999999999996</v>
          </cell>
          <cell r="AY148">
            <v>0</v>
          </cell>
          <cell r="AZ148">
            <v>150.91099999999997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0.25800000000000001</v>
          </cell>
          <cell r="E149">
            <v>0.51473684210526316</v>
          </cell>
          <cell r="F149">
            <v>0.77275862068965517</v>
          </cell>
          <cell r="G149">
            <v>15.820702402957485</v>
          </cell>
          <cell r="H149">
            <v>0.41486988847583639</v>
          </cell>
          <cell r="I149">
            <v>0.45151993671848439</v>
          </cell>
          <cell r="J149">
            <v>0.4921034068798229</v>
          </cell>
          <cell r="K149">
            <v>0</v>
          </cell>
          <cell r="L149">
            <v>0</v>
          </cell>
          <cell r="M149">
            <v>0</v>
          </cell>
          <cell r="N149">
            <v>0.25800000000000001</v>
          </cell>
          <cell r="O149">
            <v>5.5000591366055582</v>
          </cell>
          <cell r="P149">
            <v>0.46004954846266782</v>
          </cell>
          <cell r="Q149">
            <v>0</v>
          </cell>
          <cell r="R149">
            <v>2.9665277496467626</v>
          </cell>
          <cell r="S149">
            <v>0</v>
          </cell>
          <cell r="T149">
            <v>0</v>
          </cell>
          <cell r="U149">
            <v>8.6E-3</v>
          </cell>
          <cell r="V149">
            <v>3.2599999999999997E-2</v>
          </cell>
          <cell r="W149">
            <v>4.9799999999999997E-2</v>
          </cell>
          <cell r="X149">
            <v>0.95099999999999996</v>
          </cell>
          <cell r="Y149">
            <v>1.24E-2</v>
          </cell>
          <cell r="Z149">
            <v>2.92E-2</v>
          </cell>
          <cell r="AA149">
            <v>2.92E-2</v>
          </cell>
          <cell r="AB149">
            <v>0</v>
          </cell>
          <cell r="AC149">
            <v>0</v>
          </cell>
          <cell r="AD149">
            <v>0</v>
          </cell>
          <cell r="AE149">
            <v>8.6E-3</v>
          </cell>
          <cell r="AF149">
            <v>1.0333999999999999</v>
          </cell>
          <cell r="AG149">
            <v>7.0800000000000002E-2</v>
          </cell>
          <cell r="AH149">
            <v>0</v>
          </cell>
          <cell r="AI149">
            <v>1.1127999999999998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5.820341</v>
          </cell>
          <cell r="AR149">
            <v>5.3403409999999996</v>
          </cell>
          <cell r="AS149">
            <v>0</v>
          </cell>
          <cell r="AT149">
            <v>0</v>
          </cell>
          <cell r="AU149">
            <v>0</v>
          </cell>
          <cell r="AV149">
            <v>3</v>
          </cell>
          <cell r="AW149">
            <v>16.91</v>
          </cell>
          <cell r="AX149">
            <v>13.850681999999999</v>
          </cell>
          <cell r="AY149">
            <v>0</v>
          </cell>
          <cell r="AZ149">
            <v>33.760682000000003</v>
          </cell>
        </row>
        <row r="150">
          <cell r="A150" t="str">
            <v>Brazil</v>
          </cell>
          <cell r="B150">
            <v>27.702168478449511</v>
          </cell>
          <cell r="C150">
            <v>30.069327147558809</v>
          </cell>
          <cell r="D150">
            <v>29.102014020518933</v>
          </cell>
          <cell r="E150">
            <v>31.951169394914512</v>
          </cell>
          <cell r="F150">
            <v>31.914493867938191</v>
          </cell>
          <cell r="G150">
            <v>30.051566523108548</v>
          </cell>
          <cell r="H150">
            <v>31.002890596382819</v>
          </cell>
          <cell r="I150">
            <v>35.525157940473555</v>
          </cell>
          <cell r="J150">
            <v>37.462160335672245</v>
          </cell>
          <cell r="K150">
            <v>0</v>
          </cell>
          <cell r="L150">
            <v>0</v>
          </cell>
          <cell r="M150">
            <v>0</v>
          </cell>
          <cell r="N150">
            <v>28.936311516112664</v>
          </cell>
          <cell r="O150">
            <v>31.296482462436288</v>
          </cell>
          <cell r="P150">
            <v>34.753702586044625</v>
          </cell>
          <cell r="Q150">
            <v>0</v>
          </cell>
          <cell r="R150">
            <v>31.717415782914532</v>
          </cell>
          <cell r="S150">
            <v>1068.9176399999999</v>
          </cell>
          <cell r="T150">
            <v>1118.7218600000001</v>
          </cell>
          <cell r="U150">
            <v>960.18622000000005</v>
          </cell>
          <cell r="V150">
            <v>1124.2452000000001</v>
          </cell>
          <cell r="W150">
            <v>1138.94714</v>
          </cell>
          <cell r="X150">
            <v>1088.4785400000001</v>
          </cell>
          <cell r="Y150">
            <v>1143.62012</v>
          </cell>
          <cell r="Z150">
            <v>1317.2280000000001</v>
          </cell>
          <cell r="AA150">
            <v>1518.0621599999999</v>
          </cell>
          <cell r="AB150">
            <v>0</v>
          </cell>
          <cell r="AC150">
            <v>0</v>
          </cell>
          <cell r="AD150">
            <v>0</v>
          </cell>
          <cell r="AE150">
            <v>3147.8257200000003</v>
          </cell>
          <cell r="AF150">
            <v>3351.6708800000001</v>
          </cell>
          <cell r="AG150">
            <v>3978.9102800000001</v>
          </cell>
          <cell r="AH150">
            <v>0</v>
          </cell>
          <cell r="AI150">
            <v>10478.40688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3337.0863600000002</v>
          </cell>
          <cell r="AR150">
            <v>3647.0292469999999</v>
          </cell>
          <cell r="AS150">
            <v>0</v>
          </cell>
          <cell r="AT150">
            <v>0</v>
          </cell>
          <cell r="AU150">
            <v>0</v>
          </cell>
          <cell r="AV150">
            <v>9790.6160099999997</v>
          </cell>
          <cell r="AW150">
            <v>9638.4754920000014</v>
          </cell>
          <cell r="AX150">
            <v>10303.993490000001</v>
          </cell>
          <cell r="AY150">
            <v>0</v>
          </cell>
          <cell r="AZ150">
            <v>29733.084992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26.191675050836494</v>
          </cell>
          <cell r="F151">
            <v>24.179959136131107</v>
          </cell>
          <cell r="G151">
            <v>25.439800505529714</v>
          </cell>
          <cell r="H151">
            <v>27.878926557079158</v>
          </cell>
          <cell r="I151">
            <v>28.451510998099568</v>
          </cell>
          <cell r="J151">
            <v>31.011282004101488</v>
          </cell>
          <cell r="K151">
            <v>0</v>
          </cell>
          <cell r="L151">
            <v>0</v>
          </cell>
          <cell r="M151">
            <v>0</v>
          </cell>
          <cell r="N151">
            <v>27.897575716555011</v>
          </cell>
          <cell r="O151">
            <v>25.260174990950929</v>
          </cell>
          <cell r="P151">
            <v>29.110796192092579</v>
          </cell>
          <cell r="Q151">
            <v>0</v>
          </cell>
          <cell r="R151">
            <v>27.381732712821353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851.20033699999999</v>
          </cell>
          <cell r="W151">
            <v>809.51091099999996</v>
          </cell>
          <cell r="X151">
            <v>834.37853399999995</v>
          </cell>
          <cell r="Y151">
            <v>890.77427399999999</v>
          </cell>
          <cell r="Z151">
            <v>865.62850900000001</v>
          </cell>
          <cell r="AA151">
            <v>969.56735800000001</v>
          </cell>
          <cell r="AB151">
            <v>0</v>
          </cell>
          <cell r="AC151">
            <v>0</v>
          </cell>
          <cell r="AD151">
            <v>0</v>
          </cell>
          <cell r="AE151">
            <v>2576.8014640000001</v>
          </cell>
          <cell r="AF151">
            <v>2495.089782</v>
          </cell>
          <cell r="AG151">
            <v>2725.9701409999998</v>
          </cell>
          <cell r="AH151">
            <v>0</v>
          </cell>
          <cell r="AI151">
            <v>7797.8613870000017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2813.848915</v>
          </cell>
          <cell r="AS151">
            <v>0</v>
          </cell>
          <cell r="AT151">
            <v>0</v>
          </cell>
          <cell r="AU151">
            <v>0</v>
          </cell>
          <cell r="AV151">
            <v>8312.9851180000005</v>
          </cell>
          <cell r="AW151">
            <v>8889.8069969999997</v>
          </cell>
          <cell r="AX151">
            <v>8427.7087809999994</v>
          </cell>
          <cell r="AY151">
            <v>0</v>
          </cell>
          <cell r="AZ151">
            <v>25630.500895999998</v>
          </cell>
        </row>
        <row r="152">
          <cell r="A152" t="str">
            <v>Cayman Islands</v>
          </cell>
          <cell r="B152">
            <v>6.1137931034482751</v>
          </cell>
          <cell r="C152">
            <v>9.248936170212767</v>
          </cell>
          <cell r="D152">
            <v>10.841447368421052</v>
          </cell>
          <cell r="E152">
            <v>13.666438356164385</v>
          </cell>
          <cell r="F152">
            <v>9.9624489795918354</v>
          </cell>
          <cell r="G152">
            <v>4.2690265486725663</v>
          </cell>
          <cell r="H152">
            <v>3.717919075144509</v>
          </cell>
          <cell r="I152">
            <v>1.3189655172413794</v>
          </cell>
          <cell r="J152">
            <v>0.72169811320754718</v>
          </cell>
          <cell r="K152">
            <v>0</v>
          </cell>
          <cell r="L152">
            <v>0</v>
          </cell>
          <cell r="M152">
            <v>0</v>
          </cell>
          <cell r="N152">
            <v>8.7080213903743324</v>
          </cell>
          <cell r="O152">
            <v>9.6935779816513765</v>
          </cell>
          <cell r="P152">
            <v>1.7223375204806117</v>
          </cell>
          <cell r="Q152">
            <v>0</v>
          </cell>
          <cell r="R152">
            <v>6.6928762720942681</v>
          </cell>
          <cell r="S152">
            <v>0.2364</v>
          </cell>
          <cell r="T152">
            <v>0.48299999999999998</v>
          </cell>
          <cell r="U152">
            <v>0.36620000000000003</v>
          </cell>
          <cell r="V152">
            <v>0.44340000000000002</v>
          </cell>
          <cell r="W152">
            <v>0.2712</v>
          </cell>
          <cell r="X152">
            <v>0.1072</v>
          </cell>
          <cell r="Y152">
            <v>0.1072</v>
          </cell>
          <cell r="Z152">
            <v>3.4000000000000002E-2</v>
          </cell>
          <cell r="AA152">
            <v>3.4000000000000002E-2</v>
          </cell>
          <cell r="AB152">
            <v>0</v>
          </cell>
          <cell r="AC152">
            <v>0</v>
          </cell>
          <cell r="AD152">
            <v>0</v>
          </cell>
          <cell r="AE152">
            <v>1.0856000000000001</v>
          </cell>
          <cell r="AF152">
            <v>0.82179999999999997</v>
          </cell>
          <cell r="AG152">
            <v>0.17519999999999999</v>
          </cell>
          <cell r="AH152">
            <v>0</v>
          </cell>
          <cell r="AI152">
            <v>2.0825999999999998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2.3199999999999998</v>
          </cell>
          <cell r="AR152">
            <v>4.24</v>
          </cell>
          <cell r="AS152">
            <v>0</v>
          </cell>
          <cell r="AT152">
            <v>0</v>
          </cell>
          <cell r="AU152">
            <v>0</v>
          </cell>
          <cell r="AV152">
            <v>11.219999999999999</v>
          </cell>
          <cell r="AW152">
            <v>7.63</v>
          </cell>
          <cell r="AX152">
            <v>9.1549999999999994</v>
          </cell>
          <cell r="AY152">
            <v>0</v>
          </cell>
          <cell r="AZ152">
            <v>28.005000000000003</v>
          </cell>
        </row>
        <row r="153">
          <cell r="A153" t="str">
            <v>Chile</v>
          </cell>
          <cell r="B153">
            <v>42.788064113045472</v>
          </cell>
          <cell r="C153">
            <v>85.437415435592996</v>
          </cell>
          <cell r="D153">
            <v>103.78776824034334</v>
          </cell>
          <cell r="E153">
            <v>95.822128137705732</v>
          </cell>
          <cell r="F153">
            <v>97.262040655442306</v>
          </cell>
          <cell r="G153">
            <v>135.70951264274063</v>
          </cell>
          <cell r="H153">
            <v>106.2262583225158</v>
          </cell>
          <cell r="I153">
            <v>86.579705201226759</v>
          </cell>
          <cell r="J153">
            <v>102.56052808718647</v>
          </cell>
          <cell r="K153">
            <v>0</v>
          </cell>
          <cell r="L153">
            <v>0</v>
          </cell>
          <cell r="M153">
            <v>0</v>
          </cell>
          <cell r="N153">
            <v>77.835797150077966</v>
          </cell>
          <cell r="O153">
            <v>109.67501974213731</v>
          </cell>
          <cell r="P153">
            <v>98.822773075755293</v>
          </cell>
          <cell r="Q153">
            <v>0</v>
          </cell>
          <cell r="R153">
            <v>95.852774247637655</v>
          </cell>
          <cell r="S153">
            <v>38.983599999999996</v>
          </cell>
          <cell r="T153">
            <v>82.50976</v>
          </cell>
          <cell r="U153">
            <v>98.342369999999988</v>
          </cell>
          <cell r="V153">
            <v>91.91364999999999</v>
          </cell>
          <cell r="W153">
            <v>95.959810000000004</v>
          </cell>
          <cell r="X153">
            <v>133.10389000000001</v>
          </cell>
          <cell r="Y153">
            <v>112.74619</v>
          </cell>
          <cell r="Z153">
            <v>92.21893</v>
          </cell>
          <cell r="AA153">
            <v>142.20587</v>
          </cell>
          <cell r="AB153">
            <v>0</v>
          </cell>
          <cell r="AC153">
            <v>0</v>
          </cell>
          <cell r="AD153">
            <v>0</v>
          </cell>
          <cell r="AE153">
            <v>219.83572999999998</v>
          </cell>
          <cell r="AF153">
            <v>320.97735</v>
          </cell>
          <cell r="AG153">
            <v>347.17099000000002</v>
          </cell>
          <cell r="AH153">
            <v>0</v>
          </cell>
          <cell r="AI153">
            <v>887.98406999999997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95.861999999999995</v>
          </cell>
          <cell r="AR153">
            <v>124.79</v>
          </cell>
          <cell r="AS153">
            <v>0</v>
          </cell>
          <cell r="AT153">
            <v>0</v>
          </cell>
          <cell r="AU153">
            <v>0</v>
          </cell>
          <cell r="AV153">
            <v>254.19172700000001</v>
          </cell>
          <cell r="AW153">
            <v>263.39600000000002</v>
          </cell>
          <cell r="AX153">
            <v>316.17599999999999</v>
          </cell>
          <cell r="AY153">
            <v>0</v>
          </cell>
          <cell r="AZ153">
            <v>833.76372700000002</v>
          </cell>
        </row>
        <row r="154">
          <cell r="A154" t="str">
            <v>Colombia</v>
          </cell>
          <cell r="B154">
            <v>20.541616683507812</v>
          </cell>
          <cell r="C154">
            <v>21.735794353550318</v>
          </cell>
          <cell r="D154">
            <v>30.767443264526907</v>
          </cell>
          <cell r="E154">
            <v>31.896071692208849</v>
          </cell>
          <cell r="F154">
            <v>28.348632064397634</v>
          </cell>
          <cell r="G154">
            <v>24.052400893591013</v>
          </cell>
          <cell r="H154">
            <v>22.858329542050679</v>
          </cell>
          <cell r="I154">
            <v>28.652458111008432</v>
          </cell>
          <cell r="J154">
            <v>30.340079496191812</v>
          </cell>
          <cell r="K154">
            <v>0</v>
          </cell>
          <cell r="L154">
            <v>0</v>
          </cell>
          <cell r="M154">
            <v>0</v>
          </cell>
          <cell r="N154">
            <v>24.273212087752974</v>
          </cell>
          <cell r="O154">
            <v>28.088465958661434</v>
          </cell>
          <cell r="P154">
            <v>27.447567107528858</v>
          </cell>
          <cell r="Q154">
            <v>0</v>
          </cell>
          <cell r="R154">
            <v>26.600990644709167</v>
          </cell>
          <cell r="S154">
            <v>444.974783</v>
          </cell>
          <cell r="T154">
            <v>473.15877900000004</v>
          </cell>
          <cell r="U154">
            <v>644.654855</v>
          </cell>
          <cell r="V154">
            <v>666.37556499999994</v>
          </cell>
          <cell r="W154">
            <v>606.4364569999999</v>
          </cell>
          <cell r="X154">
            <v>507.22772000000003</v>
          </cell>
          <cell r="Y154">
            <v>468.043092</v>
          </cell>
          <cell r="Z154">
            <v>624.63345599999991</v>
          </cell>
          <cell r="AA154">
            <v>710.13180999999997</v>
          </cell>
          <cell r="AB154">
            <v>0</v>
          </cell>
          <cell r="AC154">
            <v>0</v>
          </cell>
          <cell r="AD154">
            <v>0</v>
          </cell>
          <cell r="AE154">
            <v>1562.788417</v>
          </cell>
          <cell r="AF154">
            <v>1780.0397419999999</v>
          </cell>
          <cell r="AG154">
            <v>1802.8083579999998</v>
          </cell>
          <cell r="AH154">
            <v>0</v>
          </cell>
          <cell r="AI154">
            <v>5145.636516999999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1962.0310000000002</v>
          </cell>
          <cell r="AR154">
            <v>2106.5160000000001</v>
          </cell>
          <cell r="AS154">
            <v>0</v>
          </cell>
          <cell r="AT154">
            <v>0</v>
          </cell>
          <cell r="AU154">
            <v>0</v>
          </cell>
          <cell r="AV154">
            <v>5794.4930000000004</v>
          </cell>
          <cell r="AW154">
            <v>5703.5360000000001</v>
          </cell>
          <cell r="AX154">
            <v>5911.371000000001</v>
          </cell>
          <cell r="AY154">
            <v>0</v>
          </cell>
          <cell r="AZ154">
            <v>17409.400000000005</v>
          </cell>
        </row>
        <row r="155">
          <cell r="A155" t="str">
            <v>Costa Rica</v>
          </cell>
          <cell r="B155">
            <v>30.273121009393904</v>
          </cell>
          <cell r="C155">
            <v>32.935085726509115</v>
          </cell>
          <cell r="D155">
            <v>34.414618815216798</v>
          </cell>
          <cell r="E155">
            <v>26.273790967781398</v>
          </cell>
          <cell r="F155">
            <v>25.514233232885882</v>
          </cell>
          <cell r="G155">
            <v>23.352276696340486</v>
          </cell>
          <cell r="H155">
            <v>24.514698794638186</v>
          </cell>
          <cell r="I155">
            <v>24.334680477909981</v>
          </cell>
          <cell r="J155">
            <v>27.1714525813072</v>
          </cell>
          <cell r="K155">
            <v>0</v>
          </cell>
          <cell r="L155">
            <v>0</v>
          </cell>
          <cell r="M155">
            <v>0</v>
          </cell>
          <cell r="N155">
            <v>32.544438518721634</v>
          </cell>
          <cell r="O155">
            <v>25.049892984074198</v>
          </cell>
          <cell r="P155">
            <v>25.361167342820199</v>
          </cell>
          <cell r="Q155">
            <v>0</v>
          </cell>
          <cell r="R155">
            <v>27.6406148001948</v>
          </cell>
          <cell r="S155">
            <v>127.93461000000001</v>
          </cell>
          <cell r="T155">
            <v>145.297316</v>
          </cell>
          <cell r="U155">
            <v>144.91809800000001</v>
          </cell>
          <cell r="V155">
            <v>114.539424</v>
          </cell>
          <cell r="W155">
            <v>110.983306</v>
          </cell>
          <cell r="X155">
            <v>101.179526</v>
          </cell>
          <cell r="Y155">
            <v>104.524608</v>
          </cell>
          <cell r="Z155">
            <v>101.88619800000001</v>
          </cell>
          <cell r="AA155">
            <v>118.678538</v>
          </cell>
          <cell r="AB155">
            <v>0</v>
          </cell>
          <cell r="AC155">
            <v>0</v>
          </cell>
          <cell r="AD155">
            <v>0</v>
          </cell>
          <cell r="AE155">
            <v>418.15002400000003</v>
          </cell>
          <cell r="AF155">
            <v>326.70225599999998</v>
          </cell>
          <cell r="AG155">
            <v>325.08934399999998</v>
          </cell>
          <cell r="AH155">
            <v>0</v>
          </cell>
          <cell r="AI155">
            <v>1069.941624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376.81850099999997</v>
          </cell>
          <cell r="AR155">
            <v>393.09891099999999</v>
          </cell>
          <cell r="AS155">
            <v>0</v>
          </cell>
          <cell r="AT155">
            <v>0</v>
          </cell>
          <cell r="AU155">
            <v>0</v>
          </cell>
          <cell r="AV155">
            <v>1156.3727589999999</v>
          </cell>
          <cell r="AW155">
            <v>1173.7855749999999</v>
          </cell>
          <cell r="AX155">
            <v>1153.6551360000001</v>
          </cell>
          <cell r="AY155">
            <v>0</v>
          </cell>
          <cell r="AZ155">
            <v>3483.8134700000001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8.7021599999999992</v>
          </cell>
          <cell r="T156">
            <v>8.746599999999999</v>
          </cell>
          <cell r="U156">
            <v>9.6891999999999996</v>
          </cell>
          <cell r="V156">
            <v>5.8845999999999998</v>
          </cell>
          <cell r="W156">
            <v>7.1976800000000001</v>
          </cell>
          <cell r="X156">
            <v>0.1502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27.13796</v>
          </cell>
          <cell r="AF156">
            <v>13.232480000000001</v>
          </cell>
          <cell r="AG156">
            <v>0</v>
          </cell>
          <cell r="AH156">
            <v>0</v>
          </cell>
          <cell r="AI156">
            <v>40.370439999999995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20.248107847078842</v>
          </cell>
          <cell r="H157">
            <v>13.649127944851838</v>
          </cell>
          <cell r="I157">
            <v>16.149626972078355</v>
          </cell>
          <cell r="J157">
            <v>16.577602773749533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6.1904164936785362</v>
          </cell>
          <cell r="P157">
            <v>15.550514655897723</v>
          </cell>
          <cell r="Q157">
            <v>0</v>
          </cell>
          <cell r="R157">
            <v>6.5760646827344047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5.0581399999999999</v>
          </cell>
          <cell r="Y157">
            <v>3.19516</v>
          </cell>
          <cell r="Z157">
            <v>4.1963999999999997</v>
          </cell>
          <cell r="AA157">
            <v>4.6714199999999995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5.0581399999999999</v>
          </cell>
          <cell r="AG157">
            <v>12.06298</v>
          </cell>
          <cell r="AH157">
            <v>0</v>
          </cell>
          <cell r="AI157">
            <v>17.121119999999998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23.386050999999998</v>
          </cell>
          <cell r="AR157">
            <v>25.361193999999998</v>
          </cell>
          <cell r="AS157">
            <v>0</v>
          </cell>
          <cell r="AT157">
            <v>0</v>
          </cell>
          <cell r="AU157">
            <v>0</v>
          </cell>
          <cell r="AV157">
            <v>90.965729999999994</v>
          </cell>
          <cell r="AW157">
            <v>73.538283000000007</v>
          </cell>
          <cell r="AX157">
            <v>69.815579999999997</v>
          </cell>
          <cell r="AY157">
            <v>0</v>
          </cell>
          <cell r="AZ157">
            <v>234.319593</v>
          </cell>
        </row>
        <row r="158">
          <cell r="A158" t="str">
            <v>Dominican Republic</v>
          </cell>
          <cell r="B158">
            <v>23.406614351881032</v>
          </cell>
          <cell r="C158">
            <v>25.801451991951385</v>
          </cell>
          <cell r="D158">
            <v>23.545013829433358</v>
          </cell>
          <cell r="E158">
            <v>23.28766930038892</v>
          </cell>
          <cell r="F158">
            <v>23.802051161757372</v>
          </cell>
          <cell r="G158">
            <v>20.046913690277417</v>
          </cell>
          <cell r="H158">
            <v>18.024257724336703</v>
          </cell>
          <cell r="I158">
            <v>17.597687128311225</v>
          </cell>
          <cell r="J158">
            <v>15.920174004655154</v>
          </cell>
          <cell r="K158">
            <v>0</v>
          </cell>
          <cell r="L158">
            <v>0</v>
          </cell>
          <cell r="M158">
            <v>0</v>
          </cell>
          <cell r="N158">
            <v>24.25684273884487</v>
          </cell>
          <cell r="O158">
            <v>22.411949973787237</v>
          </cell>
          <cell r="P158">
            <v>17.126967693804257</v>
          </cell>
          <cell r="Q158">
            <v>0</v>
          </cell>
          <cell r="R158">
            <v>21.206898856438013</v>
          </cell>
          <cell r="S158">
            <v>122.20589399999999</v>
          </cell>
          <cell r="T158">
            <v>137.97598399999998</v>
          </cell>
          <cell r="U158">
            <v>126.383754</v>
          </cell>
          <cell r="V158">
            <v>127.51276399999999</v>
          </cell>
          <cell r="W158">
            <v>132.17661799999999</v>
          </cell>
          <cell r="X158">
            <v>106.077478</v>
          </cell>
          <cell r="Y158">
            <v>96.408657999999988</v>
          </cell>
          <cell r="Z158">
            <v>93.778717999999998</v>
          </cell>
          <cell r="AA158">
            <v>96.407147999999992</v>
          </cell>
          <cell r="AB158">
            <v>0</v>
          </cell>
          <cell r="AC158">
            <v>0</v>
          </cell>
          <cell r="AD158">
            <v>0</v>
          </cell>
          <cell r="AE158">
            <v>386.56563199999999</v>
          </cell>
          <cell r="AF158">
            <v>365.76685999999995</v>
          </cell>
          <cell r="AG158">
            <v>286.59452399999998</v>
          </cell>
          <cell r="AH158">
            <v>0</v>
          </cell>
          <cell r="AI158">
            <v>1038.9270159999999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479.61329000000001</v>
          </cell>
          <cell r="AR158">
            <v>545.00932699999998</v>
          </cell>
          <cell r="AS158">
            <v>0</v>
          </cell>
          <cell r="AT158">
            <v>0</v>
          </cell>
          <cell r="AU158">
            <v>0</v>
          </cell>
          <cell r="AV158">
            <v>1434.271857</v>
          </cell>
          <cell r="AW158">
            <v>1468.8154060000002</v>
          </cell>
          <cell r="AX158">
            <v>1506.017155</v>
          </cell>
          <cell r="AY158">
            <v>0</v>
          </cell>
          <cell r="AZ158">
            <v>4409.1044179999999</v>
          </cell>
        </row>
        <row r="159">
          <cell r="A159" t="str">
            <v>Ecuador</v>
          </cell>
          <cell r="B159">
            <v>30.107833764404333</v>
          </cell>
          <cell r="C159">
            <v>34.405062251922992</v>
          </cell>
          <cell r="D159">
            <v>35.802424605550812</v>
          </cell>
          <cell r="E159">
            <v>30.552128432830088</v>
          </cell>
          <cell r="F159">
            <v>31.596802616622508</v>
          </cell>
          <cell r="G159">
            <v>36.991704046464029</v>
          </cell>
          <cell r="H159">
            <v>51.560693016537044</v>
          </cell>
          <cell r="I159">
            <v>36.745151552312493</v>
          </cell>
          <cell r="J159">
            <v>35.191932239818932</v>
          </cell>
          <cell r="K159">
            <v>0</v>
          </cell>
          <cell r="L159">
            <v>0</v>
          </cell>
          <cell r="M159">
            <v>0</v>
          </cell>
          <cell r="N159">
            <v>33.461043552186133</v>
          </cell>
          <cell r="O159">
            <v>33.053995732772542</v>
          </cell>
          <cell r="P159">
            <v>41.044576469052174</v>
          </cell>
          <cell r="Q159">
            <v>0</v>
          </cell>
          <cell r="R159">
            <v>35.781590801528019</v>
          </cell>
          <cell r="S159">
            <v>194.02062000000001</v>
          </cell>
          <cell r="T159">
            <v>225.79634999999999</v>
          </cell>
          <cell r="U159">
            <v>235.68626999999998</v>
          </cell>
          <cell r="V159">
            <v>192.27582000000001</v>
          </cell>
          <cell r="W159">
            <v>212.18725999999998</v>
          </cell>
          <cell r="X159">
            <v>239.84298000000001</v>
          </cell>
          <cell r="Y159">
            <v>316.59504000000004</v>
          </cell>
          <cell r="Z159">
            <v>216.92233000000002</v>
          </cell>
          <cell r="AA159">
            <v>235.65019000000001</v>
          </cell>
          <cell r="AB159">
            <v>0</v>
          </cell>
          <cell r="AC159">
            <v>0</v>
          </cell>
          <cell r="AD159">
            <v>0</v>
          </cell>
          <cell r="AE159">
            <v>655.50324000000001</v>
          </cell>
          <cell r="AF159">
            <v>644.30606</v>
          </cell>
          <cell r="AG159">
            <v>769.16756000000009</v>
          </cell>
          <cell r="AH159">
            <v>0</v>
          </cell>
          <cell r="AI159">
            <v>2068.9768600000002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531.30845499999998</v>
          </cell>
          <cell r="AR159">
            <v>602.65281700000003</v>
          </cell>
          <cell r="AS159">
            <v>0</v>
          </cell>
          <cell r="AT159">
            <v>0</v>
          </cell>
          <cell r="AU159">
            <v>0</v>
          </cell>
          <cell r="AV159">
            <v>1763.1037570000001</v>
          </cell>
          <cell r="AW159">
            <v>1754.3278539999999</v>
          </cell>
          <cell r="AX159">
            <v>1686.5828900000001</v>
          </cell>
          <cell r="AY159">
            <v>0</v>
          </cell>
          <cell r="AZ159">
            <v>5204.0145010000006</v>
          </cell>
        </row>
        <row r="160">
          <cell r="A160" t="str">
            <v>El Salvador</v>
          </cell>
          <cell r="B160">
            <v>36.265448758204961</v>
          </cell>
          <cell r="C160">
            <v>33.393038684210524</v>
          </cell>
          <cell r="D160">
            <v>36.752434225424693</v>
          </cell>
          <cell r="E160">
            <v>16.781746131461517</v>
          </cell>
          <cell r="F160">
            <v>29.017640031175553</v>
          </cell>
          <cell r="G160">
            <v>30.555088771264941</v>
          </cell>
          <cell r="H160">
            <v>27.66900678442758</v>
          </cell>
          <cell r="I160">
            <v>36.500032001249409</v>
          </cell>
          <cell r="J160">
            <v>34.148426734920172</v>
          </cell>
          <cell r="K160">
            <v>0</v>
          </cell>
          <cell r="L160">
            <v>0</v>
          </cell>
          <cell r="M160">
            <v>0</v>
          </cell>
          <cell r="N160">
            <v>35.429365288029992</v>
          </cell>
          <cell r="O160">
            <v>25.089183294052042</v>
          </cell>
          <cell r="P160">
            <v>33.138069174482951</v>
          </cell>
          <cell r="Q160">
            <v>0</v>
          </cell>
          <cell r="R160">
            <v>31.102779041495477</v>
          </cell>
          <cell r="S160">
            <v>40.463222000000002</v>
          </cell>
          <cell r="T160">
            <v>42.297848999999999</v>
          </cell>
          <cell r="U160">
            <v>45.736362999999997</v>
          </cell>
          <cell r="V160">
            <v>24.606283000000001</v>
          </cell>
          <cell r="W160">
            <v>37.468733</v>
          </cell>
          <cell r="X160">
            <v>39.735849999999999</v>
          </cell>
          <cell r="Y160">
            <v>33.817900000000002</v>
          </cell>
          <cell r="Z160">
            <v>55.799779999999998</v>
          </cell>
          <cell r="AA160">
            <v>52.212399999999995</v>
          </cell>
          <cell r="AB160">
            <v>0</v>
          </cell>
          <cell r="AC160">
            <v>0</v>
          </cell>
          <cell r="AD160">
            <v>0</v>
          </cell>
          <cell r="AE160">
            <v>128.497434</v>
          </cell>
          <cell r="AF160">
            <v>101.810866</v>
          </cell>
          <cell r="AG160">
            <v>141.83008000000001</v>
          </cell>
          <cell r="AH160">
            <v>0</v>
          </cell>
          <cell r="AI160">
            <v>372.13837999999998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137.58837800000001</v>
          </cell>
          <cell r="AR160">
            <v>137.608565</v>
          </cell>
          <cell r="AS160">
            <v>0</v>
          </cell>
          <cell r="AT160">
            <v>0</v>
          </cell>
          <cell r="AU160">
            <v>0</v>
          </cell>
          <cell r="AV160">
            <v>326.417619</v>
          </cell>
          <cell r="AW160">
            <v>365.21627000000001</v>
          </cell>
          <cell r="AX160">
            <v>385.197675</v>
          </cell>
          <cell r="AY160">
            <v>0</v>
          </cell>
          <cell r="AZ160">
            <v>1076.8315640000001</v>
          </cell>
        </row>
        <row r="161">
          <cell r="A161" t="str">
            <v>Guatemala</v>
          </cell>
          <cell r="B161">
            <v>29.216326453817608</v>
          </cell>
          <cell r="C161">
            <v>49.307530318061261</v>
          </cell>
          <cell r="D161">
            <v>49.532795976283381</v>
          </cell>
          <cell r="E161">
            <v>38.16290035044949</v>
          </cell>
          <cell r="F161">
            <v>56.971117778261338</v>
          </cell>
          <cell r="G161">
            <v>56.080479102507702</v>
          </cell>
          <cell r="H161">
            <v>54.952127364495048</v>
          </cell>
          <cell r="I161">
            <v>57.068373079460827</v>
          </cell>
          <cell r="J161">
            <v>63.383547093638008</v>
          </cell>
          <cell r="K161">
            <v>0</v>
          </cell>
          <cell r="L161">
            <v>0</v>
          </cell>
          <cell r="M161">
            <v>0</v>
          </cell>
          <cell r="N161">
            <v>42.67943897394332</v>
          </cell>
          <cell r="O161">
            <v>50.611866210845328</v>
          </cell>
          <cell r="P161">
            <v>58.599751146827721</v>
          </cell>
          <cell r="Q161">
            <v>0</v>
          </cell>
          <cell r="R161">
            <v>50.761311588158705</v>
          </cell>
          <cell r="S161">
            <v>64.184337999999997</v>
          </cell>
          <cell r="T161">
            <v>108.24208200000001</v>
          </cell>
          <cell r="U161">
            <v>108.60340699999999</v>
          </cell>
          <cell r="V161">
            <v>77.921858</v>
          </cell>
          <cell r="W161">
            <v>116.360343</v>
          </cell>
          <cell r="X161">
            <v>127.470929</v>
          </cell>
          <cell r="Y161">
            <v>123.271665</v>
          </cell>
          <cell r="Z161">
            <v>127.814767</v>
          </cell>
          <cell r="AA161">
            <v>153.85933500000002</v>
          </cell>
          <cell r="AB161">
            <v>0</v>
          </cell>
          <cell r="AC161">
            <v>0</v>
          </cell>
          <cell r="AD161">
            <v>0</v>
          </cell>
          <cell r="AE161">
            <v>281.02982700000001</v>
          </cell>
          <cell r="AF161">
            <v>321.75313</v>
          </cell>
          <cell r="AG161">
            <v>404.94576700000005</v>
          </cell>
          <cell r="AH161">
            <v>0</v>
          </cell>
          <cell r="AI161">
            <v>1007.7287239999999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201.57100000000003</v>
          </cell>
          <cell r="AR161">
            <v>218.46899999999999</v>
          </cell>
          <cell r="AS161">
            <v>0</v>
          </cell>
          <cell r="AT161">
            <v>0</v>
          </cell>
          <cell r="AU161">
            <v>0</v>
          </cell>
          <cell r="AV161">
            <v>592.61988999999994</v>
          </cell>
          <cell r="AW161">
            <v>572.154</v>
          </cell>
          <cell r="AX161">
            <v>621.93299999999999</v>
          </cell>
          <cell r="AY161">
            <v>0</v>
          </cell>
          <cell r="AZ161">
            <v>1786.7068899999999</v>
          </cell>
        </row>
        <row r="162">
          <cell r="A162" t="str">
            <v>Honduras</v>
          </cell>
          <cell r="B162">
            <v>0.49305772230889233</v>
          </cell>
          <cell r="C162">
            <v>1.9230769230769234E-3</v>
          </cell>
          <cell r="D162">
            <v>34.560384615384613</v>
          </cell>
          <cell r="E162">
            <v>0.15076923076923077</v>
          </cell>
          <cell r="F162">
            <v>5.0769230769230775E-2</v>
          </cell>
          <cell r="G162">
            <v>5.0774655411902979E-2</v>
          </cell>
          <cell r="H162">
            <v>5.2019704433497529E-2</v>
          </cell>
          <cell r="I162">
            <v>14.342334096109843</v>
          </cell>
          <cell r="J162">
            <v>3.8417636646462476</v>
          </cell>
          <cell r="K162">
            <v>0</v>
          </cell>
          <cell r="L162">
            <v>0</v>
          </cell>
          <cell r="M162">
            <v>0</v>
          </cell>
          <cell r="N162">
            <v>9.7081984517945106</v>
          </cell>
          <cell r="O162">
            <v>8.4105559314790426E-2</v>
          </cell>
          <cell r="P162">
            <v>6.0980096478000334</v>
          </cell>
          <cell r="Q162">
            <v>0</v>
          </cell>
          <cell r="R162">
            <v>5.5753286286267967</v>
          </cell>
          <cell r="S162">
            <v>0.4214</v>
          </cell>
          <cell r="T162">
            <v>1E-3</v>
          </cell>
          <cell r="U162">
            <v>17.971399999999999</v>
          </cell>
          <cell r="V162">
            <v>7.8399999999999997E-2</v>
          </cell>
          <cell r="W162">
            <v>2.64E-2</v>
          </cell>
          <cell r="X162">
            <v>2.64E-2</v>
          </cell>
          <cell r="Y162">
            <v>2.64E-2</v>
          </cell>
          <cell r="Z162">
            <v>6.9640000000000004</v>
          </cell>
          <cell r="AA162">
            <v>1.5915999999999999</v>
          </cell>
          <cell r="AB162">
            <v>0</v>
          </cell>
          <cell r="AC162">
            <v>0</v>
          </cell>
          <cell r="AD162">
            <v>0</v>
          </cell>
          <cell r="AE162">
            <v>18.393799999999999</v>
          </cell>
          <cell r="AF162">
            <v>0.13120000000000001</v>
          </cell>
          <cell r="AG162">
            <v>8.5820000000000007</v>
          </cell>
          <cell r="AH162">
            <v>0</v>
          </cell>
          <cell r="AI162">
            <v>27.106999999999992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43.699999999999996</v>
          </cell>
          <cell r="AR162">
            <v>37.286000000000001</v>
          </cell>
          <cell r="AS162">
            <v>0</v>
          </cell>
          <cell r="AT162">
            <v>0</v>
          </cell>
          <cell r="AU162">
            <v>0</v>
          </cell>
          <cell r="AV162">
            <v>170.51999999999998</v>
          </cell>
          <cell r="AW162">
            <v>140.39499999999998</v>
          </cell>
          <cell r="AX162">
            <v>126.661</v>
          </cell>
          <cell r="AY162">
            <v>0</v>
          </cell>
          <cell r="AZ162">
            <v>437.57600000000002</v>
          </cell>
        </row>
        <row r="163">
          <cell r="A163" t="str">
            <v>Jamaica</v>
          </cell>
          <cell r="B163">
            <v>103.52127763061193</v>
          </cell>
          <cell r="C163">
            <v>63.766569693511066</v>
          </cell>
          <cell r="D163">
            <v>307.17124999999999</v>
          </cell>
          <cell r="E163">
            <v>148.05426829268291</v>
          </cell>
          <cell r="F163">
            <v>148.05426829268291</v>
          </cell>
          <cell r="G163">
            <v>248.32738636363635</v>
          </cell>
          <cell r="H163">
            <v>33.158999999999999</v>
          </cell>
          <cell r="I163">
            <v>61.153893442622952</v>
          </cell>
          <cell r="J163">
            <v>27.13009090909091</v>
          </cell>
          <cell r="K163">
            <v>0</v>
          </cell>
          <cell r="L163">
            <v>0</v>
          </cell>
          <cell r="M163">
            <v>0</v>
          </cell>
          <cell r="N163">
            <v>104.8144775693428</v>
          </cell>
          <cell r="O163">
            <v>171.08149791231727</v>
          </cell>
          <cell r="P163">
            <v>35.984445337620585</v>
          </cell>
          <cell r="Q163">
            <v>0</v>
          </cell>
          <cell r="R163">
            <v>111.34767399498995</v>
          </cell>
          <cell r="S163">
            <v>6.1368</v>
          </cell>
          <cell r="T163">
            <v>6.1680000000000001</v>
          </cell>
          <cell r="U163">
            <v>6.1434249999999997</v>
          </cell>
          <cell r="V163">
            <v>6.0702249999999998</v>
          </cell>
          <cell r="W163">
            <v>6.0702249999999998</v>
          </cell>
          <cell r="X163">
            <v>6.0702249999999998</v>
          </cell>
          <cell r="Y163">
            <v>0.82897500000000002</v>
          </cell>
          <cell r="Z163">
            <v>0.82897500000000002</v>
          </cell>
          <cell r="AA163">
            <v>0.82897500000000002</v>
          </cell>
          <cell r="AB163">
            <v>0</v>
          </cell>
          <cell r="AC163">
            <v>0</v>
          </cell>
          <cell r="AD163">
            <v>0</v>
          </cell>
          <cell r="AE163">
            <v>18.448225000000001</v>
          </cell>
          <cell r="AF163">
            <v>18.210674999999998</v>
          </cell>
          <cell r="AG163">
            <v>2.4869250000000003</v>
          </cell>
          <cell r="AH163">
            <v>0</v>
          </cell>
          <cell r="AI163">
            <v>39.145825000000002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1.22</v>
          </cell>
          <cell r="AR163">
            <v>2.75</v>
          </cell>
          <cell r="AS163">
            <v>0</v>
          </cell>
          <cell r="AT163">
            <v>0</v>
          </cell>
          <cell r="AU163">
            <v>0</v>
          </cell>
          <cell r="AV163">
            <v>15.840753000000003</v>
          </cell>
          <cell r="AW163">
            <v>9.5800000000000018</v>
          </cell>
          <cell r="AX163">
            <v>6.22</v>
          </cell>
          <cell r="AY163">
            <v>0</v>
          </cell>
          <cell r="AZ163">
            <v>31.640753000000004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42.585799999999999</v>
          </cell>
          <cell r="T164">
            <v>44.339599999999997</v>
          </cell>
          <cell r="U164">
            <v>28.8626</v>
          </cell>
          <cell r="V164">
            <v>40.55086</v>
          </cell>
          <cell r="W164">
            <v>51.049399999999999</v>
          </cell>
          <cell r="X164">
            <v>30.615000999999999</v>
          </cell>
          <cell r="Y164">
            <v>21.885400000000001</v>
          </cell>
          <cell r="Z164">
            <v>33.179600000000001</v>
          </cell>
          <cell r="AA164">
            <v>55.9816</v>
          </cell>
          <cell r="AB164">
            <v>0</v>
          </cell>
          <cell r="AC164">
            <v>0</v>
          </cell>
          <cell r="AD164">
            <v>0</v>
          </cell>
          <cell r="AE164">
            <v>115.788</v>
          </cell>
          <cell r="AF164">
            <v>122.215261</v>
          </cell>
          <cell r="AG164">
            <v>111.0466</v>
          </cell>
          <cell r="AH164">
            <v>0</v>
          </cell>
          <cell r="AI164">
            <v>349.04986100000002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49.967645662894299</v>
          </cell>
          <cell r="C165">
            <v>49.577853520810621</v>
          </cell>
          <cell r="D165">
            <v>50.6351699177673</v>
          </cell>
          <cell r="E165">
            <v>45.401481101827535</v>
          </cell>
          <cell r="F165">
            <v>47.247877167048685</v>
          </cell>
          <cell r="G165">
            <v>55.268100527877444</v>
          </cell>
          <cell r="H165">
            <v>45.612675860334058</v>
          </cell>
          <cell r="I165">
            <v>51.364977711135616</v>
          </cell>
          <cell r="J165">
            <v>51.30866754087242</v>
          </cell>
          <cell r="K165">
            <v>0</v>
          </cell>
          <cell r="L165">
            <v>0</v>
          </cell>
          <cell r="M165">
            <v>0</v>
          </cell>
          <cell r="N165">
            <v>50.058645887685067</v>
          </cell>
          <cell r="O165">
            <v>49.148485985991485</v>
          </cell>
          <cell r="P165">
            <v>49.425307692935306</v>
          </cell>
          <cell r="Q165">
            <v>0</v>
          </cell>
          <cell r="R165">
            <v>49.538643918526596</v>
          </cell>
          <cell r="S165">
            <v>3321.2383679999998</v>
          </cell>
          <cell r="T165">
            <v>3435.8554220000001</v>
          </cell>
          <cell r="U165">
            <v>3457.6769239999999</v>
          </cell>
          <cell r="V165">
            <v>3134.9218249999999</v>
          </cell>
          <cell r="W165">
            <v>3366.7262339999997</v>
          </cell>
          <cell r="X165">
            <v>3559.756946</v>
          </cell>
          <cell r="Y165">
            <v>3525.6571209999997</v>
          </cell>
          <cell r="Z165">
            <v>3882.3362320000001</v>
          </cell>
          <cell r="AA165">
            <v>4034.5145480000001</v>
          </cell>
          <cell r="AB165">
            <v>0</v>
          </cell>
          <cell r="AC165">
            <v>0</v>
          </cell>
          <cell r="AD165">
            <v>0</v>
          </cell>
          <cell r="AE165">
            <v>10214.770714</v>
          </cell>
          <cell r="AF165">
            <v>10061.405004999999</v>
          </cell>
          <cell r="AG165">
            <v>11442.507901000001</v>
          </cell>
          <cell r="AH165">
            <v>0</v>
          </cell>
          <cell r="AI165">
            <v>31718.68362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6802.5</v>
          </cell>
          <cell r="AR165">
            <v>7076.9</v>
          </cell>
          <cell r="AS165">
            <v>0</v>
          </cell>
          <cell r="AT165">
            <v>0</v>
          </cell>
          <cell r="AU165">
            <v>0</v>
          </cell>
          <cell r="AV165">
            <v>18365.046596</v>
          </cell>
          <cell r="AW165">
            <v>18424.300002</v>
          </cell>
          <cell r="AX165">
            <v>20836</v>
          </cell>
          <cell r="AY165">
            <v>0</v>
          </cell>
          <cell r="AZ165">
            <v>57625.346598000004</v>
          </cell>
        </row>
        <row r="166">
          <cell r="A166" t="str">
            <v>Nicaragua</v>
          </cell>
          <cell r="B166">
            <v>49.919033057116415</v>
          </cell>
          <cell r="C166">
            <v>45.075821717684761</v>
          </cell>
          <cell r="D166">
            <v>49.130609330173378</v>
          </cell>
          <cell r="E166">
            <v>46.895822291504281</v>
          </cell>
          <cell r="F166">
            <v>45.433664962683835</v>
          </cell>
          <cell r="G166">
            <v>31.193631794696191</v>
          </cell>
          <cell r="H166">
            <v>27.126232790988741</v>
          </cell>
          <cell r="I166">
            <v>40.007838442938599</v>
          </cell>
          <cell r="J166">
            <v>24.719036281824913</v>
          </cell>
          <cell r="K166">
            <v>0</v>
          </cell>
          <cell r="L166">
            <v>0</v>
          </cell>
          <cell r="M166">
            <v>0</v>
          </cell>
          <cell r="N166">
            <v>47.961240767473114</v>
          </cell>
          <cell r="O166">
            <v>41.029355293337382</v>
          </cell>
          <cell r="P166">
            <v>30.549215562482736</v>
          </cell>
          <cell r="Q166">
            <v>0</v>
          </cell>
          <cell r="R166">
            <v>39.554346815287381</v>
          </cell>
          <cell r="S166">
            <v>46.186902000000003</v>
          </cell>
          <cell r="T166">
            <v>47.824946000000004</v>
          </cell>
          <cell r="U166">
            <v>52.517345999999996</v>
          </cell>
          <cell r="V166">
            <v>49.470923999999997</v>
          </cell>
          <cell r="W166">
            <v>48.092544000000004</v>
          </cell>
          <cell r="X166">
            <v>34.412468000000004</v>
          </cell>
          <cell r="Y166">
            <v>29.620942000000003</v>
          </cell>
          <cell r="Z166">
            <v>44.674086000000003</v>
          </cell>
          <cell r="AA166">
            <v>28.932808000000001</v>
          </cell>
          <cell r="AB166">
            <v>0</v>
          </cell>
          <cell r="AC166">
            <v>0</v>
          </cell>
          <cell r="AD166">
            <v>0</v>
          </cell>
          <cell r="AE166">
            <v>146.52919400000002</v>
          </cell>
          <cell r="AF166">
            <v>131.97593599999999</v>
          </cell>
          <cell r="AG166">
            <v>103.227836</v>
          </cell>
          <cell r="AH166">
            <v>0</v>
          </cell>
          <cell r="AI166">
            <v>381.73296600000003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100.49699999999999</v>
          </cell>
          <cell r="AR166">
            <v>105.342</v>
          </cell>
          <cell r="AS166">
            <v>0</v>
          </cell>
          <cell r="AT166">
            <v>0</v>
          </cell>
          <cell r="AU166">
            <v>0</v>
          </cell>
          <cell r="AV166">
            <v>274.964268</v>
          </cell>
          <cell r="AW166">
            <v>289.49599999999998</v>
          </cell>
          <cell r="AX166">
            <v>304.11599999999999</v>
          </cell>
          <cell r="AY166">
            <v>0</v>
          </cell>
          <cell r="AZ166">
            <v>868.57626800000003</v>
          </cell>
        </row>
        <row r="167">
          <cell r="A167" t="str">
            <v>Panama</v>
          </cell>
          <cell r="B167">
            <v>35.004806557377044</v>
          </cell>
          <cell r="C167">
            <v>41.37140303098024</v>
          </cell>
          <cell r="D167">
            <v>47.068326804267386</v>
          </cell>
          <cell r="E167">
            <v>50.832307513645347</v>
          </cell>
          <cell r="F167">
            <v>51.776709677419369</v>
          </cell>
          <cell r="G167">
            <v>54.556606451612915</v>
          </cell>
          <cell r="H167">
            <v>60.414192355117144</v>
          </cell>
          <cell r="I167">
            <v>61.392973497091141</v>
          </cell>
          <cell r="J167">
            <v>36.666917404566597</v>
          </cell>
          <cell r="K167">
            <v>0</v>
          </cell>
          <cell r="L167">
            <v>0</v>
          </cell>
          <cell r="M167">
            <v>0</v>
          </cell>
          <cell r="N167">
            <v>41.182764495816087</v>
          </cell>
          <cell r="O167">
            <v>52.388547907732942</v>
          </cell>
          <cell r="P167">
            <v>52.471685178132113</v>
          </cell>
          <cell r="Q167">
            <v>0</v>
          </cell>
          <cell r="R167">
            <v>48.731695726581634</v>
          </cell>
          <cell r="S167">
            <v>11.862739999999999</v>
          </cell>
          <cell r="T167">
            <v>14.563120000000001</v>
          </cell>
          <cell r="U167">
            <v>16.212340000000001</v>
          </cell>
          <cell r="V167">
            <v>17.508680000000002</v>
          </cell>
          <cell r="W167">
            <v>17.834200000000003</v>
          </cell>
          <cell r="X167">
            <v>18.791720000000002</v>
          </cell>
          <cell r="Y167">
            <v>21.775960000000001</v>
          </cell>
          <cell r="Z167">
            <v>21.105539999999998</v>
          </cell>
          <cell r="AA167">
            <v>13.757020000000001</v>
          </cell>
          <cell r="AB167">
            <v>0</v>
          </cell>
          <cell r="AC167">
            <v>0</v>
          </cell>
          <cell r="AD167">
            <v>0</v>
          </cell>
          <cell r="AE167">
            <v>42.638199999999998</v>
          </cell>
          <cell r="AF167">
            <v>54.134600000000006</v>
          </cell>
          <cell r="AG167">
            <v>56.63852</v>
          </cell>
          <cell r="AH167">
            <v>0</v>
          </cell>
          <cell r="AI167">
            <v>153.41131999999999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33.766999999999996</v>
          </cell>
          <cell r="AS167">
            <v>0</v>
          </cell>
          <cell r="AT167">
            <v>0</v>
          </cell>
          <cell r="AU167">
            <v>0</v>
          </cell>
          <cell r="AV167">
            <v>93.180679999999995</v>
          </cell>
          <cell r="AW167">
            <v>92.999600000000001</v>
          </cell>
          <cell r="AX167">
            <v>97.146999999999991</v>
          </cell>
          <cell r="AY167">
            <v>0</v>
          </cell>
          <cell r="AZ167">
            <v>283.32727999999997</v>
          </cell>
        </row>
        <row r="168">
          <cell r="A168" t="str">
            <v>Paraguay</v>
          </cell>
          <cell r="B168">
            <v>21.207111072793474</v>
          </cell>
          <cell r="C168">
            <v>19.757258190827415</v>
          </cell>
          <cell r="D168">
            <v>25.879084734661333</v>
          </cell>
          <cell r="E168">
            <v>28.854649904489463</v>
          </cell>
          <cell r="F168">
            <v>28.639311140558164</v>
          </cell>
          <cell r="G168">
            <v>19.865616606728274</v>
          </cell>
          <cell r="H168">
            <v>21.03200798280626</v>
          </cell>
          <cell r="I168">
            <v>28.339703346951019</v>
          </cell>
          <cell r="J168">
            <v>33.313722024311318</v>
          </cell>
          <cell r="K168">
            <v>0</v>
          </cell>
          <cell r="L168">
            <v>0</v>
          </cell>
          <cell r="M168">
            <v>0</v>
          </cell>
          <cell r="N168">
            <v>22.291676269811521</v>
          </cell>
          <cell r="O168">
            <v>25.864927601943759</v>
          </cell>
          <cell r="P168">
            <v>27.814510107925894</v>
          </cell>
          <cell r="Q168">
            <v>0</v>
          </cell>
          <cell r="R168">
            <v>25.323460982272113</v>
          </cell>
          <cell r="S168">
            <v>48.2012</v>
          </cell>
          <cell r="T168">
            <v>46.252400000000002</v>
          </cell>
          <cell r="U168">
            <v>60.583799999999997</v>
          </cell>
          <cell r="V168">
            <v>68.142499999999998</v>
          </cell>
          <cell r="W168">
            <v>63.157000000000004</v>
          </cell>
          <cell r="X168">
            <v>43.638800000000003</v>
          </cell>
          <cell r="Y168">
            <v>45.667499999999997</v>
          </cell>
          <cell r="Z168">
            <v>67.211700000000008</v>
          </cell>
          <cell r="AA168">
            <v>81.669700000000006</v>
          </cell>
          <cell r="AB168">
            <v>0</v>
          </cell>
          <cell r="AC168">
            <v>0</v>
          </cell>
          <cell r="AD168">
            <v>0</v>
          </cell>
          <cell r="AE168">
            <v>155.03739999999999</v>
          </cell>
          <cell r="AF168">
            <v>174.9383</v>
          </cell>
          <cell r="AG168">
            <v>194.5489</v>
          </cell>
          <cell r="AH168">
            <v>0</v>
          </cell>
          <cell r="AI168">
            <v>524.52459999999996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213.44799999999998</v>
          </cell>
          <cell r="AR168">
            <v>220.63800000000003</v>
          </cell>
          <cell r="AS168">
            <v>0</v>
          </cell>
          <cell r="AT168">
            <v>0</v>
          </cell>
          <cell r="AU168">
            <v>0</v>
          </cell>
          <cell r="AV168">
            <v>625.94512099999997</v>
          </cell>
          <cell r="AW168">
            <v>608.71799999999996</v>
          </cell>
          <cell r="AX168">
            <v>629.50600000000009</v>
          </cell>
          <cell r="AY168">
            <v>0</v>
          </cell>
          <cell r="AZ168">
            <v>1864.1691209999999</v>
          </cell>
        </row>
        <row r="169">
          <cell r="A169" t="str">
            <v>Peru</v>
          </cell>
          <cell r="B169">
            <v>150.36726483084286</v>
          </cell>
          <cell r="C169">
            <v>174.95806703685724</v>
          </cell>
          <cell r="D169">
            <v>221.58616649902373</v>
          </cell>
          <cell r="E169">
            <v>186.43111064175108</v>
          </cell>
          <cell r="F169">
            <v>190.51192648331889</v>
          </cell>
          <cell r="G169">
            <v>165.40449637919681</v>
          </cell>
          <cell r="H169">
            <v>180.99157363819771</v>
          </cell>
          <cell r="I169">
            <v>207.96295811028332</v>
          </cell>
          <cell r="J169">
            <v>157.6675506181688</v>
          </cell>
          <cell r="K169">
            <v>0</v>
          </cell>
          <cell r="L169">
            <v>0</v>
          </cell>
          <cell r="M169">
            <v>0</v>
          </cell>
          <cell r="N169">
            <v>182.32177825354302</v>
          </cell>
          <cell r="O169">
            <v>180.72063252445622</v>
          </cell>
          <cell r="P169">
            <v>181.29590883609444</v>
          </cell>
          <cell r="Q169">
            <v>0</v>
          </cell>
          <cell r="R169">
            <v>181.42854301921818</v>
          </cell>
          <cell r="S169">
            <v>140.96558000000002</v>
          </cell>
          <cell r="T169">
            <v>164.19037</v>
          </cell>
          <cell r="U169">
            <v>208.05709999999999</v>
          </cell>
          <cell r="V169">
            <v>186.34203800000003</v>
          </cell>
          <cell r="W169">
            <v>190.72784000000001</v>
          </cell>
          <cell r="X169">
            <v>167.49962000000002</v>
          </cell>
          <cell r="Y169">
            <v>179.42298</v>
          </cell>
          <cell r="Z169">
            <v>185.17714999999998</v>
          </cell>
          <cell r="AA169">
            <v>156.43423999999999</v>
          </cell>
          <cell r="AB169">
            <v>0</v>
          </cell>
          <cell r="AC169">
            <v>0</v>
          </cell>
          <cell r="AD169">
            <v>0</v>
          </cell>
          <cell r="AE169">
            <v>513.21305000000007</v>
          </cell>
          <cell r="AF169">
            <v>544.56949800000007</v>
          </cell>
          <cell r="AG169">
            <v>521.03436999999997</v>
          </cell>
          <cell r="AH169">
            <v>0</v>
          </cell>
          <cell r="AI169">
            <v>1578.8169180000002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80.13900000000001</v>
          </cell>
          <cell r="AR169">
            <v>89.295999999999992</v>
          </cell>
          <cell r="AS169">
            <v>0</v>
          </cell>
          <cell r="AT169">
            <v>0</v>
          </cell>
          <cell r="AU169">
            <v>0</v>
          </cell>
          <cell r="AV169">
            <v>253.33876700000002</v>
          </cell>
          <cell r="AW169">
            <v>271.19900000000001</v>
          </cell>
          <cell r="AX169">
            <v>258.65499999999997</v>
          </cell>
          <cell r="AY169">
            <v>0</v>
          </cell>
          <cell r="AZ169">
            <v>783.192767</v>
          </cell>
        </row>
        <row r="170">
          <cell r="A170" t="str">
            <v>Saint Lucia</v>
          </cell>
          <cell r="B170">
            <v>0.54</v>
          </cell>
          <cell r="C170">
            <v>0.54</v>
          </cell>
          <cell r="D170">
            <v>0</v>
          </cell>
          <cell r="E170">
            <v>8.0775000000000006</v>
          </cell>
          <cell r="F170">
            <v>0</v>
          </cell>
          <cell r="G170">
            <v>6.8021052631578955</v>
          </cell>
          <cell r="H170">
            <v>6.8021052631578955</v>
          </cell>
          <cell r="I170">
            <v>14.360000000000001</v>
          </cell>
          <cell r="J170">
            <v>21.815999999999999</v>
          </cell>
          <cell r="K170">
            <v>0</v>
          </cell>
          <cell r="L170">
            <v>0</v>
          </cell>
          <cell r="M170">
            <v>0</v>
          </cell>
          <cell r="N170">
            <v>0.34363636363636363</v>
          </cell>
          <cell r="O170">
            <v>11.077714285714286</v>
          </cell>
          <cell r="P170">
            <v>14.475000000000001</v>
          </cell>
          <cell r="Q170">
            <v>0</v>
          </cell>
          <cell r="R170">
            <v>8.6428346456692928</v>
          </cell>
          <cell r="S170">
            <v>4.1999999999999997E-3</v>
          </cell>
          <cell r="T170">
            <v>4.1999999999999997E-3</v>
          </cell>
          <cell r="U170">
            <v>0</v>
          </cell>
          <cell r="V170">
            <v>7.1800000000000003E-2</v>
          </cell>
          <cell r="W170">
            <v>7.1800000000000003E-2</v>
          </cell>
          <cell r="X170">
            <v>7.1800000000000003E-2</v>
          </cell>
          <cell r="Y170">
            <v>7.1800000000000003E-2</v>
          </cell>
          <cell r="Z170">
            <v>7.1800000000000003E-2</v>
          </cell>
          <cell r="AA170">
            <v>0.2424</v>
          </cell>
          <cell r="AB170">
            <v>0</v>
          </cell>
          <cell r="AC170">
            <v>0</v>
          </cell>
          <cell r="AD170">
            <v>0</v>
          </cell>
          <cell r="AE170">
            <v>8.3999999999999995E-3</v>
          </cell>
          <cell r="AF170">
            <v>0.21540000000000001</v>
          </cell>
          <cell r="AG170">
            <v>0.38600000000000001</v>
          </cell>
          <cell r="AH170">
            <v>0</v>
          </cell>
          <cell r="AI170">
            <v>0.60980000000000012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0.45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2.4</v>
          </cell>
          <cell r="AY170">
            <v>0</v>
          </cell>
          <cell r="AZ170">
            <v>6.3500000000000005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0</v>
          </cell>
          <cell r="AU171">
            <v>0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0</v>
          </cell>
          <cell r="AZ171">
            <v>44.800000000000011</v>
          </cell>
        </row>
        <row r="172">
          <cell r="A172" t="str">
            <v>St. Martin (French)</v>
          </cell>
          <cell r="B172">
            <v>17.125999999999998</v>
          </cell>
          <cell r="C172">
            <v>1.9119999999999997</v>
          </cell>
          <cell r="D172">
            <v>12.503571428571426</v>
          </cell>
          <cell r="E172">
            <v>1.016517857142857</v>
          </cell>
          <cell r="F172">
            <v>28.076785714285712</v>
          </cell>
          <cell r="G172">
            <v>35.210491071428571</v>
          </cell>
          <cell r="H172">
            <v>4.6888392857142858</v>
          </cell>
          <cell r="I172">
            <v>14.783705357142855</v>
          </cell>
          <cell r="J172">
            <v>4.5964285714285706</v>
          </cell>
          <cell r="K172">
            <v>0</v>
          </cell>
          <cell r="L172">
            <v>0</v>
          </cell>
          <cell r="M172">
            <v>0</v>
          </cell>
          <cell r="N172">
            <v>10.113790035587186</v>
          </cell>
          <cell r="O172">
            <v>20.106160714285714</v>
          </cell>
          <cell r="P172">
            <v>8.6898214285714257</v>
          </cell>
          <cell r="Q172">
            <v>0</v>
          </cell>
          <cell r="R172">
            <v>12.966527942925085</v>
          </cell>
          <cell r="S172">
            <v>1.7125999999999999</v>
          </cell>
          <cell r="T172">
            <v>0.19119999999999998</v>
          </cell>
          <cell r="U172">
            <v>0.62239999999999995</v>
          </cell>
          <cell r="V172">
            <v>0.1012</v>
          </cell>
          <cell r="W172">
            <v>1.3976</v>
          </cell>
          <cell r="X172">
            <v>3.5053999999999998</v>
          </cell>
          <cell r="Y172">
            <v>0.2334</v>
          </cell>
          <cell r="Z172">
            <v>1.4718</v>
          </cell>
          <cell r="AA172">
            <v>0.45760000000000001</v>
          </cell>
          <cell r="AB172">
            <v>0</v>
          </cell>
          <cell r="AC172">
            <v>0</v>
          </cell>
          <cell r="AD172">
            <v>0</v>
          </cell>
          <cell r="AE172">
            <v>2.5261999999999998</v>
          </cell>
          <cell r="AF172">
            <v>5.0042</v>
          </cell>
          <cell r="AG172">
            <v>2.1627999999999998</v>
          </cell>
          <cell r="AH172">
            <v>0</v>
          </cell>
          <cell r="AI172">
            <v>9.6931999999999974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8.9600000000000009</v>
          </cell>
          <cell r="AS172">
            <v>0</v>
          </cell>
          <cell r="AT172">
            <v>0</v>
          </cell>
          <cell r="AU172">
            <v>0</v>
          </cell>
          <cell r="AV172">
            <v>22.48</v>
          </cell>
          <cell r="AW172">
            <v>22.400000000000002</v>
          </cell>
          <cell r="AX172">
            <v>22.400000000000002</v>
          </cell>
          <cell r="AY172">
            <v>0</v>
          </cell>
          <cell r="AZ172">
            <v>67.28</v>
          </cell>
        </row>
        <row r="173">
          <cell r="A173" t="str">
            <v>Trinidad and Tobago</v>
          </cell>
          <cell r="B173">
            <v>330.738</v>
          </cell>
          <cell r="C173">
            <v>434.27739130434782</v>
          </cell>
          <cell r="D173">
            <v>430.84956521739133</v>
          </cell>
          <cell r="E173">
            <v>797.15519999999992</v>
          </cell>
          <cell r="F173">
            <v>433.23652173913047</v>
          </cell>
          <cell r="G173">
            <v>942.71999999999991</v>
          </cell>
          <cell r="H173">
            <v>57.345064377682391</v>
          </cell>
          <cell r="I173">
            <v>58.093043478260874</v>
          </cell>
          <cell r="J173">
            <v>185.37120000000002</v>
          </cell>
          <cell r="K173">
            <v>0</v>
          </cell>
          <cell r="L173">
            <v>0</v>
          </cell>
          <cell r="M173">
            <v>0</v>
          </cell>
          <cell r="N173">
            <v>392.36921052631573</v>
          </cell>
          <cell r="O173">
            <v>648.42260869565223</v>
          </cell>
          <cell r="P173">
            <v>84.854081632653063</v>
          </cell>
          <cell r="Q173">
            <v>0</v>
          </cell>
          <cell r="R173">
            <v>357.50508849557531</v>
          </cell>
          <cell r="S173">
            <v>11.0246</v>
          </cell>
          <cell r="T173">
            <v>11.0982</v>
          </cell>
          <cell r="U173">
            <v>11.0106</v>
          </cell>
          <cell r="V173">
            <v>11.0716</v>
          </cell>
          <cell r="W173">
            <v>11.0716</v>
          </cell>
          <cell r="X173">
            <v>10.9984</v>
          </cell>
          <cell r="Y173">
            <v>1.4845999999999999</v>
          </cell>
          <cell r="Z173">
            <v>1.4845999999999999</v>
          </cell>
          <cell r="AA173">
            <v>2.5746000000000002</v>
          </cell>
          <cell r="AB173">
            <v>0</v>
          </cell>
          <cell r="AC173">
            <v>0</v>
          </cell>
          <cell r="AD173">
            <v>0</v>
          </cell>
          <cell r="AE173">
            <v>33.133399999999995</v>
          </cell>
          <cell r="AF173">
            <v>33.141599999999997</v>
          </cell>
          <cell r="AG173">
            <v>5.5438000000000001</v>
          </cell>
          <cell r="AH173">
            <v>0</v>
          </cell>
          <cell r="AI173">
            <v>71.81880000000001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2.2999999999999998</v>
          </cell>
          <cell r="AR173">
            <v>1.25</v>
          </cell>
          <cell r="AS173">
            <v>0</v>
          </cell>
          <cell r="AT173">
            <v>0</v>
          </cell>
          <cell r="AU173">
            <v>0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0</v>
          </cell>
          <cell r="AZ173">
            <v>18.079999999999998</v>
          </cell>
        </row>
        <row r="174">
          <cell r="A174" t="str">
            <v>Uruguay</v>
          </cell>
          <cell r="B174">
            <v>13.581446859229999</v>
          </cell>
          <cell r="C174">
            <v>13.036235185407891</v>
          </cell>
          <cell r="D174">
            <v>21.890941717062695</v>
          </cell>
          <cell r="E174">
            <v>29.003239216570304</v>
          </cell>
          <cell r="F174">
            <v>25.808994469856259</v>
          </cell>
          <cell r="G174">
            <v>41.879581681950995</v>
          </cell>
          <cell r="H174">
            <v>49.88632307860739</v>
          </cell>
          <cell r="I174">
            <v>36.578951514400522</v>
          </cell>
          <cell r="J174">
            <v>49.800578615536715</v>
          </cell>
          <cell r="K174">
            <v>0</v>
          </cell>
          <cell r="L174">
            <v>0</v>
          </cell>
          <cell r="M174">
            <v>0</v>
          </cell>
          <cell r="N174">
            <v>16.042943377551683</v>
          </cell>
          <cell r="O174">
            <v>32.263158349389592</v>
          </cell>
          <cell r="P174">
            <v>45.510234458998568</v>
          </cell>
          <cell r="Q174">
            <v>0</v>
          </cell>
          <cell r="R174">
            <v>31.28258401769466</v>
          </cell>
          <cell r="S174">
            <v>18.237659999999998</v>
          </cell>
          <cell r="T174">
            <v>16.376539999999999</v>
          </cell>
          <cell r="U174">
            <v>26.512119999999999</v>
          </cell>
          <cell r="V174">
            <v>33.27693</v>
          </cell>
          <cell r="W174">
            <v>29.35164</v>
          </cell>
          <cell r="X174">
            <v>48.255049999999997</v>
          </cell>
          <cell r="Y174">
            <v>60.754889999999996</v>
          </cell>
          <cell r="Z174">
            <v>45.919589999999999</v>
          </cell>
          <cell r="AA174">
            <v>68.281019999999998</v>
          </cell>
          <cell r="AB174">
            <v>0</v>
          </cell>
          <cell r="AC174">
            <v>0</v>
          </cell>
          <cell r="AD174">
            <v>0</v>
          </cell>
          <cell r="AE174">
            <v>61.126319999999993</v>
          </cell>
          <cell r="AF174">
            <v>110.88361999999999</v>
          </cell>
          <cell r="AG174">
            <v>174.95549999999997</v>
          </cell>
          <cell r="AH174">
            <v>0</v>
          </cell>
          <cell r="AI174">
            <v>346.96543999999994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123.39800000000001</v>
          </cell>
          <cell r="AS174">
            <v>0</v>
          </cell>
          <cell r="AT174">
            <v>0</v>
          </cell>
          <cell r="AU174">
            <v>0</v>
          </cell>
          <cell r="AV174">
            <v>342.91517899999997</v>
          </cell>
          <cell r="AW174">
            <v>309.31645600000002</v>
          </cell>
          <cell r="AX174">
            <v>345.988</v>
          </cell>
          <cell r="AY174">
            <v>0</v>
          </cell>
          <cell r="AZ174">
            <v>998.21963500000004</v>
          </cell>
        </row>
        <row r="175">
          <cell r="A175" t="str">
            <v>Venezuela</v>
          </cell>
          <cell r="B175">
            <v>48.318513798361963</v>
          </cell>
          <cell r="C175">
            <v>41.59604712362971</v>
          </cell>
          <cell r="D175">
            <v>41.649492520803911</v>
          </cell>
          <cell r="E175">
            <v>34.230805485889775</v>
          </cell>
          <cell r="F175">
            <v>32.378249435702941</v>
          </cell>
          <cell r="G175">
            <v>32.13627647167479</v>
          </cell>
          <cell r="H175">
            <v>28.54741053089047</v>
          </cell>
          <cell r="I175">
            <v>43.454315252023953</v>
          </cell>
          <cell r="J175">
            <v>49.840458032443969</v>
          </cell>
          <cell r="K175">
            <v>0</v>
          </cell>
          <cell r="L175">
            <v>0</v>
          </cell>
          <cell r="M175">
            <v>0</v>
          </cell>
          <cell r="N175">
            <v>43.842380233602128</v>
          </cell>
          <cell r="O175">
            <v>32.896211414005933</v>
          </cell>
          <cell r="P175">
            <v>40.493330660647182</v>
          </cell>
          <cell r="Q175">
            <v>0</v>
          </cell>
          <cell r="R175">
            <v>38.996952443675951</v>
          </cell>
          <cell r="S175">
            <v>109.49490999999999</v>
          </cell>
          <cell r="T175">
            <v>95.823210000000003</v>
          </cell>
          <cell r="U175">
            <v>94.368669999999995</v>
          </cell>
          <cell r="V175">
            <v>77.663600000000002</v>
          </cell>
          <cell r="W175">
            <v>76.843039999999988</v>
          </cell>
          <cell r="X175">
            <v>76.062979999999996</v>
          </cell>
          <cell r="Y175">
            <v>61.611940000000004</v>
          </cell>
          <cell r="Z175">
            <v>96.993099999999998</v>
          </cell>
          <cell r="AA175">
            <v>102.23335999999999</v>
          </cell>
          <cell r="AB175">
            <v>0</v>
          </cell>
          <cell r="AC175">
            <v>0</v>
          </cell>
          <cell r="AD175">
            <v>0</v>
          </cell>
          <cell r="AE175">
            <v>299.68678999999997</v>
          </cell>
          <cell r="AF175">
            <v>230.56961999999999</v>
          </cell>
          <cell r="AG175">
            <v>260.83839999999998</v>
          </cell>
          <cell r="AH175">
            <v>0</v>
          </cell>
          <cell r="AI175">
            <v>791.09480999999994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200.88635500000004</v>
          </cell>
          <cell r="AR175">
            <v>184.609106</v>
          </cell>
          <cell r="AS175">
            <v>0</v>
          </cell>
          <cell r="AT175">
            <v>0</v>
          </cell>
          <cell r="AU175">
            <v>0</v>
          </cell>
          <cell r="AV175">
            <v>615.19951600000002</v>
          </cell>
          <cell r="AW175">
            <v>630.810203</v>
          </cell>
          <cell r="AX175">
            <v>579.736357</v>
          </cell>
          <cell r="AY175">
            <v>0</v>
          </cell>
          <cell r="AZ175">
            <v>1825.7460760000004</v>
          </cell>
        </row>
        <row r="176">
          <cell r="A176" t="str">
            <v>LA and Canada</v>
          </cell>
          <cell r="B176">
            <v>29.47113465593354</v>
          </cell>
          <cell r="C176">
            <v>30.634157782450604</v>
          </cell>
          <cell r="D176">
            <v>31.432454754594243</v>
          </cell>
          <cell r="E176">
            <v>30.039896962046047</v>
          </cell>
          <cell r="F176">
            <v>31.007403446301062</v>
          </cell>
          <cell r="G176">
            <v>32.1273931364288</v>
          </cell>
          <cell r="H176">
            <v>31.61255418117765</v>
          </cell>
          <cell r="I176">
            <v>33.353453381420621</v>
          </cell>
          <cell r="J176">
            <v>34.146834566265184</v>
          </cell>
          <cell r="K176">
            <v>0</v>
          </cell>
          <cell r="L176">
            <v>0</v>
          </cell>
          <cell r="M176">
            <v>0</v>
          </cell>
          <cell r="N176">
            <v>30.506531773141628</v>
          </cell>
          <cell r="O176">
            <v>31.059909001264661</v>
          </cell>
          <cell r="P176">
            <v>33.056741245832853</v>
          </cell>
          <cell r="Q176">
            <v>0</v>
          </cell>
          <cell r="R176">
            <v>31.57353444570926</v>
          </cell>
          <cell r="S176">
            <v>8010.6552950000005</v>
          </cell>
          <cell r="T176">
            <v>8456.3939089999967</v>
          </cell>
          <cell r="U176">
            <v>8357.9450249999991</v>
          </cell>
          <cell r="V176">
            <v>8086.0659949999999</v>
          </cell>
          <cell r="W176">
            <v>8525.4352049999998</v>
          </cell>
          <cell r="X176">
            <v>8697.8697050000028</v>
          </cell>
          <cell r="Y176">
            <v>8980.945001</v>
          </cell>
          <cell r="Z176">
            <v>9491.6819450000003</v>
          </cell>
          <cell r="AA176">
            <v>10207.065343</v>
          </cell>
          <cell r="AB176">
            <v>0</v>
          </cell>
          <cell r="AC176">
            <v>0</v>
          </cell>
          <cell r="AD176">
            <v>0</v>
          </cell>
          <cell r="AE176">
            <v>24824.994228999996</v>
          </cell>
          <cell r="AF176">
            <v>25309.370905000003</v>
          </cell>
          <cell r="AG176">
            <v>28679.692288999999</v>
          </cell>
          <cell r="AH176">
            <v>0</v>
          </cell>
          <cell r="AI176">
            <v>78814.057422999991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25612.081761999994</v>
          </cell>
          <cell r="AR176">
            <v>26902.51944399999</v>
          </cell>
          <cell r="AS176">
            <v>0</v>
          </cell>
          <cell r="AT176">
            <v>0</v>
          </cell>
          <cell r="AU176">
            <v>0</v>
          </cell>
          <cell r="AV176">
            <v>73238.396852999984</v>
          </cell>
          <cell r="AW176">
            <v>73337.091275999992</v>
          </cell>
          <cell r="AX176">
            <v>78083.084076999978</v>
          </cell>
          <cell r="AY176">
            <v>0</v>
          </cell>
          <cell r="AZ176">
            <v>224658.57220599992</v>
          </cell>
        </row>
        <row r="177">
          <cell r="A177" t="str">
            <v>PMI</v>
          </cell>
          <cell r="B177">
            <v>30.080888091138483</v>
          </cell>
          <cell r="C177">
            <v>29.194104527275819</v>
          </cell>
          <cell r="D177">
            <v>30.106477758628611</v>
          </cell>
          <cell r="E177">
            <v>27.932505058106308</v>
          </cell>
          <cell r="F177">
            <v>26.756818458258859</v>
          </cell>
          <cell r="G177">
            <v>26.340006751677798</v>
          </cell>
          <cell r="H177">
            <v>27.023829151363557</v>
          </cell>
          <cell r="I177">
            <v>26.22399011670964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29.789305699434411</v>
          </cell>
          <cell r="O177">
            <v>27.011840535387449</v>
          </cell>
          <cell r="P177">
            <v>26.627411600983095</v>
          </cell>
          <cell r="Q177">
            <v>0</v>
          </cell>
          <cell r="R177">
            <v>27.932891746543866</v>
          </cell>
          <cell r="S177">
            <v>69302.047740000009</v>
          </cell>
          <cell r="T177">
            <v>71303.031820999953</v>
          </cell>
          <cell r="U177">
            <v>74223.195044999971</v>
          </cell>
          <cell r="V177">
            <v>70591.671750000023</v>
          </cell>
          <cell r="W177">
            <v>67194.277545000019</v>
          </cell>
          <cell r="X177">
            <v>66112.870046999989</v>
          </cell>
          <cell r="Y177">
            <v>67187.940143</v>
          </cell>
          <cell r="Z177">
            <v>64067.394621000007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214828.27460599993</v>
          </cell>
          <cell r="AF177">
            <v>203898.81934200006</v>
          </cell>
          <cell r="AG177">
            <v>131255.334764</v>
          </cell>
          <cell r="AH177">
            <v>0</v>
          </cell>
          <cell r="AI177">
            <v>549982.42871200002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219877.50491928103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649043.1468802942</v>
          </cell>
          <cell r="AW177">
            <v>679364.8036215459</v>
          </cell>
          <cell r="AX177">
            <v>443639.82146593102</v>
          </cell>
          <cell r="AY177">
            <v>0</v>
          </cell>
          <cell r="AZ177">
            <v>1772047.771967771</v>
          </cell>
        </row>
        <row r="178">
          <cell r="A178" t="str">
            <v>PMI</v>
          </cell>
          <cell r="B178">
            <v>30.080888091138483</v>
          </cell>
          <cell r="C178">
            <v>29.194104527275819</v>
          </cell>
          <cell r="D178">
            <v>30.106477758628611</v>
          </cell>
          <cell r="E178">
            <v>27.932505058106308</v>
          </cell>
          <cell r="F178">
            <v>26.756818458258859</v>
          </cell>
          <cell r="G178">
            <v>26.340006751677798</v>
          </cell>
          <cell r="H178">
            <v>27.023829151363557</v>
          </cell>
          <cell r="I178">
            <v>26.22399011670964</v>
          </cell>
          <cell r="J178">
            <v>28.0765946078028</v>
          </cell>
          <cell r="K178">
            <v>0</v>
          </cell>
          <cell r="L178">
            <v>0</v>
          </cell>
          <cell r="M178">
            <v>0</v>
          </cell>
          <cell r="N178">
            <v>29.789305699434411</v>
          </cell>
          <cell r="O178">
            <v>27.011840535387449</v>
          </cell>
          <cell r="P178">
            <v>27.102481330082494</v>
          </cell>
          <cell r="Q178">
            <v>0</v>
          </cell>
          <cell r="R178">
            <v>27.948528198817414</v>
          </cell>
          <cell r="S178">
            <v>69302.047740000009</v>
          </cell>
          <cell r="T178">
            <v>71303.031820999953</v>
          </cell>
          <cell r="U178">
            <v>74223.195044999971</v>
          </cell>
          <cell r="V178">
            <v>70591.671750000023</v>
          </cell>
          <cell r="W178">
            <v>67194.277545000019</v>
          </cell>
          <cell r="X178">
            <v>66112.870046999989</v>
          </cell>
          <cell r="Y178">
            <v>67187.940143</v>
          </cell>
          <cell r="Z178">
            <v>64067.394621000007</v>
          </cell>
          <cell r="AA178">
            <v>67496.357944999996</v>
          </cell>
          <cell r="AB178">
            <v>0</v>
          </cell>
          <cell r="AC178">
            <v>0</v>
          </cell>
          <cell r="AD178">
            <v>0</v>
          </cell>
          <cell r="AE178">
            <v>214828.27460599993</v>
          </cell>
          <cell r="AF178">
            <v>203898.81934200006</v>
          </cell>
          <cell r="AG178">
            <v>198751.692709</v>
          </cell>
          <cell r="AH178">
            <v>0</v>
          </cell>
          <cell r="AI178">
            <v>617478.78665699996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219877.50491928103</v>
          </cell>
          <cell r="AR178">
            <v>216360.71966369383</v>
          </cell>
          <cell r="AS178">
            <v>0</v>
          </cell>
          <cell r="AT178">
            <v>0</v>
          </cell>
          <cell r="AU178">
            <v>0</v>
          </cell>
          <cell r="AV178">
            <v>649043.1468802942</v>
          </cell>
          <cell r="AW178">
            <v>679364.8036215459</v>
          </cell>
          <cell r="AX178">
            <v>660000.54112962482</v>
          </cell>
          <cell r="AY178">
            <v>0</v>
          </cell>
          <cell r="AZ178">
            <v>1988408.4916314648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-4.3655745685100555E-11</v>
          </cell>
          <cell r="U187">
            <v>0</v>
          </cell>
          <cell r="V187">
            <v>0</v>
          </cell>
          <cell r="W187">
            <v>2.9103830456733704E-11</v>
          </cell>
          <cell r="X187">
            <v>-1.4551915228366852E-11</v>
          </cell>
          <cell r="Y187">
            <v>0</v>
          </cell>
          <cell r="Z187">
            <v>1.4551915228366852E-11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-6.5483618527650833E-11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-1.8189894035458565E-10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-2.3283064365386963E-10</v>
          </cell>
          <cell r="AY187">
            <v>0</v>
          </cell>
          <cell r="AZ187">
            <v>0</v>
          </cell>
        </row>
      </sheetData>
      <sheetData sheetId="35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2</v>
          </cell>
          <cell r="AR5">
            <v>2</v>
          </cell>
          <cell r="AS5">
            <v>0</v>
          </cell>
          <cell r="AT5">
            <v>0</v>
          </cell>
          <cell r="AU5">
            <v>0</v>
          </cell>
          <cell r="AV5">
            <v>10.190999999999999</v>
          </cell>
          <cell r="AW5">
            <v>4.8239999999999998</v>
          </cell>
          <cell r="AX5">
            <v>7.4119999999999999</v>
          </cell>
          <cell r="AY5">
            <v>0</v>
          </cell>
          <cell r="AZ5">
            <v>22.426999999999996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1161.1982119999998</v>
          </cell>
          <cell r="AR6">
            <v>1082.1898200000001</v>
          </cell>
          <cell r="AS6">
            <v>0</v>
          </cell>
          <cell r="AT6">
            <v>0</v>
          </cell>
          <cell r="AU6">
            <v>0</v>
          </cell>
          <cell r="AV6">
            <v>3730.9621040000002</v>
          </cell>
          <cell r="AW6">
            <v>3650.5307110000003</v>
          </cell>
          <cell r="AX6">
            <v>3495.8773630000001</v>
          </cell>
          <cell r="AY6">
            <v>0</v>
          </cell>
          <cell r="AZ6">
            <v>10877.370177999999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1.0992924102021842</v>
          </cell>
          <cell r="E7">
            <v>0.77381234850855152</v>
          </cell>
          <cell r="F7">
            <v>0.61498032026369176</v>
          </cell>
          <cell r="G7">
            <v>0</v>
          </cell>
          <cell r="H7">
            <v>6.4308538338377508</v>
          </cell>
          <cell r="I7">
            <v>19.038759377782174</v>
          </cell>
          <cell r="J7">
            <v>25.395136028819639</v>
          </cell>
          <cell r="K7">
            <v>0</v>
          </cell>
          <cell r="L7">
            <v>0</v>
          </cell>
          <cell r="M7">
            <v>0</v>
          </cell>
          <cell r="N7">
            <v>0.37743108578883788</v>
          </cell>
          <cell r="O7">
            <v>0.44880832641378249</v>
          </cell>
          <cell r="P7">
            <v>16.134127449845135</v>
          </cell>
          <cell r="Q7">
            <v>0</v>
          </cell>
          <cell r="R7">
            <v>5.3536493268400198</v>
          </cell>
          <cell r="S7">
            <v>0</v>
          </cell>
          <cell r="T7">
            <v>0</v>
          </cell>
          <cell r="U7">
            <v>0.41</v>
          </cell>
          <cell r="V7">
            <v>0.31</v>
          </cell>
          <cell r="W7">
            <v>0.28000000000000003</v>
          </cell>
          <cell r="X7">
            <v>0</v>
          </cell>
          <cell r="Y7">
            <v>2.7250000000000001</v>
          </cell>
          <cell r="Z7">
            <v>6.4304000000000006</v>
          </cell>
          <cell r="AA7">
            <v>8.5846</v>
          </cell>
          <cell r="AB7">
            <v>0</v>
          </cell>
          <cell r="AC7">
            <v>0</v>
          </cell>
          <cell r="AD7">
            <v>0</v>
          </cell>
          <cell r="AE7">
            <v>0.41</v>
          </cell>
          <cell r="AF7">
            <v>0.59000000000000008</v>
          </cell>
          <cell r="AG7">
            <v>17.740000000000002</v>
          </cell>
          <cell r="AH7">
            <v>0</v>
          </cell>
          <cell r="AI7">
            <v>18.740000000000002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30.397779</v>
          </cell>
          <cell r="AR7">
            <v>30.4237</v>
          </cell>
          <cell r="AS7">
            <v>0</v>
          </cell>
          <cell r="AT7">
            <v>0</v>
          </cell>
          <cell r="AU7">
            <v>0</v>
          </cell>
          <cell r="AV7">
            <v>97.766192000000004</v>
          </cell>
          <cell r="AW7">
            <v>118.31331299999999</v>
          </cell>
          <cell r="AX7">
            <v>98.957938999999996</v>
          </cell>
          <cell r="AY7">
            <v>0</v>
          </cell>
          <cell r="AZ7">
            <v>315.03744399999999</v>
          </cell>
        </row>
        <row r="8">
          <cell r="A8" t="str">
            <v>Belgium</v>
          </cell>
          <cell r="B8">
            <v>18.181292276259178</v>
          </cell>
          <cell r="C8">
            <v>10.078807576356104</v>
          </cell>
          <cell r="D8">
            <v>7.6962628497784777</v>
          </cell>
          <cell r="E8">
            <v>6.1333399242733284</v>
          </cell>
          <cell r="F8">
            <v>6.3895533742710002</v>
          </cell>
          <cell r="G8">
            <v>2.1502135295703591</v>
          </cell>
          <cell r="H8">
            <v>2.3623914853575836</v>
          </cell>
          <cell r="I8">
            <v>3.3894435206681237</v>
          </cell>
          <cell r="J8">
            <v>1.279427929161763</v>
          </cell>
          <cell r="K8">
            <v>0</v>
          </cell>
          <cell r="L8">
            <v>0</v>
          </cell>
          <cell r="M8">
            <v>0</v>
          </cell>
          <cell r="N8">
            <v>11.664941030024998</v>
          </cell>
          <cell r="O8">
            <v>4.9100847045201395</v>
          </cell>
          <cell r="P8">
            <v>2.3449705948120099</v>
          </cell>
          <cell r="Q8">
            <v>0</v>
          </cell>
          <cell r="R8">
            <v>6.3046549824842142</v>
          </cell>
          <cell r="S8">
            <v>248.48806000000002</v>
          </cell>
          <cell r="T8">
            <v>154.51827600000001</v>
          </cell>
          <cell r="U8">
            <v>125.553899</v>
          </cell>
          <cell r="V8">
            <v>98.651591999999994</v>
          </cell>
          <cell r="W8">
            <v>94.213157999999993</v>
          </cell>
          <cell r="X8">
            <v>32.324831000000003</v>
          </cell>
          <cell r="Y8">
            <v>35.768312000000002</v>
          </cell>
          <cell r="Z8">
            <v>51.004669</v>
          </cell>
          <cell r="AA8">
            <v>19.188960999999999</v>
          </cell>
          <cell r="AB8">
            <v>0</v>
          </cell>
          <cell r="AC8">
            <v>0</v>
          </cell>
          <cell r="AD8">
            <v>0</v>
          </cell>
          <cell r="AE8">
            <v>528.56023500000003</v>
          </cell>
          <cell r="AF8">
            <v>225.18958099999998</v>
          </cell>
          <cell r="AG8">
            <v>105.96194199999999</v>
          </cell>
          <cell r="AH8">
            <v>0</v>
          </cell>
          <cell r="AI8">
            <v>859.71175800000015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1354.3285740000001</v>
          </cell>
          <cell r="AR8">
            <v>1349.8270990000001</v>
          </cell>
          <cell r="AS8">
            <v>0</v>
          </cell>
          <cell r="AT8">
            <v>0</v>
          </cell>
          <cell r="AU8">
            <v>0</v>
          </cell>
          <cell r="AV8">
            <v>4078.0678640000001</v>
          </cell>
          <cell r="AW8">
            <v>4127.6400530000001</v>
          </cell>
          <cell r="AX8">
            <v>4066.8206250000003</v>
          </cell>
          <cell r="AY8">
            <v>0</v>
          </cell>
          <cell r="AZ8">
            <v>12272.528541999998</v>
          </cell>
        </row>
        <row r="9">
          <cell r="A9" t="str">
            <v>Canary Islands</v>
          </cell>
          <cell r="B9">
            <v>0</v>
          </cell>
          <cell r="C9">
            <v>30.738032253472046</v>
          </cell>
          <cell r="D9">
            <v>18.293691586171231</v>
          </cell>
          <cell r="E9">
            <v>10.990066749732161</v>
          </cell>
          <cell r="F9">
            <v>12.48622833281161</v>
          </cell>
          <cell r="G9">
            <v>11.62153438931009</v>
          </cell>
          <cell r="H9">
            <v>15.105972166192606</v>
          </cell>
          <cell r="I9">
            <v>18.319712071741762</v>
          </cell>
          <cell r="J9">
            <v>10.714375695289093</v>
          </cell>
          <cell r="K9">
            <v>0</v>
          </cell>
          <cell r="L9">
            <v>0</v>
          </cell>
          <cell r="M9">
            <v>0</v>
          </cell>
          <cell r="N9">
            <v>16.631702273336334</v>
          </cell>
          <cell r="O9">
            <v>11.747094068893189</v>
          </cell>
          <cell r="P9">
            <v>14.681343562021713</v>
          </cell>
          <cell r="Q9">
            <v>0</v>
          </cell>
          <cell r="R9">
            <v>14.327175627715185</v>
          </cell>
          <cell r="S9">
            <v>0</v>
          </cell>
          <cell r="T9">
            <v>172.73804000000001</v>
          </cell>
          <cell r="U9">
            <v>98.114800000000002</v>
          </cell>
          <cell r="V9">
            <v>52.963479999999997</v>
          </cell>
          <cell r="W9">
            <v>74.102379999999997</v>
          </cell>
          <cell r="X9">
            <v>68.33408</v>
          </cell>
          <cell r="Y9">
            <v>79.586879999999994</v>
          </cell>
          <cell r="Z9">
            <v>89.605599999999995</v>
          </cell>
          <cell r="AA9">
            <v>54.107680000000002</v>
          </cell>
          <cell r="AB9">
            <v>0</v>
          </cell>
          <cell r="AC9">
            <v>0</v>
          </cell>
          <cell r="AD9">
            <v>0</v>
          </cell>
          <cell r="AE9">
            <v>270.85284000000001</v>
          </cell>
          <cell r="AF9">
            <v>195.39993999999999</v>
          </cell>
          <cell r="AG9">
            <v>223.30016000000001</v>
          </cell>
          <cell r="AH9">
            <v>0</v>
          </cell>
          <cell r="AI9">
            <v>689.55293999999992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440.20910199999992</v>
          </cell>
          <cell r="AR9">
            <v>454.50069499999995</v>
          </cell>
          <cell r="AS9">
            <v>0</v>
          </cell>
          <cell r="AT9">
            <v>0</v>
          </cell>
          <cell r="AU9">
            <v>0</v>
          </cell>
          <cell r="AV9">
            <v>1465.6801330000001</v>
          </cell>
          <cell r="AW9">
            <v>1497.050632</v>
          </cell>
          <cell r="AX9">
            <v>1368.8811459999997</v>
          </cell>
          <cell r="AY9">
            <v>0</v>
          </cell>
          <cell r="AZ9">
            <v>4331.611911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43.006340000000002</v>
          </cell>
          <cell r="AR10">
            <v>41.684042000000005</v>
          </cell>
          <cell r="AS10">
            <v>0</v>
          </cell>
          <cell r="AT10">
            <v>0</v>
          </cell>
          <cell r="AU10">
            <v>0</v>
          </cell>
          <cell r="AV10">
            <v>135.712975</v>
          </cell>
          <cell r="AW10">
            <v>131.38079600000003</v>
          </cell>
          <cell r="AX10">
            <v>123.785583</v>
          </cell>
          <cell r="AY10">
            <v>0</v>
          </cell>
          <cell r="AZ10">
            <v>390.87935400000003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7.2750000000000004</v>
          </cell>
          <cell r="AR11">
            <v>5.9249999999999998</v>
          </cell>
          <cell r="AS11">
            <v>0</v>
          </cell>
          <cell r="AT11">
            <v>0</v>
          </cell>
          <cell r="AU11">
            <v>0</v>
          </cell>
          <cell r="AV11">
            <v>8.9499999999999993</v>
          </cell>
          <cell r="AW11">
            <v>15.01</v>
          </cell>
          <cell r="AX11">
            <v>18.831</v>
          </cell>
          <cell r="AY11">
            <v>0</v>
          </cell>
          <cell r="AZ11">
            <v>42.790999999999997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76.638000000000005</v>
          </cell>
          <cell r="AR12">
            <v>85.76</v>
          </cell>
          <cell r="AS12">
            <v>0</v>
          </cell>
          <cell r="AT12">
            <v>0</v>
          </cell>
          <cell r="AU12">
            <v>0</v>
          </cell>
          <cell r="AV12">
            <v>438.13300000000004</v>
          </cell>
          <cell r="AW12">
            <v>425.23699999999997</v>
          </cell>
          <cell r="AX12">
            <v>220.10399999999998</v>
          </cell>
          <cell r="AY12">
            <v>0</v>
          </cell>
          <cell r="AZ12">
            <v>1083.4740000000002</v>
          </cell>
        </row>
        <row r="13">
          <cell r="A13" t="str">
            <v>Czech Republic</v>
          </cell>
          <cell r="B13">
            <v>37.627218797438644</v>
          </cell>
          <cell r="C13">
            <v>27.557963665789153</v>
          </cell>
          <cell r="D13">
            <v>24.000526807863661</v>
          </cell>
          <cell r="E13">
            <v>24.295873521915514</v>
          </cell>
          <cell r="F13">
            <v>26.336605303939383</v>
          </cell>
          <cell r="G13">
            <v>22.064459839325952</v>
          </cell>
          <cell r="H13">
            <v>20.569638942905634</v>
          </cell>
          <cell r="I13">
            <v>23.600388587371263</v>
          </cell>
          <cell r="J13">
            <v>23.398013280473009</v>
          </cell>
          <cell r="K13">
            <v>0</v>
          </cell>
          <cell r="L13">
            <v>0</v>
          </cell>
          <cell r="M13">
            <v>0</v>
          </cell>
          <cell r="N13">
            <v>29.529533234143692</v>
          </cell>
          <cell r="O13">
            <v>24.215488168143867</v>
          </cell>
          <cell r="P13">
            <v>22.493507795436322</v>
          </cell>
          <cell r="Q13">
            <v>0</v>
          </cell>
          <cell r="R13">
            <v>25.315147177892719</v>
          </cell>
          <cell r="S13">
            <v>931.30576000000008</v>
          </cell>
          <cell r="T13">
            <v>730.92861200000004</v>
          </cell>
          <cell r="U13">
            <v>643.01742400000001</v>
          </cell>
          <cell r="V13">
            <v>683.61709199999996</v>
          </cell>
          <cell r="W13">
            <v>764.22041999999999</v>
          </cell>
          <cell r="X13">
            <v>654.55158000000006</v>
          </cell>
          <cell r="Y13">
            <v>584.26485199999991</v>
          </cell>
          <cell r="Z13">
            <v>638.83835199999999</v>
          </cell>
          <cell r="AA13">
            <v>638.53018199999997</v>
          </cell>
          <cell r="AB13">
            <v>0</v>
          </cell>
          <cell r="AC13">
            <v>0</v>
          </cell>
          <cell r="AD13">
            <v>0</v>
          </cell>
          <cell r="AE13">
            <v>2305.251796</v>
          </cell>
          <cell r="AF13">
            <v>2102.3890920000003</v>
          </cell>
          <cell r="AG13">
            <v>1861.633386</v>
          </cell>
          <cell r="AH13">
            <v>0</v>
          </cell>
          <cell r="AI13">
            <v>6269.2742739999994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2436.2078389999997</v>
          </cell>
          <cell r="AR13">
            <v>2456.093844</v>
          </cell>
          <cell r="AS13">
            <v>0</v>
          </cell>
          <cell r="AT13">
            <v>0</v>
          </cell>
          <cell r="AU13">
            <v>0</v>
          </cell>
          <cell r="AV13">
            <v>7025.9377279999999</v>
          </cell>
          <cell r="AW13">
            <v>7813.8015209999994</v>
          </cell>
          <cell r="AX13">
            <v>7448.6828049999995</v>
          </cell>
          <cell r="AY13">
            <v>0</v>
          </cell>
          <cell r="AZ13">
            <v>22288.422053999999</v>
          </cell>
        </row>
        <row r="14">
          <cell r="A14" t="str">
            <v>Denmark</v>
          </cell>
          <cell r="B14">
            <v>41.64409222927614</v>
          </cell>
          <cell r="C14">
            <v>38.336553383835032</v>
          </cell>
          <cell r="D14">
            <v>47.284075004605249</v>
          </cell>
          <cell r="E14">
            <v>39.654329001746653</v>
          </cell>
          <cell r="F14">
            <v>35.081462377243483</v>
          </cell>
          <cell r="G14">
            <v>27.420883572950082</v>
          </cell>
          <cell r="H14">
            <v>35.408889550272207</v>
          </cell>
          <cell r="I14">
            <v>39.559124480743513</v>
          </cell>
          <cell r="J14">
            <v>33.59230113482797</v>
          </cell>
          <cell r="K14">
            <v>0</v>
          </cell>
          <cell r="L14">
            <v>0</v>
          </cell>
          <cell r="M14">
            <v>0</v>
          </cell>
          <cell r="N14">
            <v>42.477935402409521</v>
          </cell>
          <cell r="O14">
            <v>34.1697466896387</v>
          </cell>
          <cell r="P14">
            <v>36.157098974484178</v>
          </cell>
          <cell r="Q14">
            <v>0</v>
          </cell>
          <cell r="R14">
            <v>37.528182854728541</v>
          </cell>
          <cell r="S14">
            <v>121.697247</v>
          </cell>
          <cell r="T14">
            <v>118.93846000000001</v>
          </cell>
          <cell r="U14">
            <v>150.38099600000001</v>
          </cell>
          <cell r="V14">
            <v>133.136473</v>
          </cell>
          <cell r="W14">
            <v>115.106176</v>
          </cell>
          <cell r="X14">
            <v>86.971427000000006</v>
          </cell>
          <cell r="Y14">
            <v>115.91622</v>
          </cell>
          <cell r="Z14">
            <v>117.039518</v>
          </cell>
          <cell r="AA14">
            <v>99.748177999999996</v>
          </cell>
          <cell r="AB14">
            <v>0</v>
          </cell>
          <cell r="AC14">
            <v>0</v>
          </cell>
          <cell r="AD14">
            <v>0</v>
          </cell>
          <cell r="AE14">
            <v>391.01670300000001</v>
          </cell>
          <cell r="AF14">
            <v>335.21407599999998</v>
          </cell>
          <cell r="AG14">
            <v>332.70391599999999</v>
          </cell>
          <cell r="AH14">
            <v>0</v>
          </cell>
          <cell r="AI14">
            <v>1058.9346949999999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266.27375499999999</v>
          </cell>
          <cell r="AR14">
            <v>267.243854</v>
          </cell>
          <cell r="AS14">
            <v>0</v>
          </cell>
          <cell r="AT14">
            <v>0</v>
          </cell>
          <cell r="AU14">
            <v>0</v>
          </cell>
          <cell r="AV14">
            <v>828.46548299999995</v>
          </cell>
          <cell r="AW14">
            <v>882.92333900000006</v>
          </cell>
          <cell r="AX14">
            <v>828.14587699999993</v>
          </cell>
          <cell r="AY14">
            <v>0</v>
          </cell>
          <cell r="AZ14">
            <v>2539.5346989999998</v>
          </cell>
        </row>
        <row r="15">
          <cell r="A15" t="str">
            <v>Estonia</v>
          </cell>
          <cell r="B15">
            <v>22.438623258272841</v>
          </cell>
          <cell r="C15">
            <v>7.4594073962663119</v>
          </cell>
          <cell r="D15">
            <v>4.9480325870370203</v>
          </cell>
          <cell r="E15">
            <v>6.572868136710377</v>
          </cell>
          <cell r="F15">
            <v>5.8699982649213664</v>
          </cell>
          <cell r="G15">
            <v>8.0364016556218072</v>
          </cell>
          <cell r="H15">
            <v>7.3306426191585521</v>
          </cell>
          <cell r="I15">
            <v>10.66442209318496</v>
          </cell>
          <cell r="J15">
            <v>9.2686353456172412</v>
          </cell>
          <cell r="K15">
            <v>0</v>
          </cell>
          <cell r="L15">
            <v>0</v>
          </cell>
          <cell r="M15">
            <v>0</v>
          </cell>
          <cell r="N15">
            <v>11.001677843052942</v>
          </cell>
          <cell r="O15">
            <v>6.7858466289473256</v>
          </cell>
          <cell r="P15">
            <v>9.0555815298262026</v>
          </cell>
          <cell r="Q15">
            <v>0</v>
          </cell>
          <cell r="R15">
            <v>8.8623792782212583</v>
          </cell>
          <cell r="S15">
            <v>61.663060000000002</v>
          </cell>
          <cell r="T15">
            <v>22.351059999999997</v>
          </cell>
          <cell r="U15">
            <v>17.013999999999999</v>
          </cell>
          <cell r="V15">
            <v>22.971399999999999</v>
          </cell>
          <cell r="W15">
            <v>20.96</v>
          </cell>
          <cell r="X15">
            <v>25.7986</v>
          </cell>
          <cell r="Y15">
            <v>22.078600000000002</v>
          </cell>
          <cell r="Z15">
            <v>30.332799999999999</v>
          </cell>
          <cell r="AA15">
            <v>26.937000000000001</v>
          </cell>
          <cell r="AB15">
            <v>0</v>
          </cell>
          <cell r="AC15">
            <v>0</v>
          </cell>
          <cell r="AD15">
            <v>0</v>
          </cell>
          <cell r="AE15">
            <v>101.02811999999999</v>
          </cell>
          <cell r="AF15">
            <v>69.72999999999999</v>
          </cell>
          <cell r="AG15">
            <v>79.348399999999998</v>
          </cell>
          <cell r="AH15">
            <v>0</v>
          </cell>
          <cell r="AI15">
            <v>250.10651999999999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255.98686699999999</v>
          </cell>
          <cell r="AR15">
            <v>261.56277699999998</v>
          </cell>
          <cell r="AS15">
            <v>0</v>
          </cell>
          <cell r="AT15">
            <v>0</v>
          </cell>
          <cell r="AU15">
            <v>0</v>
          </cell>
          <cell r="AV15">
            <v>826.46764699999994</v>
          </cell>
          <cell r="AW15">
            <v>924.8219630000001</v>
          </cell>
          <cell r="AX15">
            <v>788.61373800000001</v>
          </cell>
          <cell r="AY15">
            <v>0</v>
          </cell>
          <cell r="AZ15">
            <v>2539.9033480000003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0.13663020713516486</v>
          </cell>
          <cell r="C17">
            <v>6.1212292871605192E-2</v>
          </cell>
          <cell r="D17">
            <v>2.9627893949030933E-2</v>
          </cell>
          <cell r="E17">
            <v>2.8132405467295226E-2</v>
          </cell>
          <cell r="F17">
            <v>3.3731851952638579E-2</v>
          </cell>
          <cell r="G17">
            <v>4.9274739288422513E-2</v>
          </cell>
          <cell r="H17">
            <v>5.063485409163529E-2</v>
          </cell>
          <cell r="I17">
            <v>5.3143301495707271E-2</v>
          </cell>
          <cell r="J17">
            <v>5.2526956234417874E-2</v>
          </cell>
          <cell r="K17">
            <v>0</v>
          </cell>
          <cell r="L17">
            <v>0</v>
          </cell>
          <cell r="M17">
            <v>0</v>
          </cell>
          <cell r="N17">
            <v>7.3355999788038057E-2</v>
          </cell>
          <cell r="O17">
            <v>3.7003846367983116E-2</v>
          </cell>
          <cell r="P17">
            <v>5.2061273431304837E-2</v>
          </cell>
          <cell r="Q17">
            <v>0</v>
          </cell>
          <cell r="R17">
            <v>5.3479769220939694E-2</v>
          </cell>
          <cell r="S17">
            <v>1.0585560000000001</v>
          </cell>
          <cell r="T17">
            <v>0.50530799999999998</v>
          </cell>
          <cell r="U17">
            <v>0.26422800000000002</v>
          </cell>
          <cell r="V17">
            <v>0.26278800000000002</v>
          </cell>
          <cell r="W17">
            <v>0.31680799999999998</v>
          </cell>
          <cell r="X17">
            <v>0.45616800000000002</v>
          </cell>
          <cell r="Y17">
            <v>0.42960799999999999</v>
          </cell>
          <cell r="Z17">
            <v>0.41724800000000001</v>
          </cell>
          <cell r="AA17">
            <v>0.40684799999999999</v>
          </cell>
          <cell r="AB17">
            <v>0</v>
          </cell>
          <cell r="AC17">
            <v>0</v>
          </cell>
          <cell r="AD17">
            <v>0</v>
          </cell>
          <cell r="AE17">
            <v>1.8280920000000003</v>
          </cell>
          <cell r="AF17">
            <v>1.0357639999999999</v>
          </cell>
          <cell r="AG17">
            <v>1.2537039999999999</v>
          </cell>
          <cell r="AH17">
            <v>0</v>
          </cell>
          <cell r="AI17">
            <v>4.1175600000000001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706.62376899999992</v>
          </cell>
          <cell r="AR17">
            <v>697.09578899999997</v>
          </cell>
          <cell r="AS17">
            <v>0</v>
          </cell>
          <cell r="AT17">
            <v>0</v>
          </cell>
          <cell r="AU17">
            <v>0</v>
          </cell>
          <cell r="AV17">
            <v>2242.8742090000001</v>
          </cell>
          <cell r="AW17">
            <v>2519.1640640000001</v>
          </cell>
          <cell r="AX17">
            <v>2167.3184799999999</v>
          </cell>
          <cell r="AY17">
            <v>0</v>
          </cell>
          <cell r="AZ17">
            <v>6929.356753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4949.6499999999996</v>
          </cell>
          <cell r="AR18">
            <v>4906.326</v>
          </cell>
          <cell r="AS18">
            <v>0</v>
          </cell>
          <cell r="AT18">
            <v>0</v>
          </cell>
          <cell r="AU18">
            <v>0</v>
          </cell>
          <cell r="AV18">
            <v>17178.852999999999</v>
          </cell>
          <cell r="AW18">
            <v>16576.108</v>
          </cell>
          <cell r="AX18">
            <v>15053.975999999999</v>
          </cell>
          <cell r="AY18">
            <v>0</v>
          </cell>
          <cell r="AZ18">
            <v>48808.936999999998</v>
          </cell>
        </row>
        <row r="19">
          <cell r="A19" t="str">
            <v>Germany</v>
          </cell>
          <cell r="B19">
            <v>25.689184876614117</v>
          </cell>
          <cell r="C19">
            <v>31.59858336406586</v>
          </cell>
          <cell r="D19">
            <v>35.013527631535545</v>
          </cell>
          <cell r="E19">
            <v>37.245044545424719</v>
          </cell>
          <cell r="F19">
            <v>24.446255105184221</v>
          </cell>
          <cell r="G19">
            <v>17.024787531777587</v>
          </cell>
          <cell r="H19">
            <v>19.908868861475352</v>
          </cell>
          <cell r="I19">
            <v>23.189241287729708</v>
          </cell>
          <cell r="J19">
            <v>26.003483938809389</v>
          </cell>
          <cell r="K19">
            <v>0</v>
          </cell>
          <cell r="L19">
            <v>0</v>
          </cell>
          <cell r="M19">
            <v>0</v>
          </cell>
          <cell r="N19">
            <v>30.858898276026196</v>
          </cell>
          <cell r="O19">
            <v>26.289621364203658</v>
          </cell>
          <cell r="P19">
            <v>23.033013094101129</v>
          </cell>
          <cell r="Q19">
            <v>0</v>
          </cell>
          <cell r="R19">
            <v>26.766007626279698</v>
          </cell>
          <cell r="S19">
            <v>2074.3969280000001</v>
          </cell>
          <cell r="T19">
            <v>2688.8044399999999</v>
          </cell>
          <cell r="U19">
            <v>2987.6805320000003</v>
          </cell>
          <cell r="V19">
            <v>3179.975469</v>
          </cell>
          <cell r="W19">
            <v>2091.5129489999999</v>
          </cell>
          <cell r="X19">
            <v>1429.0087749999998</v>
          </cell>
          <cell r="Y19">
            <v>1628.703782</v>
          </cell>
          <cell r="Z19">
            <v>1836.068665</v>
          </cell>
          <cell r="AA19">
            <v>2129.0594550000001</v>
          </cell>
          <cell r="AB19">
            <v>0</v>
          </cell>
          <cell r="AC19">
            <v>0</v>
          </cell>
          <cell r="AD19">
            <v>0</v>
          </cell>
          <cell r="AE19">
            <v>7750.8819000000003</v>
          </cell>
          <cell r="AF19">
            <v>6700.4971929999992</v>
          </cell>
          <cell r="AG19">
            <v>5593.8319019999999</v>
          </cell>
          <cell r="AH19">
            <v>0</v>
          </cell>
          <cell r="AI19">
            <v>20045.210995000001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7125.9847529999997</v>
          </cell>
          <cell r="AR19">
            <v>7368.8337840000004</v>
          </cell>
          <cell r="AS19">
            <v>0</v>
          </cell>
          <cell r="AT19">
            <v>0</v>
          </cell>
          <cell r="AU19">
            <v>0</v>
          </cell>
          <cell r="AV19">
            <v>22605.452882999998</v>
          </cell>
          <cell r="AW19">
            <v>22938.510182999999</v>
          </cell>
          <cell r="AX19">
            <v>21857.534188999998</v>
          </cell>
          <cell r="AY19">
            <v>0</v>
          </cell>
          <cell r="AZ19">
            <v>67401.497254999995</v>
          </cell>
        </row>
        <row r="20">
          <cell r="A20" t="str">
            <v>Greece</v>
          </cell>
          <cell r="B20">
            <v>10.761415397408168</v>
          </cell>
          <cell r="C20">
            <v>10.179878666406861</v>
          </cell>
          <cell r="D20">
            <v>8.9772960600533231</v>
          </cell>
          <cell r="E20">
            <v>7.4294905670850904</v>
          </cell>
          <cell r="F20">
            <v>16.955721635217465</v>
          </cell>
          <cell r="G20">
            <v>19.164548180020752</v>
          </cell>
          <cell r="H20">
            <v>12.840122974870104</v>
          </cell>
          <cell r="I20">
            <v>10.537494039544256</v>
          </cell>
          <cell r="J20">
            <v>12.179797298894512</v>
          </cell>
          <cell r="K20">
            <v>0</v>
          </cell>
          <cell r="L20">
            <v>0</v>
          </cell>
          <cell r="M20">
            <v>0</v>
          </cell>
          <cell r="N20">
            <v>9.9258364841295332</v>
          </cell>
          <cell r="O20">
            <v>14.598247649761241</v>
          </cell>
          <cell r="P20">
            <v>11.871839655504827</v>
          </cell>
          <cell r="Q20">
            <v>0</v>
          </cell>
          <cell r="R20">
            <v>12.255641653440682</v>
          </cell>
          <cell r="S20">
            <v>263.147695</v>
          </cell>
          <cell r="T20">
            <v>275.69595500000003</v>
          </cell>
          <cell r="U20">
            <v>258.49347</v>
          </cell>
          <cell r="V20">
            <v>225.081885</v>
          </cell>
          <cell r="W20">
            <v>540.15111000000002</v>
          </cell>
          <cell r="X20">
            <v>596.31037000000003</v>
          </cell>
          <cell r="Y20">
            <v>366.75153999999998</v>
          </cell>
          <cell r="Z20">
            <v>282.35142500000001</v>
          </cell>
          <cell r="AA20">
            <v>320.22597500000001</v>
          </cell>
          <cell r="AB20">
            <v>0</v>
          </cell>
          <cell r="AC20">
            <v>0</v>
          </cell>
          <cell r="AD20">
            <v>0</v>
          </cell>
          <cell r="AE20">
            <v>797.33712000000003</v>
          </cell>
          <cell r="AF20">
            <v>1361.543365</v>
          </cell>
          <cell r="AG20">
            <v>969.3289400000001</v>
          </cell>
          <cell r="AH20">
            <v>0</v>
          </cell>
          <cell r="AI20">
            <v>3128.2094249999996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2411.543784</v>
          </cell>
          <cell r="AR20">
            <v>2366.2411649999999</v>
          </cell>
          <cell r="AS20">
            <v>0</v>
          </cell>
          <cell r="AT20">
            <v>0</v>
          </cell>
          <cell r="AU20">
            <v>0</v>
          </cell>
          <cell r="AV20">
            <v>7229.6517190000004</v>
          </cell>
          <cell r="AW20">
            <v>8394.0830290000013</v>
          </cell>
          <cell r="AX20">
            <v>7348.4486930000003</v>
          </cell>
          <cell r="AY20">
            <v>0</v>
          </cell>
          <cell r="AZ20">
            <v>22972.183441000005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149.571507</v>
          </cell>
          <cell r="AR21">
            <v>140.20555300000001</v>
          </cell>
          <cell r="AS21">
            <v>0</v>
          </cell>
          <cell r="AT21">
            <v>0</v>
          </cell>
          <cell r="AU21">
            <v>0</v>
          </cell>
          <cell r="AV21">
            <v>341.21759900000001</v>
          </cell>
          <cell r="AW21">
            <v>387.73489599999999</v>
          </cell>
          <cell r="AX21">
            <v>447.06352100000004</v>
          </cell>
          <cell r="AY21">
            <v>0</v>
          </cell>
          <cell r="AZ21">
            <v>1176.016016</v>
          </cell>
        </row>
        <row r="22">
          <cell r="A22" t="str">
            <v>Hungary</v>
          </cell>
          <cell r="B22">
            <v>31.429492263194579</v>
          </cell>
          <cell r="C22">
            <v>19.797063159879336</v>
          </cell>
          <cell r="D22">
            <v>14.436334428451161</v>
          </cell>
          <cell r="E22">
            <v>16.479073335089915</v>
          </cell>
          <cell r="F22">
            <v>19.570824994485463</v>
          </cell>
          <cell r="G22">
            <v>17.984987377223515</v>
          </cell>
          <cell r="H22">
            <v>19.104793325181316</v>
          </cell>
          <cell r="I22">
            <v>15.742496129423117</v>
          </cell>
          <cell r="J22">
            <v>14.46538286712015</v>
          </cell>
          <cell r="K22">
            <v>0</v>
          </cell>
          <cell r="L22">
            <v>0</v>
          </cell>
          <cell r="M22">
            <v>0</v>
          </cell>
          <cell r="N22">
            <v>21.437408657523751</v>
          </cell>
          <cell r="O22">
            <v>18.019589627870666</v>
          </cell>
          <cell r="P22">
            <v>16.475098313709935</v>
          </cell>
          <cell r="Q22">
            <v>0</v>
          </cell>
          <cell r="R22">
            <v>18.62649490476544</v>
          </cell>
          <cell r="S22">
            <v>439.58861100000001</v>
          </cell>
          <cell r="T22">
            <v>315.01086900000001</v>
          </cell>
          <cell r="U22">
            <v>234.35464099999999</v>
          </cell>
          <cell r="V22">
            <v>277.96534700000001</v>
          </cell>
          <cell r="W22">
            <v>335.17864700000001</v>
          </cell>
          <cell r="X22">
            <v>302.53346599999998</v>
          </cell>
          <cell r="Y22">
            <v>302.05951900000002</v>
          </cell>
          <cell r="Z22">
            <v>233.865275</v>
          </cell>
          <cell r="AA22">
            <v>220.92657800000001</v>
          </cell>
          <cell r="AB22">
            <v>0</v>
          </cell>
          <cell r="AC22">
            <v>0</v>
          </cell>
          <cell r="AD22">
            <v>0</v>
          </cell>
          <cell r="AE22">
            <v>988.9541210000001</v>
          </cell>
          <cell r="AF22">
            <v>915.67746</v>
          </cell>
          <cell r="AG22">
            <v>756.85137200000008</v>
          </cell>
          <cell r="AH22">
            <v>0</v>
          </cell>
          <cell r="AI22">
            <v>2661.4829530000002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1337.01</v>
          </cell>
          <cell r="AR22">
            <v>1374.55</v>
          </cell>
          <cell r="AS22">
            <v>0</v>
          </cell>
          <cell r="AT22">
            <v>0</v>
          </cell>
          <cell r="AU22">
            <v>0</v>
          </cell>
          <cell r="AV22">
            <v>4151.8950500000001</v>
          </cell>
          <cell r="AW22">
            <v>4573.4100000000008</v>
          </cell>
          <cell r="AX22">
            <v>4134.5200000000004</v>
          </cell>
          <cell r="AY22">
            <v>0</v>
          </cell>
          <cell r="AZ22">
            <v>12859.825050000001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22.144052000000002</v>
          </cell>
          <cell r="AR23">
            <v>16.026195999999999</v>
          </cell>
          <cell r="AS23">
            <v>0</v>
          </cell>
          <cell r="AT23">
            <v>0</v>
          </cell>
          <cell r="AU23">
            <v>0</v>
          </cell>
          <cell r="AV23">
            <v>60.935690000000001</v>
          </cell>
          <cell r="AW23">
            <v>53.0762</v>
          </cell>
          <cell r="AX23">
            <v>55.544466999999997</v>
          </cell>
          <cell r="AY23">
            <v>0</v>
          </cell>
          <cell r="AZ23">
            <v>169.55635700000002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123.35</v>
          </cell>
          <cell r="AR24">
            <v>96.743000000000009</v>
          </cell>
          <cell r="AS24">
            <v>0</v>
          </cell>
          <cell r="AT24">
            <v>0</v>
          </cell>
          <cell r="AU24">
            <v>0</v>
          </cell>
          <cell r="AV24">
            <v>319.03399999999999</v>
          </cell>
          <cell r="AW24">
            <v>325.49599999999998</v>
          </cell>
          <cell r="AX24">
            <v>341.35300000000001</v>
          </cell>
          <cell r="AY24">
            <v>0</v>
          </cell>
          <cell r="AZ24">
            <v>985.88300000000004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10798.219075000001</v>
          </cell>
          <cell r="AR25">
            <v>9835.9485820000009</v>
          </cell>
          <cell r="AS25">
            <v>0</v>
          </cell>
          <cell r="AT25">
            <v>0</v>
          </cell>
          <cell r="AU25">
            <v>0</v>
          </cell>
          <cell r="AV25">
            <v>34360.170952</v>
          </cell>
          <cell r="AW25">
            <v>35643.03</v>
          </cell>
          <cell r="AX25">
            <v>31788.367657000003</v>
          </cell>
          <cell r="AY25">
            <v>0</v>
          </cell>
          <cell r="AZ25">
            <v>101791.56860899999</v>
          </cell>
        </row>
        <row r="26">
          <cell r="A26" t="str">
            <v>Latvia</v>
          </cell>
          <cell r="B26">
            <v>24.158422453083165</v>
          </cell>
          <cell r="C26">
            <v>17.232448659343657</v>
          </cell>
          <cell r="D26">
            <v>23.881483618631091</v>
          </cell>
          <cell r="E26">
            <v>15.692389346098725</v>
          </cell>
          <cell r="F26">
            <v>11.887800879094396</v>
          </cell>
          <cell r="G26">
            <v>21.149144472096442</v>
          </cell>
          <cell r="H26">
            <v>14.584634556249625</v>
          </cell>
          <cell r="I26">
            <v>18.796674585461748</v>
          </cell>
          <cell r="J26">
            <v>25.32065673536114</v>
          </cell>
          <cell r="K26">
            <v>0</v>
          </cell>
          <cell r="L26">
            <v>0</v>
          </cell>
          <cell r="M26">
            <v>0</v>
          </cell>
          <cell r="N26">
            <v>21.847703021756477</v>
          </cell>
          <cell r="O26">
            <v>16.194151933798157</v>
          </cell>
          <cell r="P26">
            <v>19.254613950313047</v>
          </cell>
          <cell r="Q26">
            <v>0</v>
          </cell>
          <cell r="R26">
            <v>18.943620303946538</v>
          </cell>
          <cell r="S26">
            <v>48.929040000000001</v>
          </cell>
          <cell r="T26">
            <v>33.6768</v>
          </cell>
          <cell r="U26">
            <v>50.955517999999998</v>
          </cell>
          <cell r="V26">
            <v>36.997500000000002</v>
          </cell>
          <cell r="W26">
            <v>29.062799999999999</v>
          </cell>
          <cell r="X26">
            <v>49.985379999999999</v>
          </cell>
          <cell r="Y26">
            <v>33.400790000000001</v>
          </cell>
          <cell r="Z26">
            <v>38.686390000000003</v>
          </cell>
          <cell r="AA26">
            <v>48.576390000000004</v>
          </cell>
          <cell r="AB26">
            <v>0</v>
          </cell>
          <cell r="AC26">
            <v>0</v>
          </cell>
          <cell r="AD26">
            <v>0</v>
          </cell>
          <cell r="AE26">
            <v>133.56135799999998</v>
          </cell>
          <cell r="AF26">
            <v>116.04568</v>
          </cell>
          <cell r="AG26">
            <v>120.66357000000001</v>
          </cell>
          <cell r="AH26">
            <v>0</v>
          </cell>
          <cell r="AI26">
            <v>370.27060800000004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185.23356799999999</v>
          </cell>
          <cell r="AR26">
            <v>172.660415</v>
          </cell>
          <cell r="AS26">
            <v>0</v>
          </cell>
          <cell r="AT26">
            <v>0</v>
          </cell>
          <cell r="AU26">
            <v>0</v>
          </cell>
          <cell r="AV26">
            <v>550.19615599999997</v>
          </cell>
          <cell r="AW26">
            <v>644.93103699999995</v>
          </cell>
          <cell r="AX26">
            <v>564.00618200000008</v>
          </cell>
          <cell r="AY26">
            <v>0</v>
          </cell>
          <cell r="AZ26">
            <v>1759.1333750000001</v>
          </cell>
        </row>
        <row r="27">
          <cell r="A27" t="str">
            <v>Lithuania</v>
          </cell>
          <cell r="B27">
            <v>2.1422829527323972</v>
          </cell>
          <cell r="C27">
            <v>2.4413495230536237</v>
          </cell>
          <cell r="D27">
            <v>1.7788822217003331</v>
          </cell>
          <cell r="E27">
            <v>1.90481062126443</v>
          </cell>
          <cell r="F27">
            <v>2.9001829356486568</v>
          </cell>
          <cell r="G27">
            <v>2.3066487105872922</v>
          </cell>
          <cell r="H27">
            <v>2.4722940009688732</v>
          </cell>
          <cell r="I27">
            <v>3.6053091736566234</v>
          </cell>
          <cell r="J27">
            <v>2.5828336929912017</v>
          </cell>
          <cell r="K27">
            <v>0</v>
          </cell>
          <cell r="L27">
            <v>0</v>
          </cell>
          <cell r="M27">
            <v>0</v>
          </cell>
          <cell r="N27">
            <v>2.1109781218628272</v>
          </cell>
          <cell r="O27">
            <v>2.3862914813372655</v>
          </cell>
          <cell r="P27">
            <v>2.8705442054217647</v>
          </cell>
          <cell r="Q27">
            <v>0</v>
          </cell>
          <cell r="R27">
            <v>2.4644466833421039</v>
          </cell>
          <cell r="S27">
            <v>10.4475</v>
          </cell>
          <cell r="T27">
            <v>9.5446000000000009</v>
          </cell>
          <cell r="U27">
            <v>7.7363</v>
          </cell>
          <cell r="V27">
            <v>8.6681799999999996</v>
          </cell>
          <cell r="W27">
            <v>14.6896</v>
          </cell>
          <cell r="X27">
            <v>11.9275</v>
          </cell>
          <cell r="Y27">
            <v>12.1797</v>
          </cell>
          <cell r="Z27">
            <v>16.405799999999999</v>
          </cell>
          <cell r="AA27">
            <v>12.4024</v>
          </cell>
          <cell r="AB27">
            <v>0</v>
          </cell>
          <cell r="AC27">
            <v>0</v>
          </cell>
          <cell r="AD27">
            <v>0</v>
          </cell>
          <cell r="AE27">
            <v>27.728400000000001</v>
          </cell>
          <cell r="AF27">
            <v>35.28528</v>
          </cell>
          <cell r="AG27">
            <v>40.987899999999996</v>
          </cell>
          <cell r="AH27">
            <v>0</v>
          </cell>
          <cell r="AI27">
            <v>104.00158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409.541021</v>
          </cell>
          <cell r="AR27">
            <v>432.16719800000004</v>
          </cell>
          <cell r="AS27">
            <v>0</v>
          </cell>
          <cell r="AT27">
            <v>0</v>
          </cell>
          <cell r="AU27">
            <v>0</v>
          </cell>
          <cell r="AV27">
            <v>1182.1799449999999</v>
          </cell>
          <cell r="AW27">
            <v>1330.7993700000002</v>
          </cell>
          <cell r="AX27">
            <v>1285.0911660000002</v>
          </cell>
          <cell r="AY27">
            <v>0</v>
          </cell>
          <cell r="AZ27">
            <v>3798.0704810000002</v>
          </cell>
        </row>
        <row r="28">
          <cell r="A28" t="str">
            <v>Luxembourg</v>
          </cell>
          <cell r="B28">
            <v>14.076085345629247</v>
          </cell>
          <cell r="C28">
            <v>7.5707987735237783</v>
          </cell>
          <cell r="D28">
            <v>2.3850006624250621</v>
          </cell>
          <cell r="E28">
            <v>0.37792327571779893</v>
          </cell>
          <cell r="F28">
            <v>6.0685970301696014E-2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7.7632219481574181</v>
          </cell>
          <cell r="O28">
            <v>0.15352588982587748</v>
          </cell>
          <cell r="P28">
            <v>0</v>
          </cell>
          <cell r="Q28">
            <v>0</v>
          </cell>
          <cell r="R28">
            <v>2.6029548820945778</v>
          </cell>
          <cell r="S28">
            <v>42.260370000000002</v>
          </cell>
          <cell r="T28">
            <v>25.84356</v>
          </cell>
          <cell r="U28">
            <v>8.1135199999999994</v>
          </cell>
          <cell r="V28">
            <v>1.4323999999999999</v>
          </cell>
          <cell r="W28">
            <v>0.22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76.217449999999999</v>
          </cell>
          <cell r="AF28">
            <v>1.6523999999999999</v>
          </cell>
          <cell r="AG28">
            <v>0</v>
          </cell>
          <cell r="AH28">
            <v>0</v>
          </cell>
          <cell r="AI28">
            <v>77.86985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279.32182500000005</v>
          </cell>
          <cell r="AR28">
            <v>285.806489</v>
          </cell>
          <cell r="AS28">
            <v>0</v>
          </cell>
          <cell r="AT28">
            <v>0</v>
          </cell>
          <cell r="AU28">
            <v>0</v>
          </cell>
          <cell r="AV28">
            <v>883.59840100000008</v>
          </cell>
          <cell r="AW28">
            <v>968.67049699999995</v>
          </cell>
          <cell r="AX28">
            <v>840.165976</v>
          </cell>
          <cell r="AY28">
            <v>0</v>
          </cell>
          <cell r="AZ28">
            <v>2692.434874</v>
          </cell>
        </row>
        <row r="29">
          <cell r="A29" t="str">
            <v>Madeira</v>
          </cell>
          <cell r="B29">
            <v>3.9668555153247103</v>
          </cell>
          <cell r="C29">
            <v>0.65723045779406652</v>
          </cell>
          <cell r="D29">
            <v>3.9245777268832729E-2</v>
          </cell>
          <cell r="E29">
            <v>3.720179890538667E-2</v>
          </cell>
          <cell r="F29">
            <v>3.5791721529907596E-2</v>
          </cell>
          <cell r="G29">
            <v>3.4124283674411865E-2</v>
          </cell>
          <cell r="H29">
            <v>3.9744261574472896E-2</v>
          </cell>
          <cell r="I29">
            <v>21.866108978371486</v>
          </cell>
          <cell r="J29">
            <v>20.084751728492559</v>
          </cell>
          <cell r="K29">
            <v>0</v>
          </cell>
          <cell r="L29">
            <v>0</v>
          </cell>
          <cell r="M29">
            <v>0</v>
          </cell>
          <cell r="N29">
            <v>1.7261962926147896</v>
          </cell>
          <cell r="O29">
            <v>3.5661436032140621E-2</v>
          </cell>
          <cell r="P29">
            <v>13.174994036246661</v>
          </cell>
          <cell r="Q29">
            <v>0</v>
          </cell>
          <cell r="R29">
            <v>4.4352845742987084</v>
          </cell>
          <cell r="S29">
            <v>2.46882</v>
          </cell>
          <cell r="T29">
            <v>0.32882</v>
          </cell>
          <cell r="U29">
            <v>0.02</v>
          </cell>
          <cell r="V29">
            <v>0.02</v>
          </cell>
          <cell r="W29">
            <v>0.02</v>
          </cell>
          <cell r="X29">
            <v>0.02</v>
          </cell>
          <cell r="Y29">
            <v>0.02</v>
          </cell>
          <cell r="Z29">
            <v>9.0649999999999995</v>
          </cell>
          <cell r="AA29">
            <v>8.74</v>
          </cell>
          <cell r="AB29">
            <v>0</v>
          </cell>
          <cell r="AC29">
            <v>0</v>
          </cell>
          <cell r="AD29">
            <v>0</v>
          </cell>
          <cell r="AE29">
            <v>2.8176399999999999</v>
          </cell>
          <cell r="AF29">
            <v>0.06</v>
          </cell>
          <cell r="AG29">
            <v>17.824999999999999</v>
          </cell>
          <cell r="AH29">
            <v>0</v>
          </cell>
          <cell r="AI29">
            <v>20.702640000000002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37.311165000000003</v>
          </cell>
          <cell r="AR29">
            <v>39.164039000000002</v>
          </cell>
          <cell r="AS29">
            <v>0</v>
          </cell>
          <cell r="AT29">
            <v>0</v>
          </cell>
          <cell r="AU29">
            <v>0</v>
          </cell>
          <cell r="AV29">
            <v>146.90542499999998</v>
          </cell>
          <cell r="AW29">
            <v>151.42407600000001</v>
          </cell>
          <cell r="AX29">
            <v>121.76476100000001</v>
          </cell>
          <cell r="AY29">
            <v>0</v>
          </cell>
          <cell r="AZ29">
            <v>420.09426200000001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15.934999999999999</v>
          </cell>
          <cell r="AR30">
            <v>15.786</v>
          </cell>
          <cell r="AS30">
            <v>0</v>
          </cell>
          <cell r="AT30">
            <v>0</v>
          </cell>
          <cell r="AU30">
            <v>0</v>
          </cell>
          <cell r="AV30">
            <v>63.006411</v>
          </cell>
          <cell r="AW30">
            <v>51.811000000000007</v>
          </cell>
          <cell r="AX30">
            <v>49.689</v>
          </cell>
          <cell r="AY30">
            <v>0</v>
          </cell>
          <cell r="AZ30">
            <v>164.50641099999999</v>
          </cell>
        </row>
        <row r="31">
          <cell r="A31" t="str">
            <v>Netherlands</v>
          </cell>
          <cell r="B31">
            <v>22.260671069352384</v>
          </cell>
          <cell r="C31">
            <v>35.433036557837603</v>
          </cell>
          <cell r="D31">
            <v>21.53973899838525</v>
          </cell>
          <cell r="E31">
            <v>19.97874328605339</v>
          </cell>
          <cell r="F31">
            <v>22.997812477786169</v>
          </cell>
          <cell r="G31">
            <v>28.614265601617635</v>
          </cell>
          <cell r="H31">
            <v>26.695326442267778</v>
          </cell>
          <cell r="I31">
            <v>27.476888000924706</v>
          </cell>
          <cell r="J31">
            <v>22.099222957970909</v>
          </cell>
          <cell r="K31">
            <v>0</v>
          </cell>
          <cell r="L31">
            <v>0</v>
          </cell>
          <cell r="M31">
            <v>0</v>
          </cell>
          <cell r="N31">
            <v>26.517191186784</v>
          </cell>
          <cell r="O31">
            <v>23.760986664493853</v>
          </cell>
          <cell r="P31">
            <v>25.402779636868285</v>
          </cell>
          <cell r="Q31">
            <v>0</v>
          </cell>
          <cell r="R31">
            <v>25.206666811293175</v>
          </cell>
          <cell r="S31">
            <v>355.83792399999999</v>
          </cell>
          <cell r="T31">
            <v>618.173542</v>
          </cell>
          <cell r="U31">
            <v>378.684865</v>
          </cell>
          <cell r="V31">
            <v>359.02654399999994</v>
          </cell>
          <cell r="W31">
            <v>415.60512100000005</v>
          </cell>
          <cell r="X31">
            <v>482.04711000000003</v>
          </cell>
          <cell r="Y31">
            <v>437.775802</v>
          </cell>
          <cell r="Z31">
            <v>441.76983999999999</v>
          </cell>
          <cell r="AA31">
            <v>364.87126899999998</v>
          </cell>
          <cell r="AB31">
            <v>0</v>
          </cell>
          <cell r="AC31">
            <v>0</v>
          </cell>
          <cell r="AD31">
            <v>0</v>
          </cell>
          <cell r="AE31">
            <v>1352.6963309999999</v>
          </cell>
          <cell r="AF31">
            <v>1256.6787750000001</v>
          </cell>
          <cell r="AG31">
            <v>1244.416911</v>
          </cell>
          <cell r="AH31">
            <v>0</v>
          </cell>
          <cell r="AI31">
            <v>3853.7920169999998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1447.0083220000001</v>
          </cell>
          <cell r="AR31">
            <v>1485.953342</v>
          </cell>
          <cell r="AS31">
            <v>0</v>
          </cell>
          <cell r="AT31">
            <v>0</v>
          </cell>
          <cell r="AU31">
            <v>0</v>
          </cell>
          <cell r="AV31">
            <v>4591.084664</v>
          </cell>
          <cell r="AW31">
            <v>4759.9492119999995</v>
          </cell>
          <cell r="AX31">
            <v>4408.8687770000006</v>
          </cell>
          <cell r="AY31">
            <v>0</v>
          </cell>
          <cell r="AZ31">
            <v>13759.902652999999</v>
          </cell>
        </row>
        <row r="32">
          <cell r="A32" t="str">
            <v>Norway</v>
          </cell>
          <cell r="B32">
            <v>80.182509704814848</v>
          </cell>
          <cell r="C32">
            <v>52.888970011443526</v>
          </cell>
          <cell r="D32">
            <v>31.153009151433324</v>
          </cell>
          <cell r="E32">
            <v>17.883404655552166</v>
          </cell>
          <cell r="F32">
            <v>6.2075510753839573</v>
          </cell>
          <cell r="G32">
            <v>4.9710519889955211</v>
          </cell>
          <cell r="H32">
            <v>7.3052865060477465</v>
          </cell>
          <cell r="I32">
            <v>0.9882705637118171</v>
          </cell>
          <cell r="J32">
            <v>0.51665193600705295</v>
          </cell>
          <cell r="K32">
            <v>0</v>
          </cell>
          <cell r="L32">
            <v>0</v>
          </cell>
          <cell r="M32">
            <v>0</v>
          </cell>
          <cell r="N32">
            <v>53.207373446295954</v>
          </cell>
          <cell r="O32">
            <v>9.7861190208122331</v>
          </cell>
          <cell r="P32">
            <v>2.7473002675241509</v>
          </cell>
          <cell r="Q32">
            <v>0</v>
          </cell>
          <cell r="R32">
            <v>21.855286969445352</v>
          </cell>
          <cell r="S32">
            <v>150.634593</v>
          </cell>
          <cell r="T32">
            <v>111.455226</v>
          </cell>
          <cell r="U32">
            <v>70.635902000000002</v>
          </cell>
          <cell r="V32">
            <v>38.647918000000004</v>
          </cell>
          <cell r="W32">
            <v>13.629595999999999</v>
          </cell>
          <cell r="X32">
            <v>9.9541590000000006</v>
          </cell>
          <cell r="Y32">
            <v>13.916684999999999</v>
          </cell>
          <cell r="Z32">
            <v>2.0855579999999998</v>
          </cell>
          <cell r="AA32">
            <v>1.1513439999999999</v>
          </cell>
          <cell r="AB32">
            <v>0</v>
          </cell>
          <cell r="AC32">
            <v>0</v>
          </cell>
          <cell r="AD32">
            <v>0</v>
          </cell>
          <cell r="AE32">
            <v>332.72572099999996</v>
          </cell>
          <cell r="AF32">
            <v>62.231673000000001</v>
          </cell>
          <cell r="AG32">
            <v>17.153587000000002</v>
          </cell>
          <cell r="AH32">
            <v>0</v>
          </cell>
          <cell r="AI32">
            <v>412.11098099999992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189.92796800000002</v>
          </cell>
          <cell r="AR32">
            <v>200.56241499999999</v>
          </cell>
          <cell r="AS32">
            <v>0</v>
          </cell>
          <cell r="AT32">
            <v>0</v>
          </cell>
          <cell r="AU32">
            <v>0</v>
          </cell>
          <cell r="AV32">
            <v>562.803855</v>
          </cell>
          <cell r="AW32">
            <v>572.32602199999997</v>
          </cell>
          <cell r="AX32">
            <v>561.94178999999997</v>
          </cell>
          <cell r="AY32">
            <v>0</v>
          </cell>
          <cell r="AZ32">
            <v>1697.0716669999997</v>
          </cell>
        </row>
        <row r="33">
          <cell r="A33" t="str">
            <v>Poland</v>
          </cell>
          <cell r="B33">
            <v>6.1997250737611496E-2</v>
          </cell>
          <cell r="C33">
            <v>8.4867439834546671E-2</v>
          </cell>
          <cell r="D33">
            <v>0.10524301592562491</v>
          </cell>
          <cell r="E33">
            <v>0.17603600227747021</v>
          </cell>
          <cell r="F33">
            <v>0.24255892942937599</v>
          </cell>
          <cell r="G33">
            <v>0.47112136970857432</v>
          </cell>
          <cell r="H33">
            <v>0.14719689248635959</v>
          </cell>
          <cell r="I33">
            <v>0.11292480628574286</v>
          </cell>
          <cell r="J33">
            <v>0.26171927623342528</v>
          </cell>
          <cell r="K33">
            <v>0</v>
          </cell>
          <cell r="L33">
            <v>0</v>
          </cell>
          <cell r="M33">
            <v>0</v>
          </cell>
          <cell r="N33">
            <v>8.4205192855740879E-2</v>
          </cell>
          <cell r="O33">
            <v>0.2951255946575207</v>
          </cell>
          <cell r="P33">
            <v>0.17103991096656601</v>
          </cell>
          <cell r="Q33">
            <v>0</v>
          </cell>
          <cell r="R33">
            <v>0.18625315633823414</v>
          </cell>
          <cell r="S33">
            <v>3.5694400000000002</v>
          </cell>
          <cell r="T33">
            <v>4.9612639999999999</v>
          </cell>
          <cell r="U33">
            <v>6.2026240000000001</v>
          </cell>
          <cell r="V33">
            <v>10.838044</v>
          </cell>
          <cell r="W33">
            <v>15.570868000000001</v>
          </cell>
          <cell r="X33">
            <v>28.660087999999998</v>
          </cell>
          <cell r="Y33">
            <v>8.5615279999999991</v>
          </cell>
          <cell r="Z33">
            <v>6.0720000000000001</v>
          </cell>
          <cell r="AA33">
            <v>13.021596000000001</v>
          </cell>
          <cell r="AB33">
            <v>0</v>
          </cell>
          <cell r="AC33">
            <v>0</v>
          </cell>
          <cell r="AD33">
            <v>0</v>
          </cell>
          <cell r="AE33">
            <v>14.733328</v>
          </cell>
          <cell r="AF33">
            <v>55.069000000000003</v>
          </cell>
          <cell r="AG33">
            <v>27.655124000000001</v>
          </cell>
          <cell r="AH33">
            <v>0</v>
          </cell>
          <cell r="AI33">
            <v>97.457452000000004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4839.3264330000002</v>
          </cell>
          <cell r="AR33">
            <v>4477.8652030000003</v>
          </cell>
          <cell r="AS33">
            <v>0</v>
          </cell>
          <cell r="AT33">
            <v>0</v>
          </cell>
          <cell r="AU33">
            <v>0</v>
          </cell>
          <cell r="AV33">
            <v>15747.241649</v>
          </cell>
          <cell r="AW33">
            <v>16793.562096000001</v>
          </cell>
          <cell r="AX33">
            <v>14551.932037000002</v>
          </cell>
          <cell r="AY33">
            <v>0</v>
          </cell>
          <cell r="AZ33">
            <v>47092.735782000003</v>
          </cell>
        </row>
        <row r="34">
          <cell r="A34" t="str">
            <v>Portugal</v>
          </cell>
          <cell r="B34">
            <v>10.242293589099461</v>
          </cell>
          <cell r="C34">
            <v>3.2126799418263992</v>
          </cell>
          <cell r="D34">
            <v>1.9589268285697679</v>
          </cell>
          <cell r="E34">
            <v>1.9031713301088564</v>
          </cell>
          <cell r="F34">
            <v>1.5022767744939516</v>
          </cell>
          <cell r="G34">
            <v>1.6518044906168634</v>
          </cell>
          <cell r="H34">
            <v>1.9300221061528038</v>
          </cell>
          <cell r="I34">
            <v>25.504822488015659</v>
          </cell>
          <cell r="J34">
            <v>32.881290702861598</v>
          </cell>
          <cell r="K34">
            <v>0</v>
          </cell>
          <cell r="L34">
            <v>0</v>
          </cell>
          <cell r="M34">
            <v>0</v>
          </cell>
          <cell r="N34">
            <v>5.0163126576480952</v>
          </cell>
          <cell r="O34">
            <v>1.6890670678838235</v>
          </cell>
          <cell r="P34">
            <v>19.233875853954558</v>
          </cell>
          <cell r="Q34">
            <v>0</v>
          </cell>
          <cell r="R34">
            <v>8.2563695732878024</v>
          </cell>
          <cell r="S34">
            <v>242.35849999999999</v>
          </cell>
          <cell r="T34">
            <v>79.933239999999998</v>
          </cell>
          <cell r="U34">
            <v>50.47878</v>
          </cell>
          <cell r="V34">
            <v>51.717979999999997</v>
          </cell>
          <cell r="W34">
            <v>38.986139999999999</v>
          </cell>
          <cell r="X34">
            <v>43.031739999999999</v>
          </cell>
          <cell r="Y34">
            <v>48.554940000000002</v>
          </cell>
          <cell r="Z34">
            <v>577.8353800000001</v>
          </cell>
          <cell r="AA34">
            <v>706.54259999999999</v>
          </cell>
          <cell r="AB34">
            <v>0</v>
          </cell>
          <cell r="AC34">
            <v>0</v>
          </cell>
          <cell r="AD34">
            <v>0</v>
          </cell>
          <cell r="AE34">
            <v>372.77052000000003</v>
          </cell>
          <cell r="AF34">
            <v>133.73586</v>
          </cell>
          <cell r="AG34">
            <v>1332.9329200000002</v>
          </cell>
          <cell r="AH34">
            <v>0</v>
          </cell>
          <cell r="AI34">
            <v>1839.4393000000002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2039.0333720000001</v>
          </cell>
          <cell r="AR34">
            <v>1933.8910559999999</v>
          </cell>
          <cell r="AS34">
            <v>0</v>
          </cell>
          <cell r="AT34">
            <v>0</v>
          </cell>
          <cell r="AU34">
            <v>0</v>
          </cell>
          <cell r="AV34">
            <v>6688.0493880000004</v>
          </cell>
          <cell r="AW34">
            <v>7125.9617980000003</v>
          </cell>
          <cell r="AX34">
            <v>6237.1184940000003</v>
          </cell>
          <cell r="AY34">
            <v>0</v>
          </cell>
          <cell r="AZ34">
            <v>20051.129680000002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15.138200000000001</v>
          </cell>
          <cell r="AS35">
            <v>0</v>
          </cell>
          <cell r="AT35">
            <v>0</v>
          </cell>
          <cell r="AU35">
            <v>0</v>
          </cell>
          <cell r="AV35">
            <v>56.418095999999998</v>
          </cell>
          <cell r="AW35">
            <v>48.381999999999998</v>
          </cell>
          <cell r="AX35">
            <v>35.2346</v>
          </cell>
          <cell r="AY35">
            <v>0</v>
          </cell>
          <cell r="AZ35">
            <v>140.034696</v>
          </cell>
        </row>
        <row r="36">
          <cell r="A36" t="str">
            <v>Slovak Republic</v>
          </cell>
          <cell r="B36">
            <v>12.321964310553163</v>
          </cell>
          <cell r="C36">
            <v>2.3099170285653914</v>
          </cell>
          <cell r="D36">
            <v>9.1089387412011294E-2</v>
          </cell>
          <cell r="E36">
            <v>0.16916450810690278</v>
          </cell>
          <cell r="F36">
            <v>0.30383195355970949</v>
          </cell>
          <cell r="G36">
            <v>0.17368210884028637</v>
          </cell>
          <cell r="H36">
            <v>0.11206066269457636</v>
          </cell>
          <cell r="I36">
            <v>9.1593906473192419E-2</v>
          </cell>
          <cell r="J36">
            <v>0.12667579454334899</v>
          </cell>
          <cell r="K36">
            <v>0</v>
          </cell>
          <cell r="L36">
            <v>0</v>
          </cell>
          <cell r="M36">
            <v>0</v>
          </cell>
          <cell r="N36">
            <v>4.505538828603509</v>
          </cell>
          <cell r="O36">
            <v>0.21608891189843837</v>
          </cell>
          <cell r="P36">
            <v>0.11028924953434698</v>
          </cell>
          <cell r="Q36">
            <v>0</v>
          </cell>
          <cell r="R36">
            <v>1.575598330279999</v>
          </cell>
          <cell r="S36">
            <v>121.60941099999999</v>
          </cell>
          <cell r="T36">
            <v>25.175331</v>
          </cell>
          <cell r="U36">
            <v>1.09802</v>
          </cell>
          <cell r="V36">
            <v>1.9689300000000001</v>
          </cell>
          <cell r="W36">
            <v>3.6078000000000001</v>
          </cell>
          <cell r="X36">
            <v>2.0303200000000001</v>
          </cell>
          <cell r="Y36">
            <v>1.2658400000000001</v>
          </cell>
          <cell r="Z36">
            <v>0.97944100000000001</v>
          </cell>
          <cell r="AA36">
            <v>1.3907510000000001</v>
          </cell>
          <cell r="AB36">
            <v>0</v>
          </cell>
          <cell r="AC36">
            <v>0</v>
          </cell>
          <cell r="AD36">
            <v>0</v>
          </cell>
          <cell r="AE36">
            <v>147.88276199999999</v>
          </cell>
          <cell r="AF36">
            <v>7.607050000000001</v>
          </cell>
          <cell r="AG36">
            <v>3.6360320000000002</v>
          </cell>
          <cell r="AH36">
            <v>0</v>
          </cell>
          <cell r="AI36">
            <v>159.12584399999997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962.39688200000001</v>
          </cell>
          <cell r="AR36">
            <v>988.0939800000001</v>
          </cell>
          <cell r="AS36">
            <v>0</v>
          </cell>
          <cell r="AT36">
            <v>0</v>
          </cell>
          <cell r="AU36">
            <v>0</v>
          </cell>
          <cell r="AV36">
            <v>2954.0192830000001</v>
          </cell>
          <cell r="AW36">
            <v>3168.3000019999999</v>
          </cell>
          <cell r="AX36">
            <v>2967.1330740000003</v>
          </cell>
          <cell r="AY36">
            <v>0</v>
          </cell>
          <cell r="AZ36">
            <v>9089.452358999999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4839.1836579999999</v>
          </cell>
          <cell r="AR37">
            <v>4415.7289799999999</v>
          </cell>
          <cell r="AS37">
            <v>0</v>
          </cell>
          <cell r="AT37">
            <v>0</v>
          </cell>
          <cell r="AU37">
            <v>0</v>
          </cell>
          <cell r="AV37">
            <v>14788.822674999999</v>
          </cell>
          <cell r="AW37">
            <v>17163.316766</v>
          </cell>
          <cell r="AX37">
            <v>14357.519918999998</v>
          </cell>
          <cell r="AY37">
            <v>0</v>
          </cell>
          <cell r="AZ37">
            <v>46309.659359999998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486.29999699999996</v>
          </cell>
          <cell r="AR38">
            <v>486.22500499999995</v>
          </cell>
          <cell r="AS38">
            <v>0</v>
          </cell>
          <cell r="AT38">
            <v>0</v>
          </cell>
          <cell r="AU38">
            <v>0</v>
          </cell>
          <cell r="AV38">
            <v>1479.1433180000001</v>
          </cell>
          <cell r="AW38">
            <v>1682.791041</v>
          </cell>
          <cell r="AX38">
            <v>1479.1331779999998</v>
          </cell>
          <cell r="AY38">
            <v>0</v>
          </cell>
          <cell r="AZ38">
            <v>4641.0675370000008</v>
          </cell>
        </row>
        <row r="39">
          <cell r="A39" t="str">
            <v>Switzerland</v>
          </cell>
          <cell r="B39">
            <v>11.865892464302185</v>
          </cell>
          <cell r="C39">
            <v>3.7861954307606576</v>
          </cell>
          <cell r="D39">
            <v>1.1408946086137968</v>
          </cell>
          <cell r="E39">
            <v>0.94262489755305212</v>
          </cell>
          <cell r="F39">
            <v>1.0031984160149459</v>
          </cell>
          <cell r="G39">
            <v>1.1105040716939358</v>
          </cell>
          <cell r="H39">
            <v>1.6280642814176194</v>
          </cell>
          <cell r="I39">
            <v>0.36149659042270715</v>
          </cell>
          <cell r="J39">
            <v>0.51004354637915539</v>
          </cell>
          <cell r="K39">
            <v>0</v>
          </cell>
          <cell r="L39">
            <v>0</v>
          </cell>
          <cell r="M39">
            <v>0</v>
          </cell>
          <cell r="N39">
            <v>5.4634049894054728</v>
          </cell>
          <cell r="O39">
            <v>1.0165596154095977</v>
          </cell>
          <cell r="P39">
            <v>0.82996684478556126</v>
          </cell>
          <cell r="Q39">
            <v>0</v>
          </cell>
          <cell r="R39">
            <v>2.4517916586931414</v>
          </cell>
          <cell r="S39">
            <v>156.48747999999998</v>
          </cell>
          <cell r="T39">
            <v>53.348440000000004</v>
          </cell>
          <cell r="U39">
            <v>16.0487</v>
          </cell>
          <cell r="V39">
            <v>13.567319999999999</v>
          </cell>
          <cell r="W39">
            <v>13.74638</v>
          </cell>
          <cell r="X39">
            <v>14.74338</v>
          </cell>
          <cell r="Y39">
            <v>21.60988</v>
          </cell>
          <cell r="Z39">
            <v>4.8449799999999996</v>
          </cell>
          <cell r="AA39">
            <v>6.8788400000000003</v>
          </cell>
          <cell r="AB39">
            <v>0</v>
          </cell>
          <cell r="AC39">
            <v>0</v>
          </cell>
          <cell r="AD39">
            <v>0</v>
          </cell>
          <cell r="AE39">
            <v>225.88461999999998</v>
          </cell>
          <cell r="AF39">
            <v>42.057079999999999</v>
          </cell>
          <cell r="AG39">
            <v>33.3337</v>
          </cell>
          <cell r="AH39">
            <v>0</v>
          </cell>
          <cell r="AI39">
            <v>301.27539999999999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1206.230464</v>
          </cell>
          <cell r="AR39">
            <v>1213.8092999999999</v>
          </cell>
          <cell r="AS39">
            <v>0</v>
          </cell>
          <cell r="AT39">
            <v>0</v>
          </cell>
          <cell r="AU39">
            <v>0</v>
          </cell>
          <cell r="AV39">
            <v>3721.052318</v>
          </cell>
          <cell r="AW39">
            <v>3723.4778390000001</v>
          </cell>
          <cell r="AX39">
            <v>3614.6419809999998</v>
          </cell>
          <cell r="AY39">
            <v>0</v>
          </cell>
          <cell r="AZ39">
            <v>11059.172138000002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742.82200000000012</v>
          </cell>
          <cell r="AR40">
            <v>782.89499999999998</v>
          </cell>
          <cell r="AS40">
            <v>0</v>
          </cell>
          <cell r="AT40">
            <v>0</v>
          </cell>
          <cell r="AU40">
            <v>0</v>
          </cell>
          <cell r="AV40">
            <v>2175.8339999999998</v>
          </cell>
          <cell r="AW40">
            <v>2490.3290000000002</v>
          </cell>
          <cell r="AX40">
            <v>2244.248</v>
          </cell>
          <cell r="AY40">
            <v>0</v>
          </cell>
          <cell r="AZ40">
            <v>6910.4110000000001</v>
          </cell>
        </row>
        <row r="41">
          <cell r="A41" t="str">
            <v>European Union</v>
          </cell>
          <cell r="B41">
            <v>9.1189993893115311</v>
          </cell>
          <cell r="C41">
            <v>8.9699350149644914</v>
          </cell>
          <cell r="D41">
            <v>8.1969666844831934</v>
          </cell>
          <cell r="E41">
            <v>8.1027134434962491</v>
          </cell>
          <cell r="F41">
            <v>7.1550760997369984</v>
          </cell>
          <cell r="G41">
            <v>6.1343049288313685</v>
          </cell>
          <cell r="H41">
            <v>6.2148787337706048</v>
          </cell>
          <cell r="I41">
            <v>7.6776426185277193</v>
          </cell>
          <cell r="J41">
            <v>8.4627251499727532</v>
          </cell>
          <cell r="K41">
            <v>0</v>
          </cell>
          <cell r="L41">
            <v>0</v>
          </cell>
          <cell r="M41">
            <v>0</v>
          </cell>
          <cell r="N41">
            <v>8.7513718426193741</v>
          </cell>
          <cell r="O41">
            <v>7.138892387904753</v>
          </cell>
          <cell r="P41">
            <v>7.4219880629578574</v>
          </cell>
          <cell r="Q41">
            <v>0</v>
          </cell>
          <cell r="R41">
            <v>7.7647150326386187</v>
          </cell>
          <cell r="S41">
            <v>5275.9489950000016</v>
          </cell>
          <cell r="T41">
            <v>5441.9318430000003</v>
          </cell>
          <cell r="U41">
            <v>5105.2582190000012</v>
          </cell>
          <cell r="V41">
            <v>5197.8203420000009</v>
          </cell>
          <cell r="W41">
            <v>4581.1799529999989</v>
          </cell>
          <cell r="X41">
            <v>3838.6889739999992</v>
          </cell>
          <cell r="Y41">
            <v>3715.5694780000003</v>
          </cell>
          <cell r="Z41">
            <v>4383.6983410000003</v>
          </cell>
          <cell r="AA41">
            <v>4681.2906470000007</v>
          </cell>
          <cell r="AB41">
            <v>0</v>
          </cell>
          <cell r="AC41">
            <v>0</v>
          </cell>
          <cell r="AD41">
            <v>0</v>
          </cell>
          <cell r="AE41">
            <v>15823.139057000002</v>
          </cell>
          <cell r="AF41">
            <v>13617.689268999999</v>
          </cell>
          <cell r="AG41">
            <v>12780.558466000002</v>
          </cell>
          <cell r="AH41">
            <v>0</v>
          </cell>
          <cell r="AI41">
            <v>42221.386792000005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51387.238282999999</v>
          </cell>
          <cell r="AR41">
            <v>49784.927521999998</v>
          </cell>
          <cell r="AS41">
            <v>0</v>
          </cell>
          <cell r="AT41">
            <v>0</v>
          </cell>
          <cell r="AU41">
            <v>0</v>
          </cell>
          <cell r="AV41">
            <v>162726.77481199999</v>
          </cell>
          <cell r="AW41">
            <v>171678.177456</v>
          </cell>
          <cell r="AX41">
            <v>154978.72701799998</v>
          </cell>
          <cell r="AY41">
            <v>0</v>
          </cell>
          <cell r="AZ41">
            <v>489383.67928599997</v>
          </cell>
        </row>
        <row r="43">
          <cell r="A43" t="str">
            <v>Albania</v>
          </cell>
          <cell r="B43">
            <v>60.554342637443497</v>
          </cell>
          <cell r="C43">
            <v>49.492699230910446</v>
          </cell>
          <cell r="D43">
            <v>38.319400459647078</v>
          </cell>
          <cell r="E43">
            <v>35.296783067736918</v>
          </cell>
          <cell r="F43">
            <v>37.128315956054564</v>
          </cell>
          <cell r="G43">
            <v>33.078241796041205</v>
          </cell>
          <cell r="H43">
            <v>32.573482753143715</v>
          </cell>
          <cell r="I43">
            <v>44.108692129004723</v>
          </cell>
          <cell r="J43">
            <v>50.257677088523629</v>
          </cell>
          <cell r="K43">
            <v>0</v>
          </cell>
          <cell r="L43">
            <v>0</v>
          </cell>
          <cell r="M43">
            <v>0</v>
          </cell>
          <cell r="N43">
            <v>48.360068277853827</v>
          </cell>
          <cell r="O43">
            <v>35.087682279117907</v>
          </cell>
          <cell r="P43">
            <v>40.76449005938774</v>
          </cell>
          <cell r="Q43">
            <v>0</v>
          </cell>
          <cell r="R43">
            <v>41.105183993180248</v>
          </cell>
          <cell r="S43">
            <v>209.61329499999999</v>
          </cell>
          <cell r="T43">
            <v>201.30729500000001</v>
          </cell>
          <cell r="U43">
            <v>178.67809500000001</v>
          </cell>
          <cell r="V43">
            <v>164.78969499999999</v>
          </cell>
          <cell r="W43">
            <v>163.51049499999999</v>
          </cell>
          <cell r="X43">
            <v>164.005675</v>
          </cell>
          <cell r="Y43">
            <v>167.407635</v>
          </cell>
          <cell r="Z43">
            <v>151.66263499999999</v>
          </cell>
          <cell r="AA43">
            <v>161.98863499999999</v>
          </cell>
          <cell r="AB43">
            <v>0</v>
          </cell>
          <cell r="AC43">
            <v>0</v>
          </cell>
          <cell r="AD43">
            <v>0</v>
          </cell>
          <cell r="AE43">
            <v>589.59868500000005</v>
          </cell>
          <cell r="AF43">
            <v>492.30586499999998</v>
          </cell>
          <cell r="AG43">
            <v>481.05890499999998</v>
          </cell>
          <cell r="AH43">
            <v>0</v>
          </cell>
          <cell r="AI43">
            <v>1562.9634550000001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309.454588</v>
          </cell>
          <cell r="AR43">
            <v>290.08458000000002</v>
          </cell>
          <cell r="AS43">
            <v>0</v>
          </cell>
          <cell r="AT43">
            <v>0</v>
          </cell>
          <cell r="AU43">
            <v>0</v>
          </cell>
          <cell r="AV43">
            <v>1097.2664750000001</v>
          </cell>
          <cell r="AW43">
            <v>1262.7658759999999</v>
          </cell>
          <cell r="AX43">
            <v>1062.083725</v>
          </cell>
          <cell r="AY43">
            <v>0</v>
          </cell>
          <cell r="AZ43">
            <v>3422.1160760000002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38.599999999999994</v>
          </cell>
          <cell r="AR44">
            <v>35.200000000000003</v>
          </cell>
          <cell r="AS44">
            <v>0</v>
          </cell>
          <cell r="AT44">
            <v>0</v>
          </cell>
          <cell r="AU44">
            <v>0</v>
          </cell>
          <cell r="AV44">
            <v>109.69999999999999</v>
          </cell>
          <cell r="AW44">
            <v>112.69999999999999</v>
          </cell>
          <cell r="AX44">
            <v>110.6</v>
          </cell>
          <cell r="AY44">
            <v>0</v>
          </cell>
          <cell r="AZ44">
            <v>332.99999999999994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0.55142058508194225</v>
          </cell>
          <cell r="E45">
            <v>25.889145886510896</v>
          </cell>
          <cell r="F45">
            <v>21.335422219105066</v>
          </cell>
          <cell r="G45">
            <v>31.557588776518902</v>
          </cell>
          <cell r="H45">
            <v>42.135108379468903</v>
          </cell>
          <cell r="I45">
            <v>32.473647253201158</v>
          </cell>
          <cell r="J45">
            <v>27.739096223938162</v>
          </cell>
          <cell r="K45">
            <v>0</v>
          </cell>
          <cell r="L45">
            <v>0</v>
          </cell>
          <cell r="M45">
            <v>0</v>
          </cell>
          <cell r="N45">
            <v>0.2093580088971593</v>
          </cell>
          <cell r="O45">
            <v>26.128765741190541</v>
          </cell>
          <cell r="P45">
            <v>33.80135351731154</v>
          </cell>
          <cell r="Q45">
            <v>0</v>
          </cell>
          <cell r="R45">
            <v>20.295886667386558</v>
          </cell>
          <cell r="S45">
            <v>0</v>
          </cell>
          <cell r="T45">
            <v>0</v>
          </cell>
          <cell r="U45">
            <v>1.6001000000000001</v>
          </cell>
          <cell r="V45">
            <v>73.251900000000006</v>
          </cell>
          <cell r="W45">
            <v>67.600099999999998</v>
          </cell>
          <cell r="X45">
            <v>92.225300000000004</v>
          </cell>
          <cell r="Y45">
            <v>99.785300000000007</v>
          </cell>
          <cell r="Z45">
            <v>78.618700000000004</v>
          </cell>
          <cell r="AA45">
            <v>75.5989</v>
          </cell>
          <cell r="AB45">
            <v>0</v>
          </cell>
          <cell r="AC45">
            <v>0</v>
          </cell>
          <cell r="AD45">
            <v>0</v>
          </cell>
          <cell r="AE45">
            <v>1.6001000000000001</v>
          </cell>
          <cell r="AF45">
            <v>233.07730000000001</v>
          </cell>
          <cell r="AG45">
            <v>254.00290000000001</v>
          </cell>
          <cell r="AH45">
            <v>0</v>
          </cell>
          <cell r="AI45">
            <v>488.68030000000005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217.89000000000001</v>
          </cell>
          <cell r="AR45">
            <v>245.28200000000001</v>
          </cell>
          <cell r="AS45">
            <v>0</v>
          </cell>
          <cell r="AT45">
            <v>0</v>
          </cell>
          <cell r="AU45">
            <v>0</v>
          </cell>
          <cell r="AV45">
            <v>687.86</v>
          </cell>
          <cell r="AW45">
            <v>802.82999999999993</v>
          </cell>
          <cell r="AX45">
            <v>676.31200000000001</v>
          </cell>
          <cell r="AY45">
            <v>0</v>
          </cell>
          <cell r="AZ45">
            <v>2167.002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93.460000000000008</v>
          </cell>
          <cell r="AR46">
            <v>93.96</v>
          </cell>
          <cell r="AS46">
            <v>0</v>
          </cell>
          <cell r="AT46">
            <v>0</v>
          </cell>
          <cell r="AU46">
            <v>0</v>
          </cell>
          <cell r="AV46">
            <v>272.38</v>
          </cell>
          <cell r="AW46">
            <v>263.28000000000003</v>
          </cell>
          <cell r="AX46">
            <v>282.62</v>
          </cell>
          <cell r="AY46">
            <v>0</v>
          </cell>
          <cell r="AZ46">
            <v>818.28000000000009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9.6</v>
          </cell>
          <cell r="AR48">
            <v>7.8</v>
          </cell>
          <cell r="AS48">
            <v>0</v>
          </cell>
          <cell r="AT48">
            <v>0</v>
          </cell>
          <cell r="AU48">
            <v>0</v>
          </cell>
          <cell r="AV48">
            <v>63.643999999999998</v>
          </cell>
          <cell r="AW48">
            <v>8.1</v>
          </cell>
          <cell r="AX48">
            <v>19.3</v>
          </cell>
          <cell r="AY48">
            <v>0</v>
          </cell>
          <cell r="AZ48">
            <v>91.043999999999997</v>
          </cell>
        </row>
        <row r="49">
          <cell r="A49" t="str">
            <v>Bosnia &amp; Herz.</v>
          </cell>
          <cell r="B49">
            <v>29.314348463438261</v>
          </cell>
          <cell r="C49">
            <v>25.311417363705839</v>
          </cell>
          <cell r="D49">
            <v>25.59712134499738</v>
          </cell>
          <cell r="E49">
            <v>32.310220200296968</v>
          </cell>
          <cell r="F49">
            <v>26.528305453529946</v>
          </cell>
          <cell r="G49">
            <v>32.027610911078426</v>
          </cell>
          <cell r="H49">
            <v>36.693073993654878</v>
          </cell>
          <cell r="I49">
            <v>37.031099877785721</v>
          </cell>
          <cell r="J49">
            <v>32.311172797041401</v>
          </cell>
          <cell r="K49">
            <v>0</v>
          </cell>
          <cell r="L49">
            <v>0</v>
          </cell>
          <cell r="M49">
            <v>0</v>
          </cell>
          <cell r="N49">
            <v>26.63315240986039</v>
          </cell>
          <cell r="O49">
            <v>30.155273491054864</v>
          </cell>
          <cell r="P49">
            <v>35.341307343636217</v>
          </cell>
          <cell r="Q49">
            <v>0</v>
          </cell>
          <cell r="R49">
            <v>30.932422611482828</v>
          </cell>
          <cell r="S49">
            <v>73.609539999999996</v>
          </cell>
          <cell r="T49">
            <v>69.748140000000006</v>
          </cell>
          <cell r="U49">
            <v>76.354740000000007</v>
          </cell>
          <cell r="V49">
            <v>102.27154</v>
          </cell>
          <cell r="W49">
            <v>103.00194</v>
          </cell>
          <cell r="X49">
            <v>124.21194</v>
          </cell>
          <cell r="Y49">
            <v>131.60553999999999</v>
          </cell>
          <cell r="Z49">
            <v>113.72654</v>
          </cell>
          <cell r="AA49">
            <v>107.03654</v>
          </cell>
          <cell r="AB49">
            <v>0</v>
          </cell>
          <cell r="AC49">
            <v>0</v>
          </cell>
          <cell r="AD49">
            <v>0</v>
          </cell>
          <cell r="AE49">
            <v>219.71242000000001</v>
          </cell>
          <cell r="AF49">
            <v>329.48541999999998</v>
          </cell>
          <cell r="AG49">
            <v>352.36861999999996</v>
          </cell>
          <cell r="AH49">
            <v>0</v>
          </cell>
          <cell r="AI49">
            <v>901.56646000000001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276.39980000000003</v>
          </cell>
          <cell r="AR49">
            <v>298.14109999999999</v>
          </cell>
          <cell r="AS49">
            <v>0</v>
          </cell>
          <cell r="AT49">
            <v>0</v>
          </cell>
          <cell r="AU49">
            <v>0</v>
          </cell>
          <cell r="AV49">
            <v>742.46253300000001</v>
          </cell>
          <cell r="AW49">
            <v>983.36656799999992</v>
          </cell>
          <cell r="AX49">
            <v>897.3402000000001</v>
          </cell>
          <cell r="AY49">
            <v>0</v>
          </cell>
          <cell r="AZ49">
            <v>2623.1693009999999</v>
          </cell>
        </row>
        <row r="50">
          <cell r="A50" t="str">
            <v>Bulgaria</v>
          </cell>
          <cell r="B50">
            <v>43.159008327334924</v>
          </cell>
          <cell r="C50">
            <v>36.460901696154913</v>
          </cell>
          <cell r="D50">
            <v>27.935972042327048</v>
          </cell>
          <cell r="E50">
            <v>25.696836348679085</v>
          </cell>
          <cell r="F50">
            <v>25.601574821102485</v>
          </cell>
          <cell r="G50">
            <v>30.029900462907491</v>
          </cell>
          <cell r="H50">
            <v>30.076351154496248</v>
          </cell>
          <cell r="I50">
            <v>24.500998950270112</v>
          </cell>
          <cell r="J50">
            <v>22.003938227562902</v>
          </cell>
          <cell r="K50">
            <v>0</v>
          </cell>
          <cell r="L50">
            <v>0</v>
          </cell>
          <cell r="M50">
            <v>0</v>
          </cell>
          <cell r="N50">
            <v>35.713569375586268</v>
          </cell>
          <cell r="O50">
            <v>27.132183651101506</v>
          </cell>
          <cell r="P50">
            <v>25.663717772119774</v>
          </cell>
          <cell r="Q50">
            <v>0</v>
          </cell>
          <cell r="R50">
            <v>29.125115199044849</v>
          </cell>
          <cell r="S50">
            <v>192.72739999999999</v>
          </cell>
          <cell r="T50">
            <v>153.7466</v>
          </cell>
          <cell r="U50">
            <v>130.74003999999999</v>
          </cell>
          <cell r="V50">
            <v>136.89012</v>
          </cell>
          <cell r="W50">
            <v>150.53926000000001</v>
          </cell>
          <cell r="X50">
            <v>172.51123999999999</v>
          </cell>
          <cell r="Y50">
            <v>165.27076</v>
          </cell>
          <cell r="Z50">
            <v>127.59358</v>
          </cell>
          <cell r="AA50">
            <v>109.38011</v>
          </cell>
          <cell r="AB50">
            <v>0</v>
          </cell>
          <cell r="AC50">
            <v>0</v>
          </cell>
          <cell r="AD50">
            <v>0</v>
          </cell>
          <cell r="AE50">
            <v>477.21403999999995</v>
          </cell>
          <cell r="AF50">
            <v>459.94062000000002</v>
          </cell>
          <cell r="AG50">
            <v>402.24444999999997</v>
          </cell>
          <cell r="AH50">
            <v>0</v>
          </cell>
          <cell r="AI50">
            <v>1339.3991100000001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468.69200000000001</v>
          </cell>
          <cell r="AR50">
            <v>447.38399999999996</v>
          </cell>
          <cell r="AS50">
            <v>0</v>
          </cell>
          <cell r="AT50">
            <v>0</v>
          </cell>
          <cell r="AU50">
            <v>0</v>
          </cell>
          <cell r="AV50">
            <v>1202.6035019999999</v>
          </cell>
          <cell r="AW50">
            <v>1525.6662100000001</v>
          </cell>
          <cell r="AX50">
            <v>1410.6296219999999</v>
          </cell>
          <cell r="AY50">
            <v>0</v>
          </cell>
          <cell r="AZ50">
            <v>4138.8993339999997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58.800000000000004</v>
          </cell>
          <cell r="AR51">
            <v>69.599999999999994</v>
          </cell>
          <cell r="AS51">
            <v>0</v>
          </cell>
          <cell r="AT51">
            <v>0</v>
          </cell>
          <cell r="AU51">
            <v>0</v>
          </cell>
          <cell r="AV51">
            <v>56.362000000000002</v>
          </cell>
          <cell r="AW51">
            <v>181.70000000000002</v>
          </cell>
          <cell r="AX51">
            <v>198</v>
          </cell>
          <cell r="AY51">
            <v>0</v>
          </cell>
          <cell r="AZ51">
            <v>436.06200000000001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9.0399999999999991</v>
          </cell>
          <cell r="AR52">
            <v>6.52</v>
          </cell>
          <cell r="AS52">
            <v>0</v>
          </cell>
          <cell r="AT52">
            <v>0</v>
          </cell>
          <cell r="AU52">
            <v>0</v>
          </cell>
          <cell r="AV52">
            <v>20.846</v>
          </cell>
          <cell r="AW52">
            <v>22.8</v>
          </cell>
          <cell r="AX52">
            <v>20.36</v>
          </cell>
          <cell r="AY52">
            <v>0</v>
          </cell>
          <cell r="AZ52">
            <v>64.006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9.6</v>
          </cell>
          <cell r="AR53">
            <v>4.8</v>
          </cell>
          <cell r="AS53">
            <v>0</v>
          </cell>
          <cell r="AT53">
            <v>0</v>
          </cell>
          <cell r="AU53">
            <v>0</v>
          </cell>
          <cell r="AV53">
            <v>41.876000000000005</v>
          </cell>
          <cell r="AW53">
            <v>42.569999999999993</v>
          </cell>
          <cell r="AX53">
            <v>29.8</v>
          </cell>
          <cell r="AY53">
            <v>0</v>
          </cell>
          <cell r="AZ53">
            <v>114.246</v>
          </cell>
        </row>
        <row r="54">
          <cell r="A54" t="str">
            <v>Croatia</v>
          </cell>
          <cell r="B54">
            <v>39.585495051897098</v>
          </cell>
          <cell r="C54">
            <v>24.220517927134573</v>
          </cell>
          <cell r="D54">
            <v>25.559788443612852</v>
          </cell>
          <cell r="E54">
            <v>22.697963487099688</v>
          </cell>
          <cell r="F54">
            <v>33.368914609385889</v>
          </cell>
          <cell r="G54">
            <v>29.778488378484703</v>
          </cell>
          <cell r="H54">
            <v>37.283205756796328</v>
          </cell>
          <cell r="I54">
            <v>41.401866321037019</v>
          </cell>
          <cell r="J54">
            <v>40.176357499765274</v>
          </cell>
          <cell r="K54">
            <v>0</v>
          </cell>
          <cell r="L54">
            <v>0</v>
          </cell>
          <cell r="M54">
            <v>0</v>
          </cell>
          <cell r="N54">
            <v>29.467983997393386</v>
          </cell>
          <cell r="O54">
            <v>28.869710818784981</v>
          </cell>
          <cell r="P54">
            <v>39.473077199456313</v>
          </cell>
          <cell r="Q54">
            <v>0</v>
          </cell>
          <cell r="R54">
            <v>32.318192902305434</v>
          </cell>
          <cell r="S54">
            <v>188.81036</v>
          </cell>
          <cell r="T54">
            <v>121.42796</v>
          </cell>
          <cell r="U54">
            <v>143.55094</v>
          </cell>
          <cell r="V54">
            <v>147.82653999999999</v>
          </cell>
          <cell r="W54">
            <v>249.12693999999999</v>
          </cell>
          <cell r="X54">
            <v>216.42429999999999</v>
          </cell>
          <cell r="Y54">
            <v>228.26795999999999</v>
          </cell>
          <cell r="Z54">
            <v>209.36956000000001</v>
          </cell>
          <cell r="AA54">
            <v>208.72389999999999</v>
          </cell>
          <cell r="AB54">
            <v>0</v>
          </cell>
          <cell r="AC54">
            <v>0</v>
          </cell>
          <cell r="AD54">
            <v>0</v>
          </cell>
          <cell r="AE54">
            <v>453.78926000000001</v>
          </cell>
          <cell r="AF54">
            <v>613.37778000000003</v>
          </cell>
          <cell r="AG54">
            <v>646.36141999999995</v>
          </cell>
          <cell r="AH54">
            <v>0</v>
          </cell>
          <cell r="AI54">
            <v>1713.52846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455.13069999999999</v>
          </cell>
          <cell r="AR54">
            <v>467.56729999999999</v>
          </cell>
          <cell r="AS54">
            <v>0</v>
          </cell>
          <cell r="AT54">
            <v>0</v>
          </cell>
          <cell r="AU54">
            <v>0</v>
          </cell>
          <cell r="AV54">
            <v>1385.9459610000001</v>
          </cell>
          <cell r="AW54">
            <v>1912.1771100000001</v>
          </cell>
          <cell r="AX54">
            <v>1473.7266999999999</v>
          </cell>
          <cell r="AY54">
            <v>0</v>
          </cell>
          <cell r="AZ54">
            <v>4771.8497709999992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0</v>
          </cell>
          <cell r="AT55">
            <v>0</v>
          </cell>
          <cell r="AU55">
            <v>0</v>
          </cell>
          <cell r="AV55">
            <v>27</v>
          </cell>
          <cell r="AW55">
            <v>27</v>
          </cell>
          <cell r="AX55">
            <v>40.700000000000003</v>
          </cell>
          <cell r="AY55">
            <v>0</v>
          </cell>
          <cell r="AZ55">
            <v>94.7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18.975000000000001</v>
          </cell>
          <cell r="T56">
            <v>20.774999999999999</v>
          </cell>
          <cell r="U56">
            <v>19.305</v>
          </cell>
          <cell r="V56">
            <v>22.126000000000001</v>
          </cell>
          <cell r="W56">
            <v>20.466000000000001</v>
          </cell>
          <cell r="X56">
            <v>19.495999999999999</v>
          </cell>
          <cell r="Y56">
            <v>18.914999999999999</v>
          </cell>
          <cell r="Z56">
            <v>16.675000000000001</v>
          </cell>
          <cell r="AA56">
            <v>15.535</v>
          </cell>
          <cell r="AB56">
            <v>0</v>
          </cell>
          <cell r="AC56">
            <v>0</v>
          </cell>
          <cell r="AD56">
            <v>0</v>
          </cell>
          <cell r="AE56">
            <v>59.055</v>
          </cell>
          <cell r="AF56">
            <v>62.087999999999994</v>
          </cell>
          <cell r="AG56">
            <v>51.125</v>
          </cell>
          <cell r="AH56">
            <v>0</v>
          </cell>
          <cell r="AI56">
            <v>172.268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30.084</v>
          </cell>
          <cell r="AR57">
            <v>17.744</v>
          </cell>
          <cell r="AS57">
            <v>0</v>
          </cell>
          <cell r="AT57">
            <v>0</v>
          </cell>
          <cell r="AU57">
            <v>0</v>
          </cell>
          <cell r="AV57">
            <v>1064.7760000000001</v>
          </cell>
          <cell r="AW57">
            <v>115.428</v>
          </cell>
          <cell r="AX57">
            <v>94.867999999999995</v>
          </cell>
          <cell r="AY57">
            <v>0</v>
          </cell>
          <cell r="AZ57">
            <v>1275.0720000000001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110.24000000000001</v>
          </cell>
          <cell r="AR58">
            <v>108.24000000000001</v>
          </cell>
          <cell r="AS58">
            <v>0</v>
          </cell>
          <cell r="AT58">
            <v>0</v>
          </cell>
          <cell r="AU58">
            <v>0</v>
          </cell>
          <cell r="AV58">
            <v>265.22200000000004</v>
          </cell>
          <cell r="AW58">
            <v>257.63</v>
          </cell>
          <cell r="AX58">
            <v>293.72000000000003</v>
          </cell>
          <cell r="AY58">
            <v>0</v>
          </cell>
          <cell r="AZ58">
            <v>816.57200000000012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53.839999999999996</v>
          </cell>
          <cell r="AR60">
            <v>53.839999999999996</v>
          </cell>
          <cell r="AS60">
            <v>0</v>
          </cell>
          <cell r="AT60">
            <v>0</v>
          </cell>
          <cell r="AU60">
            <v>0</v>
          </cell>
          <cell r="AV60">
            <v>153.34299999999999</v>
          </cell>
          <cell r="AW60">
            <v>158.56799999999998</v>
          </cell>
          <cell r="AX60">
            <v>152.69999999999999</v>
          </cell>
          <cell r="AY60">
            <v>0</v>
          </cell>
          <cell r="AZ60">
            <v>464.61099999999993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43.2</v>
          </cell>
          <cell r="AR61">
            <v>43.2</v>
          </cell>
          <cell r="AS61">
            <v>0</v>
          </cell>
          <cell r="AT61">
            <v>0</v>
          </cell>
          <cell r="AU61">
            <v>0</v>
          </cell>
          <cell r="AV61">
            <v>72.231000000000009</v>
          </cell>
          <cell r="AW61">
            <v>71.599999999999994</v>
          </cell>
          <cell r="AX61">
            <v>111.08</v>
          </cell>
          <cell r="AY61">
            <v>0</v>
          </cell>
          <cell r="AZ61">
            <v>254.911</v>
          </cell>
        </row>
        <row r="62">
          <cell r="A62" t="str">
            <v>Georgia</v>
          </cell>
          <cell r="B62">
            <v>15.981710536065229</v>
          </cell>
          <cell r="C62">
            <v>43.802229065903333</v>
          </cell>
          <cell r="D62">
            <v>54.42225973196738</v>
          </cell>
          <cell r="E62">
            <v>55.935410329846782</v>
          </cell>
          <cell r="F62">
            <v>37.463163569567463</v>
          </cell>
          <cell r="G62">
            <v>37.288982997978906</v>
          </cell>
          <cell r="H62">
            <v>30.56733564013841</v>
          </cell>
          <cell r="I62">
            <v>23.188337136304213</v>
          </cell>
          <cell r="J62">
            <v>36.295124842274312</v>
          </cell>
          <cell r="K62">
            <v>0</v>
          </cell>
          <cell r="L62">
            <v>0</v>
          </cell>
          <cell r="M62">
            <v>0</v>
          </cell>
          <cell r="N62">
            <v>38.789633371452922</v>
          </cell>
          <cell r="O62">
            <v>43.265609011903557</v>
          </cell>
          <cell r="P62">
            <v>30.067513968988312</v>
          </cell>
          <cell r="Q62">
            <v>0</v>
          </cell>
          <cell r="R62">
            <v>37.06753395206001</v>
          </cell>
          <cell r="S62">
            <v>34.229999999999997</v>
          </cell>
          <cell r="T62">
            <v>96.65</v>
          </cell>
          <cell r="U62">
            <v>131.56</v>
          </cell>
          <cell r="V62">
            <v>139.80000000000001</v>
          </cell>
          <cell r="W62">
            <v>98.43</v>
          </cell>
          <cell r="X62">
            <v>102.45</v>
          </cell>
          <cell r="Y62">
            <v>88.339600000000004</v>
          </cell>
          <cell r="Z62">
            <v>65.869600000000005</v>
          </cell>
          <cell r="AA62">
            <v>105.4696</v>
          </cell>
          <cell r="AB62">
            <v>0</v>
          </cell>
          <cell r="AC62">
            <v>0</v>
          </cell>
          <cell r="AD62">
            <v>0</v>
          </cell>
          <cell r="AE62">
            <v>262.44</v>
          </cell>
          <cell r="AF62">
            <v>340.68</v>
          </cell>
          <cell r="AG62">
            <v>259.67880000000002</v>
          </cell>
          <cell r="AH62">
            <v>0</v>
          </cell>
          <cell r="AI62">
            <v>862.79880000000003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255.65714200000002</v>
          </cell>
          <cell r="AR62">
            <v>261.52999999999997</v>
          </cell>
          <cell r="AS62">
            <v>0</v>
          </cell>
          <cell r="AT62">
            <v>0</v>
          </cell>
          <cell r="AU62">
            <v>0</v>
          </cell>
          <cell r="AV62">
            <v>608.91526799999997</v>
          </cell>
          <cell r="AW62">
            <v>708.67371800000001</v>
          </cell>
          <cell r="AX62">
            <v>777.28714200000002</v>
          </cell>
          <cell r="AY62">
            <v>0</v>
          </cell>
          <cell r="AZ62">
            <v>2094.8761279999999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31.2</v>
          </cell>
          <cell r="AR63">
            <v>32.4</v>
          </cell>
          <cell r="AS63">
            <v>0</v>
          </cell>
          <cell r="AT63">
            <v>0</v>
          </cell>
          <cell r="AU63">
            <v>0</v>
          </cell>
          <cell r="AV63">
            <v>150.26299999999998</v>
          </cell>
          <cell r="AW63">
            <v>134.60000000000002</v>
          </cell>
          <cell r="AX63">
            <v>101.6</v>
          </cell>
          <cell r="AY63">
            <v>0</v>
          </cell>
          <cell r="AZ63">
            <v>386.46299999999997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600.02</v>
          </cell>
          <cell r="AR64">
            <v>605.95000000000005</v>
          </cell>
          <cell r="AS64">
            <v>0</v>
          </cell>
          <cell r="AT64">
            <v>0</v>
          </cell>
          <cell r="AU64">
            <v>0</v>
          </cell>
          <cell r="AV64">
            <v>1092.22</v>
          </cell>
          <cell r="AW64">
            <v>1303.02</v>
          </cell>
          <cell r="AX64">
            <v>1638.66</v>
          </cell>
          <cell r="AY64">
            <v>0</v>
          </cell>
          <cell r="AZ64">
            <v>4033.8999999999996</v>
          </cell>
        </row>
        <row r="65">
          <cell r="A65" t="str">
            <v>Israel</v>
          </cell>
          <cell r="B65">
            <v>1.6440069838918365</v>
          </cell>
          <cell r="C65">
            <v>1.4273938999083922</v>
          </cell>
          <cell r="D65">
            <v>1.4188941614239006</v>
          </cell>
          <cell r="E65">
            <v>1.49251772665398</v>
          </cell>
          <cell r="F65">
            <v>1.7535999088912713</v>
          </cell>
          <cell r="G65">
            <v>1.4004653862655527</v>
          </cell>
          <cell r="H65">
            <v>1.0248949769132922</v>
          </cell>
          <cell r="I65">
            <v>4.6517419711908579</v>
          </cell>
          <cell r="J65">
            <v>5.7131384101578506</v>
          </cell>
          <cell r="K65">
            <v>0</v>
          </cell>
          <cell r="L65">
            <v>0</v>
          </cell>
          <cell r="M65">
            <v>0</v>
          </cell>
          <cell r="N65">
            <v>1.4929117828669725</v>
          </cell>
          <cell r="O65">
            <v>1.5502952368162501</v>
          </cell>
          <cell r="P65">
            <v>3.8005194352904303</v>
          </cell>
          <cell r="Q65">
            <v>0</v>
          </cell>
          <cell r="R65">
            <v>2.2835605716131848</v>
          </cell>
          <cell r="S65">
            <v>18.98892</v>
          </cell>
          <cell r="T65">
            <v>17.62454</v>
          </cell>
          <cell r="U65">
            <v>17.947340000000001</v>
          </cell>
          <cell r="V65">
            <v>19.589659999999999</v>
          </cell>
          <cell r="W65">
            <v>23.610060000000001</v>
          </cell>
          <cell r="X65">
            <v>18.496880000000001</v>
          </cell>
          <cell r="Y65">
            <v>13.017099999999999</v>
          </cell>
          <cell r="Z65">
            <v>59.954700000000003</v>
          </cell>
          <cell r="AA65">
            <v>72.531720000000007</v>
          </cell>
          <cell r="AB65">
            <v>0</v>
          </cell>
          <cell r="AC65">
            <v>0</v>
          </cell>
          <cell r="AD65">
            <v>0</v>
          </cell>
          <cell r="AE65">
            <v>54.5608</v>
          </cell>
          <cell r="AF65">
            <v>61.696600000000004</v>
          </cell>
          <cell r="AG65">
            <v>145.50352000000001</v>
          </cell>
          <cell r="AH65">
            <v>0</v>
          </cell>
          <cell r="AI65">
            <v>261.76092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1159.979</v>
          </cell>
          <cell r="AR65">
            <v>1142.604</v>
          </cell>
          <cell r="AS65">
            <v>0</v>
          </cell>
          <cell r="AT65">
            <v>0</v>
          </cell>
          <cell r="AU65">
            <v>0</v>
          </cell>
          <cell r="AV65">
            <v>3289.1909999999998</v>
          </cell>
          <cell r="AW65">
            <v>3581.701</v>
          </cell>
          <cell r="AX65">
            <v>3445.665</v>
          </cell>
          <cell r="AY65">
            <v>0</v>
          </cell>
          <cell r="AZ65">
            <v>10316.556999999999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58.800000000000004</v>
          </cell>
          <cell r="AR66">
            <v>58.800000000000004</v>
          </cell>
          <cell r="AS66">
            <v>0</v>
          </cell>
          <cell r="AT66">
            <v>0</v>
          </cell>
          <cell r="AU66">
            <v>0</v>
          </cell>
          <cell r="AV66">
            <v>130.53399999999999</v>
          </cell>
          <cell r="AW66">
            <v>146.35599999999999</v>
          </cell>
          <cell r="AX66">
            <v>173.9</v>
          </cell>
          <cell r="AY66">
            <v>0</v>
          </cell>
          <cell r="AZ66">
            <v>450.79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602.62923622899996</v>
          </cell>
          <cell r="AR67">
            <v>602.28711277800005</v>
          </cell>
          <cell r="AS67">
            <v>0</v>
          </cell>
          <cell r="AT67">
            <v>0</v>
          </cell>
          <cell r="AU67">
            <v>0</v>
          </cell>
          <cell r="AV67">
            <v>1481.9899942940001</v>
          </cell>
          <cell r="AW67">
            <v>1611.6952398139997</v>
          </cell>
          <cell r="AX67">
            <v>1782.975640657</v>
          </cell>
          <cell r="AY67">
            <v>0</v>
          </cell>
          <cell r="AZ67">
            <v>4876.6608747649998</v>
          </cell>
        </row>
        <row r="68">
          <cell r="A68" t="str">
            <v>Kazakhstan</v>
          </cell>
          <cell r="B68">
            <v>18.732099566880013</v>
          </cell>
          <cell r="C68">
            <v>17.593217813735937</v>
          </cell>
          <cell r="D68">
            <v>15.117949259983479</v>
          </cell>
          <cell r="E68">
            <v>12.679748506963879</v>
          </cell>
          <cell r="F68">
            <v>17.157251566815734</v>
          </cell>
          <cell r="G68">
            <v>18.960591371008004</v>
          </cell>
          <cell r="H68">
            <v>22.714665437163401</v>
          </cell>
          <cell r="I68">
            <v>18.739088775393601</v>
          </cell>
          <cell r="J68">
            <v>20.717527275311845</v>
          </cell>
          <cell r="K68">
            <v>0</v>
          </cell>
          <cell r="L68">
            <v>0</v>
          </cell>
          <cell r="M68">
            <v>0</v>
          </cell>
          <cell r="N68">
            <v>17.03315787661592</v>
          </cell>
          <cell r="O68">
            <v>16.282679072401333</v>
          </cell>
          <cell r="P68">
            <v>20.759730197443268</v>
          </cell>
          <cell r="Q68">
            <v>0</v>
          </cell>
          <cell r="R68">
            <v>17.998705506973174</v>
          </cell>
          <cell r="S68">
            <v>615.58050000000003</v>
          </cell>
          <cell r="T68">
            <v>649.45950000000005</v>
          </cell>
          <cell r="U68">
            <v>603.91</v>
          </cell>
          <cell r="V68">
            <v>518.52</v>
          </cell>
          <cell r="W68">
            <v>715.73</v>
          </cell>
          <cell r="X68">
            <v>784.88</v>
          </cell>
          <cell r="Y68">
            <v>908.68</v>
          </cell>
          <cell r="Z68">
            <v>710.58</v>
          </cell>
          <cell r="AA68">
            <v>777.29399999999998</v>
          </cell>
          <cell r="AB68">
            <v>0</v>
          </cell>
          <cell r="AC68">
            <v>0</v>
          </cell>
          <cell r="AD68">
            <v>0</v>
          </cell>
          <cell r="AE68">
            <v>1868.9499999999998</v>
          </cell>
          <cell r="AF68">
            <v>2019.13</v>
          </cell>
          <cell r="AG68">
            <v>2396.5540000000001</v>
          </cell>
          <cell r="AH68">
            <v>0</v>
          </cell>
          <cell r="AI68">
            <v>6284.634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3412.7699999999995</v>
          </cell>
          <cell r="AR68">
            <v>3376.68</v>
          </cell>
          <cell r="AS68">
            <v>0</v>
          </cell>
          <cell r="AT68">
            <v>0</v>
          </cell>
          <cell r="AU68">
            <v>0</v>
          </cell>
          <cell r="AV68">
            <v>9875.18</v>
          </cell>
          <cell r="AW68">
            <v>11160.43</v>
          </cell>
          <cell r="AX68">
            <v>10389.82</v>
          </cell>
          <cell r="AY68">
            <v>0</v>
          </cell>
          <cell r="AZ68">
            <v>31425.43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0</v>
          </cell>
          <cell r="AV69">
            <v>4.5</v>
          </cell>
          <cell r="AW69">
            <v>0</v>
          </cell>
          <cell r="AX69">
            <v>7.5</v>
          </cell>
          <cell r="AY69">
            <v>0</v>
          </cell>
          <cell r="AZ69">
            <v>12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100.185</v>
          </cell>
          <cell r="AR70">
            <v>72.744799999999998</v>
          </cell>
          <cell r="AS70">
            <v>0</v>
          </cell>
          <cell r="AT70">
            <v>0</v>
          </cell>
          <cell r="AU70">
            <v>0</v>
          </cell>
          <cell r="AV70">
            <v>291.73611799999998</v>
          </cell>
          <cell r="AW70">
            <v>428.31700000000001</v>
          </cell>
          <cell r="AX70">
            <v>300.29830000000004</v>
          </cell>
          <cell r="AY70">
            <v>0</v>
          </cell>
          <cell r="AZ70">
            <v>1020.351418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522.96</v>
          </cell>
          <cell r="AR71">
            <v>469.09000000000003</v>
          </cell>
          <cell r="AS71">
            <v>0</v>
          </cell>
          <cell r="AT71">
            <v>0</v>
          </cell>
          <cell r="AU71">
            <v>0</v>
          </cell>
          <cell r="AV71">
            <v>1463.1499999999999</v>
          </cell>
          <cell r="AW71">
            <v>1439.8200000000002</v>
          </cell>
          <cell r="AX71">
            <v>1483.4099999999999</v>
          </cell>
          <cell r="AY71">
            <v>0</v>
          </cell>
          <cell r="AZ71">
            <v>4386.38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76.5</v>
          </cell>
          <cell r="AR72">
            <v>67.989999999999995</v>
          </cell>
          <cell r="AS72">
            <v>0</v>
          </cell>
          <cell r="AT72">
            <v>0</v>
          </cell>
          <cell r="AU72">
            <v>0</v>
          </cell>
          <cell r="AV72">
            <v>256.02</v>
          </cell>
          <cell r="AW72">
            <v>257.63</v>
          </cell>
          <cell r="AX72">
            <v>230.99</v>
          </cell>
          <cell r="AY72">
            <v>0</v>
          </cell>
          <cell r="AZ72">
            <v>744.64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840.30000000000007</v>
          </cell>
          <cell r="AR73">
            <v>875.72</v>
          </cell>
          <cell r="AS73">
            <v>0</v>
          </cell>
          <cell r="AT73">
            <v>0</v>
          </cell>
          <cell r="AU73">
            <v>0</v>
          </cell>
          <cell r="AV73">
            <v>2928.56</v>
          </cell>
          <cell r="AW73">
            <v>2920.2</v>
          </cell>
          <cell r="AX73">
            <v>2539.58</v>
          </cell>
          <cell r="AY73">
            <v>0</v>
          </cell>
          <cell r="AZ73">
            <v>8388.34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64.800000000000011</v>
          </cell>
          <cell r="AR74">
            <v>72.599999999999994</v>
          </cell>
          <cell r="AS74">
            <v>0</v>
          </cell>
          <cell r="AT74">
            <v>0</v>
          </cell>
          <cell r="AU74">
            <v>0</v>
          </cell>
          <cell r="AV74">
            <v>198.62199999999999</v>
          </cell>
          <cell r="AW74">
            <v>200.26000000000002</v>
          </cell>
          <cell r="AX74">
            <v>225.3</v>
          </cell>
          <cell r="AY74">
            <v>0</v>
          </cell>
          <cell r="AZ74">
            <v>624.1819999999999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63.81007799999999</v>
          </cell>
          <cell r="AR76">
            <v>74.049625000000006</v>
          </cell>
          <cell r="AS76">
            <v>0</v>
          </cell>
          <cell r="AT76">
            <v>0</v>
          </cell>
          <cell r="AU76">
            <v>0</v>
          </cell>
          <cell r="AV76">
            <v>151.35566599999999</v>
          </cell>
          <cell r="AW76">
            <v>196.35756699999999</v>
          </cell>
          <cell r="AX76">
            <v>198.04256900000001</v>
          </cell>
          <cell r="AY76">
            <v>0</v>
          </cell>
          <cell r="AZ76">
            <v>545.75580200000002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19.399999999999999</v>
          </cell>
          <cell r="AR77">
            <v>14.2</v>
          </cell>
          <cell r="AS77">
            <v>0</v>
          </cell>
          <cell r="AT77">
            <v>0</v>
          </cell>
          <cell r="AU77">
            <v>0</v>
          </cell>
          <cell r="AV77">
            <v>37.616</v>
          </cell>
          <cell r="AW77">
            <v>26.9</v>
          </cell>
          <cell r="AX77">
            <v>35.4</v>
          </cell>
          <cell r="AY77">
            <v>0</v>
          </cell>
          <cell r="AZ77">
            <v>99.915999999999983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231.38499999999999</v>
          </cell>
          <cell r="AR78">
            <v>225.53300000000002</v>
          </cell>
          <cell r="AS78">
            <v>0</v>
          </cell>
          <cell r="AT78">
            <v>0</v>
          </cell>
          <cell r="AU78">
            <v>0</v>
          </cell>
          <cell r="AV78">
            <v>614.71</v>
          </cell>
          <cell r="AW78">
            <v>586.38</v>
          </cell>
          <cell r="AX78">
            <v>738.40300000000002</v>
          </cell>
          <cell r="AY78">
            <v>0</v>
          </cell>
          <cell r="AZ78">
            <v>1939.4930000000004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16</v>
          </cell>
          <cell r="AW79">
            <v>24.5</v>
          </cell>
          <cell r="AX79">
            <v>0</v>
          </cell>
          <cell r="AY79">
            <v>0</v>
          </cell>
          <cell r="AZ79">
            <v>40.5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456</v>
          </cell>
          <cell r="AR80">
            <v>419.9</v>
          </cell>
          <cell r="AS80">
            <v>0</v>
          </cell>
          <cell r="AT80">
            <v>0</v>
          </cell>
          <cell r="AU80">
            <v>0</v>
          </cell>
          <cell r="AV80">
            <v>959.73485699999992</v>
          </cell>
          <cell r="AW80">
            <v>1095</v>
          </cell>
          <cell r="AX80">
            <v>1351.4</v>
          </cell>
          <cell r="AY80">
            <v>0</v>
          </cell>
          <cell r="AZ80">
            <v>3406.134857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53.8</v>
          </cell>
          <cell r="AR81">
            <v>85.49</v>
          </cell>
          <cell r="AS81">
            <v>0</v>
          </cell>
          <cell r="AT81">
            <v>0</v>
          </cell>
          <cell r="AU81">
            <v>0</v>
          </cell>
          <cell r="AV81">
            <v>126.08</v>
          </cell>
          <cell r="AW81">
            <v>156.89999999999998</v>
          </cell>
          <cell r="AX81">
            <v>191.79</v>
          </cell>
          <cell r="AY81">
            <v>0</v>
          </cell>
          <cell r="AZ81">
            <v>474.77000000000004</v>
          </cell>
        </row>
        <row r="82">
          <cell r="A82" t="str">
            <v>Montenegro</v>
          </cell>
          <cell r="B82">
            <v>25.280866539830772</v>
          </cell>
          <cell r="C82">
            <v>0.71979411292866158</v>
          </cell>
          <cell r="D82">
            <v>14.727755178530465</v>
          </cell>
          <cell r="E82">
            <v>13.269551263643731</v>
          </cell>
          <cell r="F82">
            <v>15.811499021882957</v>
          </cell>
          <cell r="G82">
            <v>14.220694696150824</v>
          </cell>
          <cell r="H82">
            <v>15.738002242977137</v>
          </cell>
          <cell r="I82">
            <v>22.078558660111167</v>
          </cell>
          <cell r="J82">
            <v>15.339977179250715</v>
          </cell>
          <cell r="K82">
            <v>0</v>
          </cell>
          <cell r="L82">
            <v>0</v>
          </cell>
          <cell r="M82">
            <v>0</v>
          </cell>
          <cell r="N82">
            <v>13.429863248620871</v>
          </cell>
          <cell r="O82">
            <v>14.480659504169061</v>
          </cell>
          <cell r="P82">
            <v>17.537298524416681</v>
          </cell>
          <cell r="Q82">
            <v>0</v>
          </cell>
          <cell r="R82">
            <v>15.184594443017081</v>
          </cell>
          <cell r="S82">
            <v>29.47138</v>
          </cell>
          <cell r="T82">
            <v>0.88349699999999998</v>
          </cell>
          <cell r="U82">
            <v>20.258780000000002</v>
          </cell>
          <cell r="V82">
            <v>22.619779999999999</v>
          </cell>
          <cell r="W82">
            <v>30.23978</v>
          </cell>
          <cell r="X82">
            <v>26.298380000000002</v>
          </cell>
          <cell r="Y82">
            <v>24.723579999999998</v>
          </cell>
          <cell r="Z82">
            <v>29.962980000000002</v>
          </cell>
          <cell r="AA82">
            <v>23.291979999999999</v>
          </cell>
          <cell r="AB82">
            <v>0</v>
          </cell>
          <cell r="AC82">
            <v>0</v>
          </cell>
          <cell r="AD82">
            <v>0</v>
          </cell>
          <cell r="AE82">
            <v>50.613657000000003</v>
          </cell>
          <cell r="AF82">
            <v>79.157939999999996</v>
          </cell>
          <cell r="AG82">
            <v>77.978539999999995</v>
          </cell>
          <cell r="AH82">
            <v>0</v>
          </cell>
          <cell r="AI82">
            <v>207.75013700000002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122.139685</v>
          </cell>
          <cell r="AR82">
            <v>136.654584</v>
          </cell>
          <cell r="AS82">
            <v>0</v>
          </cell>
          <cell r="AT82">
            <v>0</v>
          </cell>
          <cell r="AU82">
            <v>0</v>
          </cell>
          <cell r="AV82">
            <v>339.18656099999998</v>
          </cell>
          <cell r="AW82">
            <v>491.98136300000004</v>
          </cell>
          <cell r="AX82">
            <v>400.17957100000001</v>
          </cell>
          <cell r="AY82">
            <v>0</v>
          </cell>
          <cell r="AZ82">
            <v>1231.347495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10</v>
          </cell>
          <cell r="AR83">
            <v>12</v>
          </cell>
          <cell r="AS83">
            <v>0</v>
          </cell>
          <cell r="AT83">
            <v>0</v>
          </cell>
          <cell r="AU83">
            <v>0</v>
          </cell>
          <cell r="AV83">
            <v>18.350000000000001</v>
          </cell>
          <cell r="AW83">
            <v>18</v>
          </cell>
          <cell r="AX83">
            <v>31</v>
          </cell>
          <cell r="AY83">
            <v>0</v>
          </cell>
          <cell r="AZ83">
            <v>67.349999999999994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2.5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11.5</v>
          </cell>
          <cell r="AY84">
            <v>0</v>
          </cell>
          <cell r="AZ84">
            <v>29.5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0</v>
          </cell>
          <cell r="AY85">
            <v>0</v>
          </cell>
          <cell r="AZ85">
            <v>26.576000000000001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109.86399999999999</v>
          </cell>
          <cell r="AS86">
            <v>0</v>
          </cell>
          <cell r="AT86">
            <v>0</v>
          </cell>
          <cell r="AU86">
            <v>0</v>
          </cell>
          <cell r="AV86">
            <v>298.15199999999999</v>
          </cell>
          <cell r="AW86">
            <v>308.38400000000001</v>
          </cell>
          <cell r="AX86">
            <v>331.98199999999997</v>
          </cell>
          <cell r="AY86">
            <v>0</v>
          </cell>
          <cell r="AZ86">
            <v>938.51800000000014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198.36</v>
          </cell>
          <cell r="AR87">
            <v>158.51</v>
          </cell>
          <cell r="AS87">
            <v>0</v>
          </cell>
          <cell r="AT87">
            <v>0</v>
          </cell>
          <cell r="AU87">
            <v>0</v>
          </cell>
          <cell r="AV87">
            <v>576.96</v>
          </cell>
          <cell r="AW87">
            <v>559.11</v>
          </cell>
          <cell r="AX87">
            <v>555.74</v>
          </cell>
          <cell r="AY87">
            <v>0</v>
          </cell>
          <cell r="AZ87">
            <v>1691.8100000000002</v>
          </cell>
        </row>
        <row r="88">
          <cell r="A88" t="str">
            <v>PMIDF</v>
          </cell>
          <cell r="B88">
            <v>4.0478661581424415E-2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1.5533316704191821E-5</v>
          </cell>
          <cell r="K88">
            <v>0</v>
          </cell>
          <cell r="L88">
            <v>0</v>
          </cell>
          <cell r="M88">
            <v>0</v>
          </cell>
          <cell r="N88">
            <v>1.3454689092074928E-2</v>
          </cell>
          <cell r="O88">
            <v>0</v>
          </cell>
          <cell r="P88">
            <v>5.1169278939577617E-6</v>
          </cell>
          <cell r="Q88">
            <v>0</v>
          </cell>
          <cell r="R88">
            <v>4.2987024039658631E-3</v>
          </cell>
          <cell r="S88">
            <v>2.2053400000000001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8.4000000000000003E-4</v>
          </cell>
          <cell r="AB88">
            <v>0</v>
          </cell>
          <cell r="AC88">
            <v>0</v>
          </cell>
          <cell r="AD88">
            <v>0</v>
          </cell>
          <cell r="AE88">
            <v>2.2053400000000001</v>
          </cell>
          <cell r="AF88">
            <v>0</v>
          </cell>
          <cell r="AG88">
            <v>8.4000000000000003E-4</v>
          </cell>
          <cell r="AH88">
            <v>0</v>
          </cell>
          <cell r="AI88">
            <v>2.2061800000000003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4857.1630000000005</v>
          </cell>
          <cell r="AR88">
            <v>4866.9579999999987</v>
          </cell>
          <cell r="AS88">
            <v>0</v>
          </cell>
          <cell r="AT88">
            <v>0</v>
          </cell>
          <cell r="AU88">
            <v>0</v>
          </cell>
          <cell r="AV88">
            <v>14751.779</v>
          </cell>
          <cell r="AW88">
            <v>16663.53</v>
          </cell>
          <cell r="AX88">
            <v>14774.489999999998</v>
          </cell>
          <cell r="AY88">
            <v>0</v>
          </cell>
          <cell r="AZ88">
            <v>46189.798999999999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174.35</v>
          </cell>
          <cell r="AS89">
            <v>0</v>
          </cell>
          <cell r="AT89">
            <v>0</v>
          </cell>
          <cell r="AU89">
            <v>0</v>
          </cell>
          <cell r="AV89">
            <v>563.45999999999992</v>
          </cell>
          <cell r="AW89">
            <v>495.71</v>
          </cell>
          <cell r="AX89">
            <v>512.73</v>
          </cell>
          <cell r="AY89">
            <v>0</v>
          </cell>
          <cell r="AZ89">
            <v>1571.8999999999996</v>
          </cell>
        </row>
        <row r="90">
          <cell r="A90" t="str">
            <v>Reunion</v>
          </cell>
          <cell r="B90">
            <v>19.412153714548925</v>
          </cell>
          <cell r="C90">
            <v>13.4940674596864</v>
          </cell>
          <cell r="D90">
            <v>12.997741797024036</v>
          </cell>
          <cell r="E90">
            <v>39.292316085277406</v>
          </cell>
          <cell r="F90">
            <v>18.030365060125675</v>
          </cell>
          <cell r="G90">
            <v>16.520705001412828</v>
          </cell>
          <cell r="H90">
            <v>18.379325187881818</v>
          </cell>
          <cell r="I90">
            <v>14.029987290635926</v>
          </cell>
          <cell r="J90">
            <v>47.008144429271425</v>
          </cell>
          <cell r="K90">
            <v>0</v>
          </cell>
          <cell r="L90">
            <v>0</v>
          </cell>
          <cell r="M90">
            <v>0</v>
          </cell>
          <cell r="N90">
            <v>15.254911724034434</v>
          </cell>
          <cell r="O90">
            <v>24.648787756046758</v>
          </cell>
          <cell r="P90">
            <v>26.149587711408383</v>
          </cell>
          <cell r="Q90">
            <v>0</v>
          </cell>
          <cell r="R90">
            <v>22.075951333615691</v>
          </cell>
          <cell r="S90">
            <v>13.1114</v>
          </cell>
          <cell r="T90">
            <v>9.4281550000000003</v>
          </cell>
          <cell r="U90">
            <v>9.0845549999999999</v>
          </cell>
          <cell r="V90">
            <v>27.809355</v>
          </cell>
          <cell r="W90">
            <v>12.561555</v>
          </cell>
          <cell r="X90">
            <v>11.693355</v>
          </cell>
          <cell r="Y90">
            <v>13.070354999999999</v>
          </cell>
          <cell r="Z90">
            <v>10.303155</v>
          </cell>
          <cell r="AA90">
            <v>32.511355000000002</v>
          </cell>
          <cell r="AB90">
            <v>0</v>
          </cell>
          <cell r="AC90">
            <v>0</v>
          </cell>
          <cell r="AD90">
            <v>0</v>
          </cell>
          <cell r="AE90">
            <v>31.624110000000002</v>
          </cell>
          <cell r="AF90">
            <v>52.064265000000006</v>
          </cell>
          <cell r="AG90">
            <v>55.884865000000005</v>
          </cell>
          <cell r="AH90">
            <v>0</v>
          </cell>
          <cell r="AI90">
            <v>139.57324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66.092999999999989</v>
          </cell>
          <cell r="AR90">
            <v>62.245000000000005</v>
          </cell>
          <cell r="AS90">
            <v>0</v>
          </cell>
          <cell r="AT90">
            <v>0</v>
          </cell>
          <cell r="AU90">
            <v>0</v>
          </cell>
          <cell r="AV90">
            <v>186.57399999999998</v>
          </cell>
          <cell r="AW90">
            <v>190.102</v>
          </cell>
          <cell r="AX90">
            <v>192.34100000000001</v>
          </cell>
          <cell r="AY90">
            <v>0</v>
          </cell>
          <cell r="AZ90">
            <v>569.01699999999994</v>
          </cell>
        </row>
        <row r="91">
          <cell r="A91" t="str">
            <v>Romania</v>
          </cell>
          <cell r="B91">
            <v>57.823925734646195</v>
          </cell>
          <cell r="C91">
            <v>37.276427249755777</v>
          </cell>
          <cell r="D91">
            <v>42.07785370268261</v>
          </cell>
          <cell r="E91">
            <v>41.965513194584261</v>
          </cell>
          <cell r="F91">
            <v>42.303927884773366</v>
          </cell>
          <cell r="G91">
            <v>41.377451738323764</v>
          </cell>
          <cell r="H91">
            <v>38.812320881531932</v>
          </cell>
          <cell r="I91">
            <v>25.672996200646516</v>
          </cell>
          <cell r="J91">
            <v>20.599085021821885</v>
          </cell>
          <cell r="K91">
            <v>0</v>
          </cell>
          <cell r="L91">
            <v>0</v>
          </cell>
          <cell r="M91">
            <v>0</v>
          </cell>
          <cell r="N91">
            <v>45.229310807170002</v>
          </cell>
          <cell r="O91">
            <v>41.876482372910459</v>
          </cell>
          <cell r="P91">
            <v>28.803984357543925</v>
          </cell>
          <cell r="Q91">
            <v>0</v>
          </cell>
          <cell r="R91">
            <v>38.270101592356603</v>
          </cell>
          <cell r="S91">
            <v>717.13400000000001</v>
          </cell>
          <cell r="T91">
            <v>512.49198000000001</v>
          </cell>
          <cell r="U91">
            <v>625.65800000000002</v>
          </cell>
          <cell r="V91">
            <v>656.46461999999997</v>
          </cell>
          <cell r="W91">
            <v>765.71856000000002</v>
          </cell>
          <cell r="X91">
            <v>756.99051999999995</v>
          </cell>
          <cell r="Y91">
            <v>696.73635999999999</v>
          </cell>
          <cell r="Z91">
            <v>420.67880000000002</v>
          </cell>
          <cell r="AA91">
            <v>322.25691999999998</v>
          </cell>
          <cell r="AB91">
            <v>0</v>
          </cell>
          <cell r="AC91">
            <v>0</v>
          </cell>
          <cell r="AD91">
            <v>0</v>
          </cell>
          <cell r="AE91">
            <v>1855.2839800000002</v>
          </cell>
          <cell r="AF91">
            <v>2179.1736999999998</v>
          </cell>
          <cell r="AG91">
            <v>1439.6720800000001</v>
          </cell>
          <cell r="AH91">
            <v>0</v>
          </cell>
          <cell r="AI91">
            <v>5474.1297599999998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1474.7438010000001</v>
          </cell>
          <cell r="AR91">
            <v>1407.9811199999999</v>
          </cell>
          <cell r="AS91">
            <v>0</v>
          </cell>
          <cell r="AT91">
            <v>0</v>
          </cell>
          <cell r="AU91">
            <v>0</v>
          </cell>
          <cell r="AV91">
            <v>3691.7555280000001</v>
          </cell>
          <cell r="AW91">
            <v>4683.4314127318394</v>
          </cell>
          <cell r="AX91">
            <v>4498.352922</v>
          </cell>
          <cell r="AY91">
            <v>0</v>
          </cell>
          <cell r="AZ91">
            <v>12873.539862731839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3.479940597014976E-5</v>
          </cell>
          <cell r="H92">
            <v>3.7196978950691968E-5</v>
          </cell>
          <cell r="I92">
            <v>3.753359263265391E-5</v>
          </cell>
          <cell r="J92">
            <v>3.9536995427306496E-5</v>
          </cell>
          <cell r="K92">
            <v>0</v>
          </cell>
          <cell r="L92">
            <v>0</v>
          </cell>
          <cell r="M92">
            <v>0</v>
          </cell>
          <cell r="N92">
            <v>2.5355786523705119</v>
          </cell>
          <cell r="O92">
            <v>4.3687464536724736E-2</v>
          </cell>
          <cell r="P92">
            <v>3.8061661515195934E-5</v>
          </cell>
          <cell r="Q92">
            <v>0</v>
          </cell>
          <cell r="R92">
            <v>0.82605742749082367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0.01</v>
          </cell>
          <cell r="Y92">
            <v>0.01</v>
          </cell>
          <cell r="Z92">
            <v>0.01</v>
          </cell>
          <cell r="AA92">
            <v>0.01</v>
          </cell>
          <cell r="AB92">
            <v>0</v>
          </cell>
          <cell r="AC92">
            <v>0</v>
          </cell>
          <cell r="AD92">
            <v>0</v>
          </cell>
          <cell r="AE92">
            <v>2009.81</v>
          </cell>
          <cell r="AF92">
            <v>39.309999999999995</v>
          </cell>
          <cell r="AG92">
            <v>0.03</v>
          </cell>
          <cell r="AH92">
            <v>0</v>
          </cell>
          <cell r="AI92">
            <v>2049.1500000000005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23978.519957</v>
          </cell>
          <cell r="AR92">
            <v>22763.489998999998</v>
          </cell>
          <cell r="AS92">
            <v>0</v>
          </cell>
          <cell r="AT92">
            <v>0</v>
          </cell>
          <cell r="AU92">
            <v>0</v>
          </cell>
          <cell r="AV92">
            <v>71337.917216999995</v>
          </cell>
          <cell r="AW92">
            <v>80982.039986000003</v>
          </cell>
          <cell r="AX92">
            <v>70937.523285000003</v>
          </cell>
          <cell r="AY92">
            <v>0</v>
          </cell>
          <cell r="AZ92">
            <v>223257.48048800003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2856.114931052</v>
          </cell>
          <cell r="AR93">
            <v>2794.351810916</v>
          </cell>
          <cell r="AS93">
            <v>0</v>
          </cell>
          <cell r="AT93">
            <v>0</v>
          </cell>
          <cell r="AU93">
            <v>0</v>
          </cell>
          <cell r="AV93">
            <v>8872.26</v>
          </cell>
          <cell r="AW93">
            <v>8483.0647000000008</v>
          </cell>
          <cell r="AX93">
            <v>8397.3187419679998</v>
          </cell>
          <cell r="AY93">
            <v>0</v>
          </cell>
          <cell r="AZ93">
            <v>25752.643441967997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197.94800000000001</v>
          </cell>
          <cell r="AR94">
            <v>204</v>
          </cell>
          <cell r="AS94">
            <v>0</v>
          </cell>
          <cell r="AT94">
            <v>0</v>
          </cell>
          <cell r="AU94">
            <v>0</v>
          </cell>
          <cell r="AV94">
            <v>571.37762300000009</v>
          </cell>
          <cell r="AW94">
            <v>555.1</v>
          </cell>
          <cell r="AX94">
            <v>578.048</v>
          </cell>
          <cell r="AY94">
            <v>0</v>
          </cell>
          <cell r="AZ94">
            <v>1704.525623</v>
          </cell>
        </row>
        <row r="95">
          <cell r="A95" t="str">
            <v>Serbia</v>
          </cell>
          <cell r="B95">
            <v>57.503890983469468</v>
          </cell>
          <cell r="C95">
            <v>48.367248366310932</v>
          </cell>
          <cell r="D95">
            <v>32.290145842833489</v>
          </cell>
          <cell r="E95">
            <v>23.644531307493448</v>
          </cell>
          <cell r="F95">
            <v>17.055517433116066</v>
          </cell>
          <cell r="G95">
            <v>24.424428655365812</v>
          </cell>
          <cell r="H95">
            <v>40.634122809659729</v>
          </cell>
          <cell r="I95">
            <v>33.593953252775485</v>
          </cell>
          <cell r="J95">
            <v>22.983125501424489</v>
          </cell>
          <cell r="K95">
            <v>0</v>
          </cell>
          <cell r="L95">
            <v>0</v>
          </cell>
          <cell r="M95">
            <v>0</v>
          </cell>
          <cell r="N95">
            <v>45.934559292338548</v>
          </cell>
          <cell r="O95">
            <v>21.651164983304668</v>
          </cell>
          <cell r="P95">
            <v>32.570463039467896</v>
          </cell>
          <cell r="Q95">
            <v>0</v>
          </cell>
          <cell r="R95">
            <v>32.840861171096954</v>
          </cell>
          <cell r="S95">
            <v>1507.3944100000001</v>
          </cell>
          <cell r="T95">
            <v>1246.01935</v>
          </cell>
          <cell r="U95">
            <v>866.02835000000005</v>
          </cell>
          <cell r="V95">
            <v>687.99721</v>
          </cell>
          <cell r="W95">
            <v>526.49820999999997</v>
          </cell>
          <cell r="X95">
            <v>738.60016999999993</v>
          </cell>
          <cell r="Y95">
            <v>1184.9623900000001</v>
          </cell>
          <cell r="Z95">
            <v>877.28828999999996</v>
          </cell>
          <cell r="AA95">
            <v>627.78469999999993</v>
          </cell>
          <cell r="AB95">
            <v>0</v>
          </cell>
          <cell r="AC95">
            <v>0</v>
          </cell>
          <cell r="AD95">
            <v>0</v>
          </cell>
          <cell r="AE95">
            <v>3619.4421100000004</v>
          </cell>
          <cell r="AF95">
            <v>1953.0955899999999</v>
          </cell>
          <cell r="AG95">
            <v>2690.0353800000003</v>
          </cell>
          <cell r="AH95">
            <v>0</v>
          </cell>
          <cell r="AI95">
            <v>8262.5730800000001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2350.3023149999999</v>
          </cell>
          <cell r="AR95">
            <v>2458.3524549999997</v>
          </cell>
          <cell r="AS95">
            <v>0</v>
          </cell>
          <cell r="AT95">
            <v>0</v>
          </cell>
          <cell r="AU95">
            <v>0</v>
          </cell>
          <cell r="AV95">
            <v>7091.605861</v>
          </cell>
          <cell r="AW95">
            <v>8118.6672049999997</v>
          </cell>
          <cell r="AX95">
            <v>7433.2128439999997</v>
          </cell>
          <cell r="AY95">
            <v>0</v>
          </cell>
          <cell r="AZ95">
            <v>22643.485909999999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162</v>
          </cell>
          <cell r="AR96">
            <v>175</v>
          </cell>
          <cell r="AS96">
            <v>0</v>
          </cell>
          <cell r="AT96">
            <v>0</v>
          </cell>
          <cell r="AU96">
            <v>0</v>
          </cell>
          <cell r="AV96">
            <v>336.74699999999996</v>
          </cell>
          <cell r="AW96">
            <v>386.3</v>
          </cell>
          <cell r="AX96">
            <v>491.9</v>
          </cell>
          <cell r="AY96">
            <v>0</v>
          </cell>
          <cell r="AZ96">
            <v>1214.9470000000001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333.35767700000002</v>
          </cell>
          <cell r="AR97">
            <v>312.43764599999997</v>
          </cell>
          <cell r="AS97">
            <v>0</v>
          </cell>
          <cell r="AT97">
            <v>0</v>
          </cell>
          <cell r="AU97">
            <v>0</v>
          </cell>
          <cell r="AV97">
            <v>1185.775545</v>
          </cell>
          <cell r="AW97">
            <v>1307.9635620000001</v>
          </cell>
          <cell r="AX97">
            <v>1058.334253</v>
          </cell>
          <cell r="AY97">
            <v>0</v>
          </cell>
          <cell r="AZ97">
            <v>3552.0733599999999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0</v>
          </cell>
          <cell r="AZ98">
            <v>13.5</v>
          </cell>
        </row>
        <row r="99">
          <cell r="A99" t="str">
            <v>South Africa</v>
          </cell>
          <cell r="B99">
            <v>97.696985014050966</v>
          </cell>
          <cell r="C99">
            <v>107.69781082723328</v>
          </cell>
          <cell r="D99">
            <v>93.146249429723866</v>
          </cell>
          <cell r="E99">
            <v>76.9068436628787</v>
          </cell>
          <cell r="F99">
            <v>70.392938619760017</v>
          </cell>
          <cell r="G99">
            <v>80.540552561899204</v>
          </cell>
          <cell r="H99">
            <v>82.06110497583208</v>
          </cell>
          <cell r="I99">
            <v>80.188201623130553</v>
          </cell>
          <cell r="J99">
            <v>71.325178453800945</v>
          </cell>
          <cell r="K99">
            <v>0</v>
          </cell>
          <cell r="L99">
            <v>0</v>
          </cell>
          <cell r="M99">
            <v>0</v>
          </cell>
          <cell r="N99">
            <v>99.176377715682634</v>
          </cell>
          <cell r="O99">
            <v>75.87822877092006</v>
          </cell>
          <cell r="P99">
            <v>77.60416254422438</v>
          </cell>
          <cell r="Q99">
            <v>0</v>
          </cell>
          <cell r="R99">
            <v>83.915061901833994</v>
          </cell>
          <cell r="S99">
            <v>249.56559999999999</v>
          </cell>
          <cell r="T99">
            <v>229.14439000000002</v>
          </cell>
          <cell r="U99">
            <v>221.68690000000001</v>
          </cell>
          <cell r="V99">
            <v>192.66884999999999</v>
          </cell>
          <cell r="W99">
            <v>178.19830999999999</v>
          </cell>
          <cell r="X99">
            <v>195.36018000000001</v>
          </cell>
          <cell r="Y99">
            <v>197.54222499999997</v>
          </cell>
          <cell r="Z99">
            <v>196.49519000000001</v>
          </cell>
          <cell r="AA99">
            <v>193.80191000000002</v>
          </cell>
          <cell r="AB99">
            <v>0</v>
          </cell>
          <cell r="AC99">
            <v>0</v>
          </cell>
          <cell r="AD99">
            <v>0</v>
          </cell>
          <cell r="AE99">
            <v>700.39688999999998</v>
          </cell>
          <cell r="AF99">
            <v>566.22734000000003</v>
          </cell>
          <cell r="AG99">
            <v>587.83932500000003</v>
          </cell>
          <cell r="AH99">
            <v>0</v>
          </cell>
          <cell r="AI99">
            <v>1854.4635549999998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244.54438499999998</v>
          </cell>
          <cell r="AS99">
            <v>0</v>
          </cell>
          <cell r="AT99">
            <v>0</v>
          </cell>
          <cell r="AU99">
            <v>0</v>
          </cell>
          <cell r="AV99">
            <v>635.59207900000001</v>
          </cell>
          <cell r="AW99">
            <v>671.60846300000003</v>
          </cell>
          <cell r="AX99">
            <v>681.73584400000004</v>
          </cell>
          <cell r="AY99">
            <v>0</v>
          </cell>
          <cell r="AZ99">
            <v>1988.9363859999999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285.89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860.81</v>
          </cell>
          <cell r="AW100">
            <v>900.18000000000006</v>
          </cell>
          <cell r="AX100">
            <v>581.88</v>
          </cell>
          <cell r="AY100">
            <v>0</v>
          </cell>
          <cell r="AZ100">
            <v>2342.87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0</v>
          </cell>
          <cell r="AT101">
            <v>0</v>
          </cell>
          <cell r="AU101">
            <v>0</v>
          </cell>
          <cell r="AV101">
            <v>9</v>
          </cell>
          <cell r="AW101">
            <v>4.5</v>
          </cell>
          <cell r="AX101">
            <v>9</v>
          </cell>
          <cell r="AY101">
            <v>0</v>
          </cell>
          <cell r="AZ101">
            <v>22.5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9.5</v>
          </cell>
          <cell r="AR102">
            <v>19.600000000000001</v>
          </cell>
          <cell r="AS102">
            <v>0</v>
          </cell>
          <cell r="AT102">
            <v>0</v>
          </cell>
          <cell r="AU102">
            <v>0</v>
          </cell>
          <cell r="AV102">
            <v>168.02300000000002</v>
          </cell>
          <cell r="AW102">
            <v>133.9</v>
          </cell>
          <cell r="AX102">
            <v>61.500000000000007</v>
          </cell>
          <cell r="AY102">
            <v>0</v>
          </cell>
          <cell r="AZ102">
            <v>363.423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294.8</v>
          </cell>
          <cell r="AR103">
            <v>310.5</v>
          </cell>
          <cell r="AS103">
            <v>0</v>
          </cell>
          <cell r="AT103">
            <v>0</v>
          </cell>
          <cell r="AU103">
            <v>0</v>
          </cell>
          <cell r="AV103">
            <v>1465.57</v>
          </cell>
          <cell r="AW103">
            <v>1413.5919999999999</v>
          </cell>
          <cell r="AX103">
            <v>1006.886</v>
          </cell>
          <cell r="AY103">
            <v>0</v>
          </cell>
          <cell r="AZ103">
            <v>3886.0479999999998</v>
          </cell>
        </row>
        <row r="104">
          <cell r="A104" t="str">
            <v>Turkey</v>
          </cell>
          <cell r="B104">
            <v>1.3484420722873831</v>
          </cell>
          <cell r="C104">
            <v>1.0587602640302909</v>
          </cell>
          <cell r="D104">
            <v>0.89487930368233726</v>
          </cell>
          <cell r="E104">
            <v>0.72707731594608271</v>
          </cell>
          <cell r="F104">
            <v>0.97686626013237532</v>
          </cell>
          <cell r="G104">
            <v>1.012802489522755</v>
          </cell>
          <cell r="H104">
            <v>0.81220253412042787</v>
          </cell>
          <cell r="I104">
            <v>0.79939258166917226</v>
          </cell>
          <cell r="J104">
            <v>0.68015387673448091</v>
          </cell>
          <cell r="K104">
            <v>0</v>
          </cell>
          <cell r="L104">
            <v>0</v>
          </cell>
          <cell r="M104">
            <v>0</v>
          </cell>
          <cell r="N104">
            <v>1.091437250030644</v>
          </cell>
          <cell r="O104">
            <v>0.90747852595595169</v>
          </cell>
          <cell r="P104">
            <v>0.76323814001688017</v>
          </cell>
          <cell r="Q104">
            <v>0</v>
          </cell>
          <cell r="R104">
            <v>0.91341536934243972</v>
          </cell>
          <cell r="S104">
            <v>138.57929999999999</v>
          </cell>
          <cell r="T104">
            <v>118.70018</v>
          </cell>
          <cell r="U104">
            <v>103.56994</v>
          </cell>
          <cell r="V104">
            <v>87.311539999999994</v>
          </cell>
          <cell r="W104">
            <v>120.05694</v>
          </cell>
          <cell r="X104">
            <v>126.3151</v>
          </cell>
          <cell r="Y104">
            <v>99.630899999999997</v>
          </cell>
          <cell r="Z104">
            <v>101.61127999999999</v>
          </cell>
          <cell r="AA104">
            <v>86.790940000000006</v>
          </cell>
          <cell r="AB104">
            <v>0</v>
          </cell>
          <cell r="AC104">
            <v>0</v>
          </cell>
          <cell r="AD104">
            <v>0</v>
          </cell>
          <cell r="AE104">
            <v>360.84942000000001</v>
          </cell>
          <cell r="AF104">
            <v>333.68358000000001</v>
          </cell>
          <cell r="AG104">
            <v>288.03312</v>
          </cell>
          <cell r="AH104">
            <v>0</v>
          </cell>
          <cell r="AI104">
            <v>982.56611999999996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11439.955048</v>
          </cell>
          <cell r="AR104">
            <v>11484.437371</v>
          </cell>
          <cell r="AS104">
            <v>0</v>
          </cell>
          <cell r="AT104">
            <v>0</v>
          </cell>
          <cell r="AU104">
            <v>0</v>
          </cell>
          <cell r="AV104">
            <v>29755.671064999999</v>
          </cell>
          <cell r="AW104">
            <v>33093.369529999996</v>
          </cell>
          <cell r="AX104">
            <v>33964.472477000003</v>
          </cell>
          <cell r="AY104">
            <v>0</v>
          </cell>
          <cell r="AZ104">
            <v>96813.513072000002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151.89600000000002</v>
          </cell>
          <cell r="AR105">
            <v>93.422399999999996</v>
          </cell>
          <cell r="AS105">
            <v>0</v>
          </cell>
          <cell r="AT105">
            <v>0</v>
          </cell>
          <cell r="AU105">
            <v>0</v>
          </cell>
          <cell r="AV105">
            <v>343.81600000000003</v>
          </cell>
          <cell r="AW105">
            <v>297.75700000000001</v>
          </cell>
          <cell r="AX105">
            <v>378.57440000000003</v>
          </cell>
          <cell r="AY105">
            <v>0</v>
          </cell>
          <cell r="AZ105">
            <v>1020.1474000000002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106.96000000000001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281</v>
          </cell>
          <cell r="AW106">
            <v>300.44</v>
          </cell>
          <cell r="AX106">
            <v>229.51</v>
          </cell>
          <cell r="AY106">
            <v>0</v>
          </cell>
          <cell r="AZ106">
            <v>810.95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485.01500000000004</v>
          </cell>
          <cell r="AR107">
            <v>468.12600000000003</v>
          </cell>
          <cell r="AS107">
            <v>0</v>
          </cell>
          <cell r="AT107">
            <v>0</v>
          </cell>
          <cell r="AU107">
            <v>0</v>
          </cell>
          <cell r="AV107">
            <v>1341.25</v>
          </cell>
          <cell r="AW107">
            <v>1358.44</v>
          </cell>
          <cell r="AX107">
            <v>1432.4660000000001</v>
          </cell>
          <cell r="AY107">
            <v>0</v>
          </cell>
          <cell r="AZ107">
            <v>4132.1559999999999</v>
          </cell>
        </row>
        <row r="108">
          <cell r="A108" t="str">
            <v>Ukraine</v>
          </cell>
          <cell r="B108">
            <v>2.785296705206584</v>
          </cell>
          <cell r="C108">
            <v>2.2122523987279719</v>
          </cell>
          <cell r="D108">
            <v>1.8809136994831976</v>
          </cell>
          <cell r="E108">
            <v>1.8856368655559859</v>
          </cell>
          <cell r="F108">
            <v>1.6485937892642155</v>
          </cell>
          <cell r="G108">
            <v>1.332236524451089</v>
          </cell>
          <cell r="H108">
            <v>1.3997659656188179</v>
          </cell>
          <cell r="I108">
            <v>1.4267537503396055</v>
          </cell>
          <cell r="J108">
            <v>1.9163265971367416</v>
          </cell>
          <cell r="K108">
            <v>0</v>
          </cell>
          <cell r="L108">
            <v>0</v>
          </cell>
          <cell r="M108">
            <v>0</v>
          </cell>
          <cell r="N108">
            <v>2.2598623874443411</v>
          </cell>
          <cell r="O108">
            <v>1.6212874020614914</v>
          </cell>
          <cell r="P108">
            <v>1.5696109423160836</v>
          </cell>
          <cell r="Q108">
            <v>0</v>
          </cell>
          <cell r="R108">
            <v>1.8059018928310653</v>
          </cell>
          <cell r="S108">
            <v>194.73699999999997</v>
          </cell>
          <cell r="T108">
            <v>170.99279999999999</v>
          </cell>
          <cell r="U108">
            <v>164.0754</v>
          </cell>
          <cell r="V108">
            <v>173.0428</v>
          </cell>
          <cell r="W108">
            <v>161.82560000000001</v>
          </cell>
          <cell r="X108">
            <v>124.164</v>
          </cell>
          <cell r="Y108">
            <v>119.375</v>
          </cell>
          <cell r="Z108">
            <v>103.20440000000001</v>
          </cell>
          <cell r="AA108">
            <v>137.173</v>
          </cell>
          <cell r="AB108">
            <v>0</v>
          </cell>
          <cell r="AC108">
            <v>0</v>
          </cell>
          <cell r="AD108">
            <v>0</v>
          </cell>
          <cell r="AE108">
            <v>529.80520000000001</v>
          </cell>
          <cell r="AF108">
            <v>459.0324</v>
          </cell>
          <cell r="AG108">
            <v>359.75240000000002</v>
          </cell>
          <cell r="AH108">
            <v>0</v>
          </cell>
          <cell r="AI108">
            <v>1348.59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6510.1605639999998</v>
          </cell>
          <cell r="AR108">
            <v>6442.3099999999995</v>
          </cell>
          <cell r="AS108">
            <v>0</v>
          </cell>
          <cell r="AT108">
            <v>0</v>
          </cell>
          <cell r="AU108">
            <v>0</v>
          </cell>
          <cell r="AV108">
            <v>21099.721941</v>
          </cell>
          <cell r="AW108">
            <v>25481.550000000003</v>
          </cell>
          <cell r="AX108">
            <v>20627.860782</v>
          </cell>
          <cell r="AY108">
            <v>0</v>
          </cell>
          <cell r="AZ108">
            <v>67209.132723000002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40</v>
          </cell>
          <cell r="AR109">
            <v>40</v>
          </cell>
          <cell r="AS109">
            <v>0</v>
          </cell>
          <cell r="AT109">
            <v>0</v>
          </cell>
          <cell r="AU109">
            <v>0</v>
          </cell>
          <cell r="AV109">
            <v>72.400000000000006</v>
          </cell>
          <cell r="AW109">
            <v>120</v>
          </cell>
          <cell r="AX109">
            <v>120</v>
          </cell>
          <cell r="AY109">
            <v>0</v>
          </cell>
          <cell r="AZ109">
            <v>312.39999999999998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11</v>
          </cell>
          <cell r="AR110">
            <v>23.36</v>
          </cell>
          <cell r="AS110">
            <v>0</v>
          </cell>
          <cell r="AT110">
            <v>0</v>
          </cell>
          <cell r="AU110">
            <v>0</v>
          </cell>
          <cell r="AV110">
            <v>62.039999999999992</v>
          </cell>
          <cell r="AW110">
            <v>66.81</v>
          </cell>
          <cell r="AX110">
            <v>62.75</v>
          </cell>
          <cell r="AY110">
            <v>0</v>
          </cell>
          <cell r="AZ110">
            <v>191.60000000000002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12.75</v>
          </cell>
          <cell r="AL111">
            <v>8.5</v>
          </cell>
          <cell r="AM111">
            <v>12.75</v>
          </cell>
          <cell r="AN111">
            <v>8.5</v>
          </cell>
          <cell r="AO111">
            <v>8.5</v>
          </cell>
          <cell r="AP111">
            <v>8.5</v>
          </cell>
          <cell r="AQ111">
            <v>8.9499999999999993</v>
          </cell>
          <cell r="AR111">
            <v>8.5500000000000007</v>
          </cell>
          <cell r="AS111">
            <v>0</v>
          </cell>
          <cell r="AT111">
            <v>0</v>
          </cell>
          <cell r="AU111">
            <v>0</v>
          </cell>
          <cell r="AV111">
            <v>29.75</v>
          </cell>
          <cell r="AW111">
            <v>29.75</v>
          </cell>
          <cell r="AX111">
            <v>26</v>
          </cell>
          <cell r="AY111">
            <v>0</v>
          </cell>
          <cell r="AZ111">
            <v>85.5</v>
          </cell>
        </row>
        <row r="112">
          <cell r="A112" t="str">
            <v>EEMA</v>
          </cell>
          <cell r="B112">
            <v>8.5609457003254601</v>
          </cell>
          <cell r="C112">
            <v>5.3522209908905687</v>
          </cell>
          <cell r="D112">
            <v>4.3896283594227237</v>
          </cell>
          <cell r="E112">
            <v>3.9526749144371807</v>
          </cell>
          <cell r="F112">
            <v>4.0721295420049177</v>
          </cell>
          <cell r="G112">
            <v>4.5321192892213844</v>
          </cell>
          <cell r="H112">
            <v>5.4026008441279556</v>
          </cell>
          <cell r="I112">
            <v>4.3821345963404719</v>
          </cell>
          <cell r="J112">
            <v>4.2028126586114896</v>
          </cell>
          <cell r="K112">
            <v>0</v>
          </cell>
          <cell r="L112">
            <v>0</v>
          </cell>
          <cell r="M112">
            <v>0</v>
          </cell>
          <cell r="N112">
            <v>6.00839238440531</v>
          </cell>
          <cell r="O112">
            <v>4.1846157012459493</v>
          </cell>
          <cell r="P112">
            <v>4.6739475676291029</v>
          </cell>
          <cell r="Q112">
            <v>0</v>
          </cell>
          <cell r="R112">
            <v>4.9234787363632941</v>
          </cell>
          <cell r="S112">
            <v>5806.4734449999996</v>
          </cell>
          <cell r="T112">
            <v>3963.3893870000002</v>
          </cell>
          <cell r="U112">
            <v>3377.0881799999997</v>
          </cell>
          <cell r="V112">
            <v>3201.2796100000005</v>
          </cell>
          <cell r="W112">
            <v>3398.11375</v>
          </cell>
          <cell r="X112">
            <v>3674.1330400000006</v>
          </cell>
          <cell r="Y112">
            <v>4157.3397050000003</v>
          </cell>
          <cell r="Z112">
            <v>3273.6044099999999</v>
          </cell>
          <cell r="AA112">
            <v>3057.1800499999999</v>
          </cell>
          <cell r="AB112">
            <v>0</v>
          </cell>
          <cell r="AC112">
            <v>0</v>
          </cell>
          <cell r="AD112">
            <v>0</v>
          </cell>
          <cell r="AE112">
            <v>13146.951011999998</v>
          </cell>
          <cell r="AF112">
            <v>10273.526400000001</v>
          </cell>
          <cell r="AG112">
            <v>10488.124165000001</v>
          </cell>
          <cell r="AH112">
            <v>0</v>
          </cell>
          <cell r="AI112">
            <v>33908.601577000001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67233.077949280996</v>
          </cell>
          <cell r="AR112">
            <v>65467.158983693989</v>
          </cell>
          <cell r="AS112">
            <v>0</v>
          </cell>
          <cell r="AT112">
            <v>0</v>
          </cell>
          <cell r="AU112">
            <v>0</v>
          </cell>
          <cell r="AV112">
            <v>196928.81479429398</v>
          </cell>
          <cell r="AW112">
            <v>220956.34151654586</v>
          </cell>
          <cell r="AX112">
            <v>201955.875882625</v>
          </cell>
          <cell r="AY112">
            <v>0</v>
          </cell>
          <cell r="AZ112">
            <v>619841.03219346481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229.2</v>
          </cell>
          <cell r="AW113">
            <v>250.89999999999998</v>
          </cell>
          <cell r="AX113">
            <v>152.39999999999998</v>
          </cell>
          <cell r="AY113">
            <v>0</v>
          </cell>
          <cell r="AZ113">
            <v>632.5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0</v>
          </cell>
          <cell r="AT114">
            <v>0</v>
          </cell>
          <cell r="AU114">
            <v>0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0</v>
          </cell>
          <cell r="AZ114">
            <v>704.8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3.6000000000000003E-3</v>
          </cell>
          <cell r="T115">
            <v>3.6000000000000003E-3</v>
          </cell>
          <cell r="U115">
            <v>3.6000000000000003E-3</v>
          </cell>
          <cell r="V115">
            <v>3.6000000000000003E-3</v>
          </cell>
          <cell r="W115">
            <v>3.5400000000000002E-3</v>
          </cell>
          <cell r="X115">
            <v>3.5400000000000002E-3</v>
          </cell>
          <cell r="Y115">
            <v>3.5400000000000002E-3</v>
          </cell>
          <cell r="Z115">
            <v>3.5400000000000002E-3</v>
          </cell>
          <cell r="AA115">
            <v>3.5400000000000002E-3</v>
          </cell>
          <cell r="AB115">
            <v>0</v>
          </cell>
          <cell r="AC115">
            <v>0</v>
          </cell>
          <cell r="AD115">
            <v>0</v>
          </cell>
          <cell r="AE115">
            <v>1.0800000000000001E-2</v>
          </cell>
          <cell r="AF115">
            <v>1.068E-2</v>
          </cell>
          <cell r="AG115">
            <v>1.0620000000000001E-2</v>
          </cell>
          <cell r="AH115">
            <v>0</v>
          </cell>
          <cell r="AI115">
            <v>3.2100000000000004E-2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6.3594020557253534</v>
          </cell>
          <cell r="C116">
            <v>4.5775761856896162</v>
          </cell>
          <cell r="D116">
            <v>2.1421902098275276</v>
          </cell>
          <cell r="E116">
            <v>1.8211725239062513</v>
          </cell>
          <cell r="F116">
            <v>2.8762673179375868</v>
          </cell>
          <cell r="G116">
            <v>1.8285719406674903</v>
          </cell>
          <cell r="H116">
            <v>2.0030576103208482</v>
          </cell>
          <cell r="I116">
            <v>2.3165954336845958</v>
          </cell>
          <cell r="J116">
            <v>0.90814411985658128</v>
          </cell>
          <cell r="K116">
            <v>0</v>
          </cell>
          <cell r="L116">
            <v>0</v>
          </cell>
          <cell r="M116">
            <v>0</v>
          </cell>
          <cell r="N116">
            <v>4.3476089974252821</v>
          </cell>
          <cell r="O116">
            <v>2.1694117737454444</v>
          </cell>
          <cell r="P116">
            <v>1.7212990958354479</v>
          </cell>
          <cell r="Q116">
            <v>0</v>
          </cell>
          <cell r="R116">
            <v>2.7473453681384084</v>
          </cell>
          <cell r="S116">
            <v>125.938304</v>
          </cell>
          <cell r="T116">
            <v>96.278501000000006</v>
          </cell>
          <cell r="U116">
            <v>43.396440999999996</v>
          </cell>
          <cell r="V116">
            <v>36.34984</v>
          </cell>
          <cell r="W116">
            <v>55.710101999999999</v>
          </cell>
          <cell r="X116">
            <v>36.161026</v>
          </cell>
          <cell r="Y116">
            <v>38.278430999999998</v>
          </cell>
          <cell r="Z116">
            <v>48.499248000000001</v>
          </cell>
          <cell r="AA116">
            <v>19.932113000000001</v>
          </cell>
          <cell r="AB116">
            <v>0</v>
          </cell>
          <cell r="AC116">
            <v>0</v>
          </cell>
          <cell r="AD116">
            <v>0</v>
          </cell>
          <cell r="AE116">
            <v>265.613246</v>
          </cell>
          <cell r="AF116">
            <v>128.220968</v>
          </cell>
          <cell r="AG116">
            <v>106.70979200000001</v>
          </cell>
          <cell r="AH116">
            <v>0</v>
          </cell>
          <cell r="AI116">
            <v>500.54400600000002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1884.2013830000001</v>
          </cell>
          <cell r="AR116">
            <v>1975.3364369999999</v>
          </cell>
          <cell r="AS116">
            <v>0</v>
          </cell>
          <cell r="AT116">
            <v>0</v>
          </cell>
          <cell r="AU116">
            <v>0</v>
          </cell>
          <cell r="AV116">
            <v>5498.468734</v>
          </cell>
          <cell r="AW116">
            <v>5319.3622620000006</v>
          </cell>
          <cell r="AX116">
            <v>5579.4378230000002</v>
          </cell>
          <cell r="AY116">
            <v>0</v>
          </cell>
          <cell r="AZ116">
            <v>16397.268819000001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11.983669000000001</v>
          </cell>
          <cell r="AR117">
            <v>12.695665</v>
          </cell>
          <cell r="AS117">
            <v>0</v>
          </cell>
          <cell r="AT117">
            <v>0</v>
          </cell>
          <cell r="AU117">
            <v>0</v>
          </cell>
          <cell r="AV117">
            <v>98.475999999999985</v>
          </cell>
          <cell r="AW117">
            <v>53.500999999999991</v>
          </cell>
          <cell r="AX117">
            <v>36.219334000000003</v>
          </cell>
          <cell r="AY117">
            <v>0</v>
          </cell>
          <cell r="AZ117">
            <v>188.19633399999998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36.75</v>
          </cell>
          <cell r="AR118">
            <v>49.3</v>
          </cell>
          <cell r="AS118">
            <v>0</v>
          </cell>
          <cell r="AT118">
            <v>0</v>
          </cell>
          <cell r="AU118">
            <v>0</v>
          </cell>
          <cell r="AV118">
            <v>99.2</v>
          </cell>
          <cell r="AW118">
            <v>126.00000000000001</v>
          </cell>
          <cell r="AX118">
            <v>129.89999999999998</v>
          </cell>
          <cell r="AY118">
            <v>0</v>
          </cell>
          <cell r="AZ118">
            <v>355.1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16.007199999999997</v>
          </cell>
          <cell r="AR119">
            <v>12</v>
          </cell>
          <cell r="AS119">
            <v>0</v>
          </cell>
          <cell r="AT119">
            <v>0</v>
          </cell>
          <cell r="AU119">
            <v>0</v>
          </cell>
          <cell r="AV119">
            <v>42.300000000000004</v>
          </cell>
          <cell r="AW119">
            <v>28.224</v>
          </cell>
          <cell r="AX119">
            <v>44.231200000000001</v>
          </cell>
          <cell r="AY119">
            <v>0</v>
          </cell>
          <cell r="AZ119">
            <v>114.7552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0.60000000000000009</v>
          </cell>
          <cell r="AR120">
            <v>0.60000000000000009</v>
          </cell>
          <cell r="AS120">
            <v>0</v>
          </cell>
          <cell r="AT120">
            <v>0</v>
          </cell>
          <cell r="AU120">
            <v>0</v>
          </cell>
          <cell r="AV120">
            <v>1.6800000000000002</v>
          </cell>
          <cell r="AW120">
            <v>1.8900000000000001</v>
          </cell>
          <cell r="AX120">
            <v>1.7200000000000002</v>
          </cell>
          <cell r="AY120">
            <v>0</v>
          </cell>
          <cell r="AZ120">
            <v>5.2899999999999991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18.058</v>
          </cell>
          <cell r="AR121">
            <v>13.512</v>
          </cell>
          <cell r="AS121">
            <v>0</v>
          </cell>
          <cell r="AT121">
            <v>0</v>
          </cell>
          <cell r="AU121">
            <v>0</v>
          </cell>
          <cell r="AV121">
            <v>67.608000000000004</v>
          </cell>
          <cell r="AW121">
            <v>54.116</v>
          </cell>
          <cell r="AX121">
            <v>49.608000000000004</v>
          </cell>
          <cell r="AY121">
            <v>0</v>
          </cell>
          <cell r="AZ121">
            <v>171.33199999999999</v>
          </cell>
        </row>
        <row r="122">
          <cell r="A122" t="str">
            <v>Hong Kong</v>
          </cell>
          <cell r="B122">
            <v>54.311493456363621</v>
          </cell>
          <cell r="C122">
            <v>68.361024808495031</v>
          </cell>
          <cell r="D122">
            <v>56.819807435911663</v>
          </cell>
          <cell r="E122">
            <v>37.315014096447179</v>
          </cell>
          <cell r="F122">
            <v>16.685344420449265</v>
          </cell>
          <cell r="G122">
            <v>5.1591100610451752</v>
          </cell>
          <cell r="H122">
            <v>3.8338841034434767</v>
          </cell>
          <cell r="I122">
            <v>2.9029825313937967</v>
          </cell>
          <cell r="J122">
            <v>3.087737002347497</v>
          </cell>
          <cell r="K122">
            <v>0</v>
          </cell>
          <cell r="L122">
            <v>0</v>
          </cell>
          <cell r="M122">
            <v>0</v>
          </cell>
          <cell r="N122">
            <v>59.876827535808992</v>
          </cell>
          <cell r="O122">
            <v>19.401499260671745</v>
          </cell>
          <cell r="P122">
            <v>3.263175200089933</v>
          </cell>
          <cell r="Q122">
            <v>0</v>
          </cell>
          <cell r="R122">
            <v>27.274448939980211</v>
          </cell>
          <cell r="S122">
            <v>237.94332</v>
          </cell>
          <cell r="T122">
            <v>293.7441</v>
          </cell>
          <cell r="U122">
            <v>224.41517999999999</v>
          </cell>
          <cell r="V122">
            <v>148.65266</v>
          </cell>
          <cell r="W122">
            <v>69.123999999999995</v>
          </cell>
          <cell r="X122">
            <v>21.77402</v>
          </cell>
          <cell r="Y122">
            <v>16.033740000000002</v>
          </cell>
          <cell r="Z122">
            <v>12.926819999999999</v>
          </cell>
          <cell r="AA122">
            <v>13.7783</v>
          </cell>
          <cell r="AB122">
            <v>0</v>
          </cell>
          <cell r="AC122">
            <v>0</v>
          </cell>
          <cell r="AD122">
            <v>0</v>
          </cell>
          <cell r="AE122">
            <v>756.10259999999994</v>
          </cell>
          <cell r="AF122">
            <v>239.55068</v>
          </cell>
          <cell r="AG122">
            <v>42.738860000000003</v>
          </cell>
          <cell r="AH122">
            <v>0</v>
          </cell>
          <cell r="AI122">
            <v>1038.3921399999997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400.76500199999998</v>
          </cell>
          <cell r="AR122">
            <v>401.60382800000002</v>
          </cell>
          <cell r="AS122">
            <v>0</v>
          </cell>
          <cell r="AT122">
            <v>0</v>
          </cell>
          <cell r="AU122">
            <v>0</v>
          </cell>
          <cell r="AV122">
            <v>1136.4869650000001</v>
          </cell>
          <cell r="AW122">
            <v>1111.23171</v>
          </cell>
          <cell r="AX122">
            <v>1178.7590809999999</v>
          </cell>
          <cell r="AY122">
            <v>0</v>
          </cell>
          <cell r="AZ122">
            <v>3426.4777560000002</v>
          </cell>
        </row>
        <row r="123">
          <cell r="A123" t="str">
            <v>India</v>
          </cell>
          <cell r="B123">
            <v>28.63215183998232</v>
          </cell>
          <cell r="C123">
            <v>24.919344124312079</v>
          </cell>
          <cell r="D123">
            <v>31.152749760306801</v>
          </cell>
          <cell r="E123">
            <v>34.384010426540286</v>
          </cell>
          <cell r="F123">
            <v>33.919308737076832</v>
          </cell>
          <cell r="G123">
            <v>32.89286493996552</v>
          </cell>
          <cell r="H123">
            <v>28.933116371692531</v>
          </cell>
          <cell r="I123">
            <v>22.159286801005763</v>
          </cell>
          <cell r="J123">
            <v>30.00713136802888</v>
          </cell>
          <cell r="K123">
            <v>0</v>
          </cell>
          <cell r="L123">
            <v>0</v>
          </cell>
          <cell r="M123">
            <v>0</v>
          </cell>
          <cell r="N123">
            <v>28.244261126953766</v>
          </cell>
          <cell r="O123">
            <v>33.742757413359051</v>
          </cell>
          <cell r="P123">
            <v>27.020339719545881</v>
          </cell>
          <cell r="Q123">
            <v>0</v>
          </cell>
          <cell r="R123">
            <v>29.636887938087174</v>
          </cell>
          <cell r="S123">
            <v>28.788038</v>
          </cell>
          <cell r="T123">
            <v>25.658618000000001</v>
          </cell>
          <cell r="U123">
            <v>32.492317999999997</v>
          </cell>
          <cell r="V123">
            <v>36.275131000000002</v>
          </cell>
          <cell r="W123">
            <v>37.183100000000003</v>
          </cell>
          <cell r="X123">
            <v>33.673451</v>
          </cell>
          <cell r="Y123">
            <v>30.525660999999999</v>
          </cell>
          <cell r="Z123">
            <v>25.000798</v>
          </cell>
          <cell r="AA123">
            <v>34.824877999999998</v>
          </cell>
          <cell r="AB123">
            <v>0</v>
          </cell>
          <cell r="AC123">
            <v>0</v>
          </cell>
          <cell r="AD123">
            <v>0</v>
          </cell>
          <cell r="AE123">
            <v>86.938974000000002</v>
          </cell>
          <cell r="AF123">
            <v>107.13168200000001</v>
          </cell>
          <cell r="AG123">
            <v>90.351337000000001</v>
          </cell>
          <cell r="AH123">
            <v>0</v>
          </cell>
          <cell r="AI123">
            <v>284.42199299999999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0</v>
          </cell>
          <cell r="AT123">
            <v>0</v>
          </cell>
          <cell r="AU123">
            <v>0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0</v>
          </cell>
          <cell r="AZ123">
            <v>863.72021999999993</v>
          </cell>
        </row>
        <row r="124">
          <cell r="A124" t="str">
            <v>Indonesia</v>
          </cell>
          <cell r="B124">
            <v>23.222085482624639</v>
          </cell>
          <cell r="C124">
            <v>21.724434823438344</v>
          </cell>
          <cell r="D124">
            <v>21.729288150310715</v>
          </cell>
          <cell r="E124">
            <v>19.575732221088781</v>
          </cell>
          <cell r="F124">
            <v>17.672147237821935</v>
          </cell>
          <cell r="G124">
            <v>15.31364762444495</v>
          </cell>
          <cell r="H124">
            <v>17.004966358936425</v>
          </cell>
          <cell r="I124">
            <v>15.528419699203058</v>
          </cell>
          <cell r="J124">
            <v>14.743164568710494</v>
          </cell>
          <cell r="K124">
            <v>0</v>
          </cell>
          <cell r="L124">
            <v>0</v>
          </cell>
          <cell r="M124">
            <v>0</v>
          </cell>
          <cell r="N124">
            <v>22.218159437101576</v>
          </cell>
          <cell r="O124">
            <v>17.513312850976078</v>
          </cell>
          <cell r="P124">
            <v>15.733458326460452</v>
          </cell>
          <cell r="Q124">
            <v>0</v>
          </cell>
          <cell r="R124">
            <v>18.408351419254036</v>
          </cell>
          <cell r="S124">
            <v>5212.1515540000009</v>
          </cell>
          <cell r="T124">
            <v>5001.0044859999989</v>
          </cell>
          <cell r="U124">
            <v>4963.6238979999998</v>
          </cell>
          <cell r="V124">
            <v>4547.5309819999993</v>
          </cell>
          <cell r="W124">
            <v>4127.6474200000002</v>
          </cell>
          <cell r="X124">
            <v>3593.7408300000002</v>
          </cell>
          <cell r="Y124">
            <v>4065.4769930000002</v>
          </cell>
          <cell r="Z124">
            <v>3768.7463639999996</v>
          </cell>
          <cell r="AA124">
            <v>3784.8027579999998</v>
          </cell>
          <cell r="AB124">
            <v>0</v>
          </cell>
          <cell r="AC124">
            <v>0</v>
          </cell>
          <cell r="AD124">
            <v>0</v>
          </cell>
          <cell r="AE124">
            <v>15176.779938</v>
          </cell>
          <cell r="AF124">
            <v>12268.919232</v>
          </cell>
          <cell r="AG124">
            <v>11619.026115000001</v>
          </cell>
          <cell r="AH124">
            <v>0</v>
          </cell>
          <cell r="AI124">
            <v>39064.725285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21842.993642000001</v>
          </cell>
          <cell r="AR124">
            <v>23104.418771999997</v>
          </cell>
          <cell r="AS124">
            <v>0</v>
          </cell>
          <cell r="AT124">
            <v>0</v>
          </cell>
          <cell r="AU124">
            <v>0</v>
          </cell>
          <cell r="AV124">
            <v>61477.198338000002</v>
          </cell>
          <cell r="AW124">
            <v>63049.335112999994</v>
          </cell>
          <cell r="AX124">
            <v>66464.240007</v>
          </cell>
          <cell r="AY124">
            <v>0</v>
          </cell>
          <cell r="AZ124">
            <v>190990.77345799998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12814.058876999999</v>
          </cell>
          <cell r="AR125">
            <v>10858.137567</v>
          </cell>
          <cell r="AS125">
            <v>0</v>
          </cell>
          <cell r="AT125">
            <v>0</v>
          </cell>
          <cell r="AU125">
            <v>0</v>
          </cell>
          <cell r="AV125">
            <v>34553.201008000004</v>
          </cell>
          <cell r="AW125">
            <v>29718.718763000001</v>
          </cell>
          <cell r="AX125">
            <v>36592.967776999998</v>
          </cell>
          <cell r="AY125">
            <v>0</v>
          </cell>
          <cell r="AZ125">
            <v>100864.887548</v>
          </cell>
        </row>
        <row r="126">
          <cell r="A126" t="str">
            <v>Korea</v>
          </cell>
          <cell r="B126">
            <v>8.3387786154932204</v>
          </cell>
          <cell r="C126">
            <v>7.7076548587885592</v>
          </cell>
          <cell r="D126">
            <v>7.2289425962984053</v>
          </cell>
          <cell r="E126">
            <v>4.2311738397297756</v>
          </cell>
          <cell r="F126">
            <v>5.4532520755805436</v>
          </cell>
          <cell r="G126">
            <v>0.87613959507746086</v>
          </cell>
          <cell r="H126">
            <v>0.931597676961612</v>
          </cell>
          <cell r="I126">
            <v>0.61926280455575988</v>
          </cell>
          <cell r="J126">
            <v>0.7500854306573691</v>
          </cell>
          <cell r="K126">
            <v>0</v>
          </cell>
          <cell r="L126">
            <v>0</v>
          </cell>
          <cell r="M126">
            <v>0</v>
          </cell>
          <cell r="N126">
            <v>7.7435488227414622</v>
          </cell>
          <cell r="O126">
            <v>3.4850067679715813</v>
          </cell>
          <cell r="P126">
            <v>0.7656545202117967</v>
          </cell>
          <cell r="Q126">
            <v>0</v>
          </cell>
          <cell r="R126">
            <v>3.840874272604704</v>
          </cell>
          <cell r="S126">
            <v>369.65280000000001</v>
          </cell>
          <cell r="T126">
            <v>363.339</v>
          </cell>
          <cell r="U126">
            <v>346.89120000000003</v>
          </cell>
          <cell r="V126">
            <v>213.62744000000001</v>
          </cell>
          <cell r="W126">
            <v>280.49245999999999</v>
          </cell>
          <cell r="X126">
            <v>46.650840000000002</v>
          </cell>
          <cell r="Y126">
            <v>49.188040000000001</v>
          </cell>
          <cell r="Z126">
            <v>33.6462</v>
          </cell>
          <cell r="AA126">
            <v>38.922400000000003</v>
          </cell>
          <cell r="AB126">
            <v>0</v>
          </cell>
          <cell r="AC126">
            <v>0</v>
          </cell>
          <cell r="AD126">
            <v>0</v>
          </cell>
          <cell r="AE126">
            <v>1079.883</v>
          </cell>
          <cell r="AF126">
            <v>540.77074000000005</v>
          </cell>
          <cell r="AG126">
            <v>121.75664</v>
          </cell>
          <cell r="AH126">
            <v>0</v>
          </cell>
          <cell r="AI126">
            <v>1742.4103799999998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4889.9400669999995</v>
          </cell>
          <cell r="AR126">
            <v>4670.1560339999996</v>
          </cell>
          <cell r="AS126">
            <v>0</v>
          </cell>
          <cell r="AT126">
            <v>0</v>
          </cell>
          <cell r="AU126">
            <v>0</v>
          </cell>
          <cell r="AV126">
            <v>12551.024372</v>
          </cell>
          <cell r="AW126">
            <v>13965.357843000002</v>
          </cell>
          <cell r="AX126">
            <v>14312.065443</v>
          </cell>
          <cell r="AY126">
            <v>0</v>
          </cell>
          <cell r="AZ126">
            <v>40828.447657999997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0</v>
          </cell>
          <cell r="AT127">
            <v>0</v>
          </cell>
          <cell r="AU127">
            <v>0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0</v>
          </cell>
          <cell r="AZ127">
            <v>28.099999999999994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59.963342000000011</v>
          </cell>
          <cell r="AR128">
            <v>56.701061000000003</v>
          </cell>
          <cell r="AS128">
            <v>0</v>
          </cell>
          <cell r="AT128">
            <v>0</v>
          </cell>
          <cell r="AU128">
            <v>0</v>
          </cell>
          <cell r="AV128">
            <v>179.11546300000001</v>
          </cell>
          <cell r="AW128">
            <v>173.74112</v>
          </cell>
          <cell r="AX128">
            <v>177.05653100000001</v>
          </cell>
          <cell r="AY128">
            <v>0</v>
          </cell>
          <cell r="AZ128">
            <v>529.91311400000006</v>
          </cell>
        </row>
        <row r="129">
          <cell r="A129" t="str">
            <v>Malaysia</v>
          </cell>
          <cell r="B129">
            <v>13.911281756370027</v>
          </cell>
          <cell r="C129">
            <v>10.64650382486022</v>
          </cell>
          <cell r="D129">
            <v>9.2901959339040836</v>
          </cell>
          <cell r="E129">
            <v>8.9190342057946896</v>
          </cell>
          <cell r="F129">
            <v>6.1684135677445768</v>
          </cell>
          <cell r="G129">
            <v>8.1553566183242161</v>
          </cell>
          <cell r="H129">
            <v>6.9378146173649222</v>
          </cell>
          <cell r="I129">
            <v>9.9805279559955657</v>
          </cell>
          <cell r="J129">
            <v>22.766945249075068</v>
          </cell>
          <cell r="K129">
            <v>0</v>
          </cell>
          <cell r="L129">
            <v>0</v>
          </cell>
          <cell r="M129">
            <v>0</v>
          </cell>
          <cell r="N129">
            <v>11.273290069427553</v>
          </cell>
          <cell r="O129">
            <v>7.769536544945125</v>
          </cell>
          <cell r="P129">
            <v>12.950558136211994</v>
          </cell>
          <cell r="Q129">
            <v>0</v>
          </cell>
          <cell r="R129">
            <v>10.637445323837873</v>
          </cell>
          <cell r="S129">
            <v>85.310889000000003</v>
          </cell>
          <cell r="T129">
            <v>66.094240999999997</v>
          </cell>
          <cell r="U129">
            <v>57.557796000000003</v>
          </cell>
          <cell r="V129">
            <v>54.512923999999998</v>
          </cell>
          <cell r="W129">
            <v>36.330494000000002</v>
          </cell>
          <cell r="X129">
            <v>50.826337000000002</v>
          </cell>
          <cell r="Y129">
            <v>41.752030000000005</v>
          </cell>
          <cell r="Z129">
            <v>59.825683000000005</v>
          </cell>
          <cell r="AA129">
            <v>125.21324200000001</v>
          </cell>
          <cell r="AB129">
            <v>0</v>
          </cell>
          <cell r="AC129">
            <v>0</v>
          </cell>
          <cell r="AD129">
            <v>0</v>
          </cell>
          <cell r="AE129">
            <v>208.96292599999998</v>
          </cell>
          <cell r="AF129">
            <v>141.66975500000001</v>
          </cell>
          <cell r="AG129">
            <v>226.79095500000003</v>
          </cell>
          <cell r="AH129">
            <v>0</v>
          </cell>
          <cell r="AI129">
            <v>577.42363599999999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0</v>
          </cell>
          <cell r="AT129">
            <v>0</v>
          </cell>
          <cell r="AU129">
            <v>0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0</v>
          </cell>
          <cell r="AZ129">
            <v>4885.395473999999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20.346003</v>
          </cell>
          <cell r="AR130">
            <v>20.346003</v>
          </cell>
          <cell r="AS130">
            <v>0</v>
          </cell>
          <cell r="AT130">
            <v>0</v>
          </cell>
          <cell r="AU130">
            <v>0</v>
          </cell>
          <cell r="AV130">
            <v>98.561000000000007</v>
          </cell>
          <cell r="AW130">
            <v>96.54</v>
          </cell>
          <cell r="AX130">
            <v>73.122005999999999</v>
          </cell>
          <cell r="AY130">
            <v>0</v>
          </cell>
          <cell r="AZ130">
            <v>268.223006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0</v>
          </cell>
          <cell r="AT131">
            <v>0</v>
          </cell>
          <cell r="AU131">
            <v>0</v>
          </cell>
          <cell r="AV131">
            <v>22.5</v>
          </cell>
          <cell r="AW131">
            <v>22.5</v>
          </cell>
          <cell r="AX131">
            <v>18</v>
          </cell>
          <cell r="AY131">
            <v>0</v>
          </cell>
          <cell r="AZ131">
            <v>63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9.652000000000001</v>
          </cell>
          <cell r="AR132">
            <v>6.9560000000000004</v>
          </cell>
          <cell r="AS132">
            <v>0</v>
          </cell>
          <cell r="AT132">
            <v>0</v>
          </cell>
          <cell r="AU132">
            <v>0</v>
          </cell>
          <cell r="AV132">
            <v>25.116</v>
          </cell>
          <cell r="AW132">
            <v>25.655999999999999</v>
          </cell>
          <cell r="AX132">
            <v>23.104000000000003</v>
          </cell>
          <cell r="AY132">
            <v>0</v>
          </cell>
          <cell r="AZ132">
            <v>73.876000000000005</v>
          </cell>
        </row>
        <row r="133">
          <cell r="A133" t="str">
            <v>New Zealand</v>
          </cell>
          <cell r="B133">
            <v>56.781726239260692</v>
          </cell>
          <cell r="C133">
            <v>92.393715017467741</v>
          </cell>
          <cell r="D133">
            <v>79.812470866196861</v>
          </cell>
          <cell r="E133">
            <v>73.977288890674657</v>
          </cell>
          <cell r="F133">
            <v>57.427716452513096</v>
          </cell>
          <cell r="G133">
            <v>44.668456396814413</v>
          </cell>
          <cell r="H133">
            <v>41.796583696336157</v>
          </cell>
          <cell r="I133">
            <v>39.865532796201528</v>
          </cell>
          <cell r="J133">
            <v>43.042242014973866</v>
          </cell>
          <cell r="K133">
            <v>0</v>
          </cell>
          <cell r="L133">
            <v>0</v>
          </cell>
          <cell r="M133">
            <v>0</v>
          </cell>
          <cell r="N133">
            <v>76.355725096763976</v>
          </cell>
          <cell r="O133">
            <v>57.761900745697879</v>
          </cell>
          <cell r="P133">
            <v>41.579199013801542</v>
          </cell>
          <cell r="Q133">
            <v>0</v>
          </cell>
          <cell r="R133">
            <v>56.980638883309524</v>
          </cell>
          <cell r="S133">
            <v>26.5379</v>
          </cell>
          <cell r="T133">
            <v>43.946894999999998</v>
          </cell>
          <cell r="U133">
            <v>35.090515000000003</v>
          </cell>
          <cell r="V133">
            <v>30.911000000000001</v>
          </cell>
          <cell r="W133">
            <v>25.242674999999998</v>
          </cell>
          <cell r="X133">
            <v>22.613614999999999</v>
          </cell>
          <cell r="Y133">
            <v>23.971440000000001</v>
          </cell>
          <cell r="Z133">
            <v>24.240565</v>
          </cell>
          <cell r="AA133">
            <v>26.987634</v>
          </cell>
          <cell r="AB133">
            <v>0</v>
          </cell>
          <cell r="AC133">
            <v>0</v>
          </cell>
          <cell r="AD133">
            <v>0</v>
          </cell>
          <cell r="AE133">
            <v>105.57531</v>
          </cell>
          <cell r="AF133">
            <v>78.767290000000003</v>
          </cell>
          <cell r="AG133">
            <v>75.199639000000005</v>
          </cell>
          <cell r="AH133">
            <v>0</v>
          </cell>
          <cell r="AI133">
            <v>259.542239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54.725240000000007</v>
          </cell>
          <cell r="AR133">
            <v>56.430309999999999</v>
          </cell>
          <cell r="AS133">
            <v>0</v>
          </cell>
          <cell r="AT133">
            <v>0</v>
          </cell>
          <cell r="AU133">
            <v>0</v>
          </cell>
          <cell r="AV133">
            <v>124.44093599999999</v>
          </cell>
          <cell r="AW133">
            <v>122.728927</v>
          </cell>
          <cell r="AX133">
            <v>162.77291700000001</v>
          </cell>
          <cell r="AY133">
            <v>0</v>
          </cell>
          <cell r="AZ133">
            <v>409.94277999999997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5871.42</v>
          </cell>
          <cell r="AR134">
            <v>5610</v>
          </cell>
          <cell r="AS134">
            <v>0</v>
          </cell>
          <cell r="AT134">
            <v>0</v>
          </cell>
          <cell r="AU134">
            <v>0</v>
          </cell>
          <cell r="AV134">
            <v>21676.559990999998</v>
          </cell>
          <cell r="AW134">
            <v>17521.570693000001</v>
          </cell>
          <cell r="AX134">
            <v>17649.061140999998</v>
          </cell>
          <cell r="AY134">
            <v>0</v>
          </cell>
          <cell r="AZ134">
            <v>56847.191824999994</v>
          </cell>
        </row>
        <row r="135">
          <cell r="A135" t="str">
            <v>Philippines</v>
          </cell>
          <cell r="B135">
            <v>25.413574692630114</v>
          </cell>
          <cell r="C135">
            <v>16.770819800181659</v>
          </cell>
          <cell r="D135">
            <v>17.356570689308843</v>
          </cell>
          <cell r="E135">
            <v>15.395754971217197</v>
          </cell>
          <cell r="F135">
            <v>14.123191219932483</v>
          </cell>
          <cell r="G135">
            <v>14.051263162281584</v>
          </cell>
          <cell r="H135">
            <v>14.809756143002172</v>
          </cell>
          <cell r="I135">
            <v>14.150440760752263</v>
          </cell>
          <cell r="J135">
            <v>13.176638205040268</v>
          </cell>
          <cell r="K135">
            <v>0</v>
          </cell>
          <cell r="L135">
            <v>0</v>
          </cell>
          <cell r="M135">
            <v>0</v>
          </cell>
          <cell r="N135">
            <v>19.737397829810003</v>
          </cell>
          <cell r="O135">
            <v>14.523103143777151</v>
          </cell>
          <cell r="P135">
            <v>14.048517535819142</v>
          </cell>
          <cell r="Q135">
            <v>0</v>
          </cell>
          <cell r="R135">
            <v>16.047311402983297</v>
          </cell>
          <cell r="S135">
            <v>6141.7824650000002</v>
          </cell>
          <cell r="T135">
            <v>4302.7523650000003</v>
          </cell>
          <cell r="U135">
            <v>4451.8693949999997</v>
          </cell>
          <cell r="V135">
            <v>4047.380647</v>
          </cell>
          <cell r="W135">
            <v>3724.076313</v>
          </cell>
          <cell r="X135">
            <v>3691.4959570000001</v>
          </cell>
          <cell r="Y135">
            <v>3910.606299</v>
          </cell>
          <cell r="Z135">
            <v>3761.046049</v>
          </cell>
          <cell r="AA135">
            <v>3447.2538970000001</v>
          </cell>
          <cell r="AB135">
            <v>0</v>
          </cell>
          <cell r="AC135">
            <v>0</v>
          </cell>
          <cell r="AD135">
            <v>0</v>
          </cell>
          <cell r="AE135">
            <v>14896.404225</v>
          </cell>
          <cell r="AF135">
            <v>11462.952916999999</v>
          </cell>
          <cell r="AG135">
            <v>11118.906245</v>
          </cell>
          <cell r="AH135">
            <v>0</v>
          </cell>
          <cell r="AI135">
            <v>37478.263386999999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23921.102539</v>
          </cell>
          <cell r="AR135">
            <v>23545.675756000001</v>
          </cell>
          <cell r="AS135">
            <v>0</v>
          </cell>
          <cell r="AT135">
            <v>0</v>
          </cell>
          <cell r="AU135">
            <v>0</v>
          </cell>
          <cell r="AV135">
            <v>67925.690701999993</v>
          </cell>
          <cell r="AW135">
            <v>71036.179548999993</v>
          </cell>
          <cell r="AX135">
            <v>71231.826382999992</v>
          </cell>
          <cell r="AY135">
            <v>0</v>
          </cell>
          <cell r="AZ135">
            <v>210193.69663400002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35.410053018163829</v>
          </cell>
          <cell r="C137">
            <v>20.314606876292675</v>
          </cell>
          <cell r="D137">
            <v>7.479254852432863</v>
          </cell>
          <cell r="E137">
            <v>7.1155703876305756</v>
          </cell>
          <cell r="F137">
            <v>7.5297954518582744</v>
          </cell>
          <cell r="G137">
            <v>7.5635253503541851</v>
          </cell>
          <cell r="H137">
            <v>8.7360260945766122</v>
          </cell>
          <cell r="I137">
            <v>6.6958390296268426</v>
          </cell>
          <cell r="J137">
            <v>6.5997959214662067</v>
          </cell>
          <cell r="K137">
            <v>0</v>
          </cell>
          <cell r="L137">
            <v>0</v>
          </cell>
          <cell r="M137">
            <v>0</v>
          </cell>
          <cell r="N137">
            <v>20.711316342646775</v>
          </cell>
          <cell r="O137">
            <v>7.4035625183726506</v>
          </cell>
          <cell r="P137">
            <v>7.3148767786370676</v>
          </cell>
          <cell r="Q137">
            <v>0</v>
          </cell>
          <cell r="R137">
            <v>11.616770869005103</v>
          </cell>
          <cell r="S137">
            <v>109.75582</v>
          </cell>
          <cell r="T137">
            <v>67.771559999999994</v>
          </cell>
          <cell r="U137">
            <v>25.003979999999999</v>
          </cell>
          <cell r="V137">
            <v>24.022639999999999</v>
          </cell>
          <cell r="W137">
            <v>25.473800000000001</v>
          </cell>
          <cell r="X137">
            <v>25.77994</v>
          </cell>
          <cell r="Y137">
            <v>29.907299999999999</v>
          </cell>
          <cell r="Z137">
            <v>24.325759999999999</v>
          </cell>
          <cell r="AA137">
            <v>24.146820000000002</v>
          </cell>
          <cell r="AB137">
            <v>0</v>
          </cell>
          <cell r="AC137">
            <v>0</v>
          </cell>
          <cell r="AD137">
            <v>0</v>
          </cell>
          <cell r="AE137">
            <v>202.53136000000001</v>
          </cell>
          <cell r="AF137">
            <v>75.276380000000003</v>
          </cell>
          <cell r="AG137">
            <v>78.37988</v>
          </cell>
          <cell r="AH137">
            <v>0</v>
          </cell>
          <cell r="AI137">
            <v>356.18762000000004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326.96700000000004</v>
          </cell>
          <cell r="AR137">
            <v>329.28500000000003</v>
          </cell>
          <cell r="AS137">
            <v>0</v>
          </cell>
          <cell r="AT137">
            <v>0</v>
          </cell>
          <cell r="AU137">
            <v>0</v>
          </cell>
          <cell r="AV137">
            <v>880.09</v>
          </cell>
          <cell r="AW137">
            <v>915.08299999999997</v>
          </cell>
          <cell r="AX137">
            <v>964.36200000000008</v>
          </cell>
          <cell r="AY137">
            <v>0</v>
          </cell>
          <cell r="AZ137">
            <v>2759.5350000000003</v>
          </cell>
        </row>
        <row r="138">
          <cell r="A138" t="str">
            <v>Taiwan</v>
          </cell>
          <cell r="B138">
            <v>23.466568046102985</v>
          </cell>
          <cell r="C138">
            <v>21.109790158219951</v>
          </cell>
          <cell r="D138">
            <v>22.582001605123143</v>
          </cell>
          <cell r="E138">
            <v>25.213983264695049</v>
          </cell>
          <cell r="F138">
            <v>25.423875726835142</v>
          </cell>
          <cell r="G138">
            <v>21.227249510112909</v>
          </cell>
          <cell r="H138">
            <v>17.572698729243267</v>
          </cell>
          <cell r="I138">
            <v>14.220299097515397</v>
          </cell>
          <cell r="J138">
            <v>10.034581477016614</v>
          </cell>
          <cell r="K138">
            <v>0</v>
          </cell>
          <cell r="L138">
            <v>0</v>
          </cell>
          <cell r="M138">
            <v>0</v>
          </cell>
          <cell r="N138">
            <v>22.382355232782935</v>
          </cell>
          <cell r="O138">
            <v>24.030550486234304</v>
          </cell>
          <cell r="P138">
            <v>13.975887368521663</v>
          </cell>
          <cell r="Q138">
            <v>0</v>
          </cell>
          <cell r="R138">
            <v>20.192791246273934</v>
          </cell>
          <cell r="S138">
            <v>128.247286</v>
          </cell>
          <cell r="T138">
            <v>117.32834200000001</v>
          </cell>
          <cell r="U138">
            <v>129.80348599999999</v>
          </cell>
          <cell r="V138">
            <v>153.46141</v>
          </cell>
          <cell r="W138">
            <v>167.02412899999999</v>
          </cell>
          <cell r="X138">
            <v>123.854161</v>
          </cell>
          <cell r="Y138">
            <v>103.391316</v>
          </cell>
          <cell r="Z138">
            <v>81.252735000000001</v>
          </cell>
          <cell r="AA138">
            <v>57.434933999999998</v>
          </cell>
          <cell r="AB138">
            <v>0</v>
          </cell>
          <cell r="AC138">
            <v>0</v>
          </cell>
          <cell r="AD138">
            <v>0</v>
          </cell>
          <cell r="AE138">
            <v>375.37911399999996</v>
          </cell>
          <cell r="AF138">
            <v>444.33969999999999</v>
          </cell>
          <cell r="AG138">
            <v>242.07898499999999</v>
          </cell>
          <cell r="AH138">
            <v>0</v>
          </cell>
          <cell r="AI138">
            <v>1061.7977989999999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514.24699999999996</v>
          </cell>
          <cell r="AR138">
            <v>515.13300000000004</v>
          </cell>
          <cell r="AS138">
            <v>0</v>
          </cell>
          <cell r="AT138">
            <v>0</v>
          </cell>
          <cell r="AU138">
            <v>0</v>
          </cell>
          <cell r="AV138">
            <v>1509.408635</v>
          </cell>
          <cell r="AW138">
            <v>1664.15551</v>
          </cell>
          <cell r="AX138">
            <v>1558.9069999999999</v>
          </cell>
          <cell r="AY138">
            <v>0</v>
          </cell>
          <cell r="AZ138">
            <v>4732.4711450000004</v>
          </cell>
        </row>
        <row r="139">
          <cell r="A139" t="str">
            <v>Thailand</v>
          </cell>
          <cell r="B139">
            <v>17.37758207874116</v>
          </cell>
          <cell r="C139">
            <v>19.051647065691068</v>
          </cell>
          <cell r="D139">
            <v>25.13837938547865</v>
          </cell>
          <cell r="E139">
            <v>26.256479856308964</v>
          </cell>
          <cell r="F139">
            <v>26.376561002299194</v>
          </cell>
          <cell r="G139">
            <v>12.333057811167381</v>
          </cell>
          <cell r="H139">
            <v>17.372596148932551</v>
          </cell>
          <cell r="I139">
            <v>16.319290102604093</v>
          </cell>
          <cell r="J139">
            <v>22.900871690770607</v>
          </cell>
          <cell r="K139">
            <v>0</v>
          </cell>
          <cell r="L139">
            <v>0</v>
          </cell>
          <cell r="M139">
            <v>0</v>
          </cell>
          <cell r="N139">
            <v>20.449687704756649</v>
          </cell>
          <cell r="O139">
            <v>21.572097220770743</v>
          </cell>
          <cell r="P139">
            <v>18.923474511855453</v>
          </cell>
          <cell r="Q139">
            <v>0</v>
          </cell>
          <cell r="R139">
            <v>20.298295724711831</v>
          </cell>
          <cell r="S139">
            <v>340.85162000000003</v>
          </cell>
          <cell r="T139">
            <v>376.68734000000001</v>
          </cell>
          <cell r="U139">
            <v>471.27278000000001</v>
          </cell>
          <cell r="V139">
            <v>518.99635999999998</v>
          </cell>
          <cell r="W139">
            <v>514.72893999999997</v>
          </cell>
          <cell r="X139">
            <v>248.75692000000001</v>
          </cell>
          <cell r="Y139">
            <v>343.36261999999999</v>
          </cell>
          <cell r="Z139">
            <v>335.43848000000003</v>
          </cell>
          <cell r="AA139">
            <v>484.69225999999998</v>
          </cell>
          <cell r="AB139">
            <v>0</v>
          </cell>
          <cell r="AC139">
            <v>0</v>
          </cell>
          <cell r="AD139">
            <v>0</v>
          </cell>
          <cell r="AE139">
            <v>1188.8117400000001</v>
          </cell>
          <cell r="AF139">
            <v>1282.4822200000001</v>
          </cell>
          <cell r="AG139">
            <v>1163.4933599999999</v>
          </cell>
          <cell r="AH139">
            <v>0</v>
          </cell>
          <cell r="AI139">
            <v>3634.7873199999995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0</v>
          </cell>
          <cell r="AT139">
            <v>0</v>
          </cell>
          <cell r="AU139">
            <v>0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0</v>
          </cell>
          <cell r="AZ139">
            <v>16116.173655000001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2.2599999999999998</v>
          </cell>
          <cell r="AR140">
            <v>2.83</v>
          </cell>
          <cell r="AS140">
            <v>0</v>
          </cell>
          <cell r="AT140">
            <v>0</v>
          </cell>
          <cell r="AU140">
            <v>0</v>
          </cell>
          <cell r="AV140">
            <v>6.98</v>
          </cell>
          <cell r="AW140">
            <v>7.5120000000000005</v>
          </cell>
          <cell r="AX140">
            <v>6.3540000000000001</v>
          </cell>
          <cell r="AY140">
            <v>0</v>
          </cell>
          <cell r="AZ140">
            <v>20.845999999999997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8.2100000000000009</v>
          </cell>
          <cell r="AR141">
            <v>8.2100000000000009</v>
          </cell>
          <cell r="AS141">
            <v>0</v>
          </cell>
          <cell r="AT141">
            <v>0</v>
          </cell>
          <cell r="AU141">
            <v>0</v>
          </cell>
          <cell r="AV141">
            <v>33.195999999999998</v>
          </cell>
          <cell r="AW141">
            <v>27.402000000000001</v>
          </cell>
          <cell r="AX141">
            <v>20.618000000000002</v>
          </cell>
          <cell r="AY141">
            <v>0</v>
          </cell>
          <cell r="AZ141">
            <v>81.216000000000008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340.8</v>
          </cell>
          <cell r="AR142">
            <v>346.73599999999999</v>
          </cell>
          <cell r="AS142">
            <v>0</v>
          </cell>
          <cell r="AT142">
            <v>0</v>
          </cell>
          <cell r="AU142">
            <v>0</v>
          </cell>
          <cell r="AV142">
            <v>659.00400000000002</v>
          </cell>
          <cell r="AW142">
            <v>788.70299999999997</v>
          </cell>
          <cell r="AX142">
            <v>986.79399999999998</v>
          </cell>
          <cell r="AY142">
            <v>0</v>
          </cell>
          <cell r="AZ142">
            <v>2434.5009999999997</v>
          </cell>
        </row>
        <row r="143">
          <cell r="A143" t="str">
            <v>Asia</v>
          </cell>
          <cell r="B143">
            <v>16.520322893945533</v>
          </cell>
          <cell r="C143">
            <v>13.12923666277052</v>
          </cell>
          <cell r="D143">
            <v>13.35494211042794</v>
          </cell>
          <cell r="E143">
            <v>12.163514010760158</v>
          </cell>
          <cell r="F143">
            <v>11.900051595852522</v>
          </cell>
          <cell r="G143">
            <v>9.8349022320873196</v>
          </cell>
          <cell r="H143">
            <v>10.364805481904737</v>
          </cell>
          <cell r="I143">
            <v>9.7262827919520447</v>
          </cell>
          <cell r="J143">
            <v>9.7730404348500084</v>
          </cell>
          <cell r="K143">
            <v>0</v>
          </cell>
          <cell r="L143">
            <v>0</v>
          </cell>
          <cell r="M143">
            <v>0</v>
          </cell>
          <cell r="N143">
            <v>14.299705744634048</v>
          </cell>
          <cell r="O143">
            <v>11.290464629528536</v>
          </cell>
          <cell r="P143">
            <v>9.9549355748098449</v>
          </cell>
          <cell r="Q143">
            <v>0</v>
          </cell>
          <cell r="R143">
            <v>11.825163366494142</v>
          </cell>
          <cell r="S143">
            <v>12806.963596000001</v>
          </cell>
          <cell r="T143">
            <v>10754.609048</v>
          </cell>
          <cell r="U143">
            <v>10781.420588999999</v>
          </cell>
          <cell r="V143">
            <v>9811.7246339999965</v>
          </cell>
          <cell r="W143">
            <v>9063.0369729999984</v>
          </cell>
          <cell r="X143">
            <v>7895.330637</v>
          </cell>
          <cell r="Y143">
            <v>8652.4974099999999</v>
          </cell>
          <cell r="Z143">
            <v>8174.9522419999994</v>
          </cell>
          <cell r="AA143">
            <v>8057.9927759999991</v>
          </cell>
          <cell r="AB143">
            <v>0</v>
          </cell>
          <cell r="AC143">
            <v>0</v>
          </cell>
          <cell r="AD143">
            <v>0</v>
          </cell>
          <cell r="AE143">
            <v>34342.993233000001</v>
          </cell>
          <cell r="AF143">
            <v>26770.092243999992</v>
          </cell>
          <cell r="AG143">
            <v>24885.442427999998</v>
          </cell>
          <cell r="AH143">
            <v>0</v>
          </cell>
          <cell r="AI143">
            <v>85998.527904999995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75645.106925</v>
          </cell>
          <cell r="AR143">
            <v>74206.113714000021</v>
          </cell>
          <cell r="AS143">
            <v>0</v>
          </cell>
          <cell r="AT143">
            <v>0</v>
          </cell>
          <cell r="AU143">
            <v>0</v>
          </cell>
          <cell r="AV143">
            <v>216149.16042100001</v>
          </cell>
          <cell r="AW143">
            <v>213393.19337299996</v>
          </cell>
          <cell r="AX143">
            <v>224982.85415200004</v>
          </cell>
          <cell r="AY143">
            <v>0</v>
          </cell>
          <cell r="AZ143">
            <v>654525.20794599992</v>
          </cell>
        </row>
        <row r="144">
          <cell r="A144" t="str">
            <v>Argentina</v>
          </cell>
          <cell r="B144">
            <v>6.8833158758234148E-2</v>
          </cell>
          <cell r="C144">
            <v>5.2582804953246291E-2</v>
          </cell>
          <cell r="D144">
            <v>3.9247204200874658E-2</v>
          </cell>
          <cell r="E144">
            <v>2.3328228042448124E-2</v>
          </cell>
          <cell r="F144">
            <v>0</v>
          </cell>
          <cell r="G144">
            <v>3.7641134922709326E-4</v>
          </cell>
          <cell r="H144">
            <v>3.7333684556050041E-4</v>
          </cell>
          <cell r="I144">
            <v>3.6543598799905968E-4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5.3766105895154861E-2</v>
          </cell>
          <cell r="O144">
            <v>7.7174965774107554E-3</v>
          </cell>
          <cell r="P144">
            <v>3.6934416864383725E-4</v>
          </cell>
          <cell r="Q144">
            <v>0</v>
          </cell>
          <cell r="R144">
            <v>2.2923321315307776E-2</v>
          </cell>
          <cell r="S144">
            <v>5.8212000000000002</v>
          </cell>
          <cell r="T144">
            <v>4.4847999999999999</v>
          </cell>
          <cell r="U144">
            <v>3.1716199999999999</v>
          </cell>
          <cell r="V144">
            <v>1.87862</v>
          </cell>
          <cell r="W144">
            <v>0</v>
          </cell>
          <cell r="X144">
            <v>3.2059999999999998E-2</v>
          </cell>
          <cell r="Y144">
            <v>3.2480000000000002E-2</v>
          </cell>
          <cell r="Z144">
            <v>3.2480000000000002E-2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13.477620000000002</v>
          </cell>
          <cell r="AF144">
            <v>1.9106799999999999</v>
          </cell>
          <cell r="AG144">
            <v>6.4960000000000004E-2</v>
          </cell>
          <cell r="AH144">
            <v>0</v>
          </cell>
          <cell r="AI144">
            <v>15.45326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7999.2121630000001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22560.417568000001</v>
          </cell>
          <cell r="AW144">
            <v>22281.992388999999</v>
          </cell>
          <cell r="AX144">
            <v>15829.138500999999</v>
          </cell>
          <cell r="AY144">
            <v>0</v>
          </cell>
          <cell r="AZ144">
            <v>60671.548458000005</v>
          </cell>
        </row>
        <row r="145">
          <cell r="A145" t="str">
            <v>Argentina</v>
          </cell>
          <cell r="B145">
            <v>6.8833158758234148E-2</v>
          </cell>
          <cell r="C145">
            <v>5.2582804953246291E-2</v>
          </cell>
          <cell r="D145">
            <v>3.9247204200874658E-2</v>
          </cell>
          <cell r="E145">
            <v>2.3328228042448124E-2</v>
          </cell>
          <cell r="F145">
            <v>0</v>
          </cell>
          <cell r="G145">
            <v>3.7641134922709326E-4</v>
          </cell>
          <cell r="H145">
            <v>3.7333684556050041E-4</v>
          </cell>
          <cell r="I145">
            <v>3.6543598799905968E-4</v>
          </cell>
          <cell r="J145">
            <v>3.532510627495142E-4</v>
          </cell>
          <cell r="K145">
            <v>0</v>
          </cell>
          <cell r="L145">
            <v>0</v>
          </cell>
          <cell r="M145">
            <v>0</v>
          </cell>
          <cell r="N145">
            <v>5.3766105895154861E-2</v>
          </cell>
          <cell r="O145">
            <v>7.7174965774107554E-3</v>
          </cell>
          <cell r="P145">
            <v>3.6381931360664855E-4</v>
          </cell>
          <cell r="Q145">
            <v>0</v>
          </cell>
          <cell r="R145">
            <v>2.021441124416835E-2</v>
          </cell>
          <cell r="S145">
            <v>5.8212000000000002</v>
          </cell>
          <cell r="T145">
            <v>4.4847999999999999</v>
          </cell>
          <cell r="U145">
            <v>3.1716199999999999</v>
          </cell>
          <cell r="V145">
            <v>1.87862</v>
          </cell>
          <cell r="W145">
            <v>0</v>
          </cell>
          <cell r="X145">
            <v>3.2059999999999998E-2</v>
          </cell>
          <cell r="Y145">
            <v>3.2480000000000002E-2</v>
          </cell>
          <cell r="Z145">
            <v>3.2480000000000002E-2</v>
          </cell>
          <cell r="AA145">
            <v>3.2480000000000002E-2</v>
          </cell>
          <cell r="AB145">
            <v>0</v>
          </cell>
          <cell r="AC145">
            <v>0</v>
          </cell>
          <cell r="AD145">
            <v>0</v>
          </cell>
          <cell r="AE145">
            <v>13.477620000000002</v>
          </cell>
          <cell r="AF145">
            <v>1.9106799999999999</v>
          </cell>
          <cell r="AG145">
            <v>9.7439999999999999E-2</v>
          </cell>
          <cell r="AH145">
            <v>0</v>
          </cell>
          <cell r="AI145">
            <v>15.48574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7999.2121630000001</v>
          </cell>
          <cell r="AR145">
            <v>8275.1343400000005</v>
          </cell>
          <cell r="AS145">
            <v>0</v>
          </cell>
          <cell r="AT145">
            <v>0</v>
          </cell>
          <cell r="AU145">
            <v>0</v>
          </cell>
          <cell r="AV145">
            <v>22560.417568000001</v>
          </cell>
          <cell r="AW145">
            <v>22281.992388999999</v>
          </cell>
          <cell r="AX145">
            <v>24104.272840999998</v>
          </cell>
          <cell r="AY145">
            <v>0</v>
          </cell>
          <cell r="AZ145">
            <v>68946.682798000009</v>
          </cell>
        </row>
        <row r="146">
          <cell r="A146" t="str">
            <v>Aruba</v>
          </cell>
          <cell r="B146">
            <v>57.459007390852364</v>
          </cell>
          <cell r="C146">
            <v>45.487931309366459</v>
          </cell>
          <cell r="D146">
            <v>22.10275406314728</v>
          </cell>
          <cell r="E146">
            <v>24.875833829660511</v>
          </cell>
          <cell r="F146">
            <v>27.199876299929517</v>
          </cell>
          <cell r="G146">
            <v>26.288795999822337</v>
          </cell>
          <cell r="H146">
            <v>52.484553916619888</v>
          </cell>
          <cell r="I146">
            <v>45.227567171961915</v>
          </cell>
          <cell r="J146">
            <v>12.14341197769545</v>
          </cell>
          <cell r="K146">
            <v>0</v>
          </cell>
          <cell r="L146">
            <v>0</v>
          </cell>
          <cell r="M146">
            <v>0</v>
          </cell>
          <cell r="N146">
            <v>41.391703235334944</v>
          </cell>
          <cell r="O146">
            <v>26.138518854318054</v>
          </cell>
          <cell r="P146">
            <v>35.564939514145024</v>
          </cell>
          <cell r="Q146">
            <v>0</v>
          </cell>
          <cell r="R146">
            <v>34.462724337140052</v>
          </cell>
          <cell r="S146">
            <v>8.7018199999999997</v>
          </cell>
          <cell r="T146">
            <v>7.7256</v>
          </cell>
          <cell r="U146">
            <v>3.5854400000000002</v>
          </cell>
          <cell r="V146">
            <v>3.71258</v>
          </cell>
          <cell r="W146">
            <v>4.2022599999999999</v>
          </cell>
          <cell r="X146">
            <v>4.28132</v>
          </cell>
          <cell r="Y146">
            <v>8.5324600000000004</v>
          </cell>
          <cell r="Z146">
            <v>6.5436399999999999</v>
          </cell>
          <cell r="AA146">
            <v>2.15096</v>
          </cell>
          <cell r="AB146">
            <v>0</v>
          </cell>
          <cell r="AC146">
            <v>0</v>
          </cell>
          <cell r="AD146">
            <v>0</v>
          </cell>
          <cell r="AE146">
            <v>20.012859999999996</v>
          </cell>
          <cell r="AF146">
            <v>12.196159999999999</v>
          </cell>
          <cell r="AG146">
            <v>17.227060000000002</v>
          </cell>
          <cell r="AH146">
            <v>0</v>
          </cell>
          <cell r="AI146">
            <v>49.43607999999999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13.021430000000001</v>
          </cell>
          <cell r="AR146">
            <v>15.941681000000001</v>
          </cell>
          <cell r="AS146">
            <v>0</v>
          </cell>
          <cell r="AT146">
            <v>0</v>
          </cell>
          <cell r="AU146">
            <v>0</v>
          </cell>
          <cell r="AV146">
            <v>43.514938000000001</v>
          </cell>
          <cell r="AW146">
            <v>41.993749000000001</v>
          </cell>
          <cell r="AX146">
            <v>43.59449</v>
          </cell>
          <cell r="AY146">
            <v>0</v>
          </cell>
          <cell r="AZ146">
            <v>129.10317699999999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11.05</v>
          </cell>
          <cell r="AR147">
            <v>15.55</v>
          </cell>
          <cell r="AS147">
            <v>0</v>
          </cell>
          <cell r="AT147">
            <v>0</v>
          </cell>
          <cell r="AU147">
            <v>0</v>
          </cell>
          <cell r="AV147">
            <v>34.5</v>
          </cell>
          <cell r="AW147">
            <v>33.549999999999997</v>
          </cell>
          <cell r="AX147">
            <v>38.700000000000003</v>
          </cell>
          <cell r="AY147">
            <v>0</v>
          </cell>
          <cell r="AZ147">
            <v>106.75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31.957999999999998</v>
          </cell>
          <cell r="AR148">
            <v>18.027999999999999</v>
          </cell>
          <cell r="AS148">
            <v>0</v>
          </cell>
          <cell r="AT148">
            <v>0</v>
          </cell>
          <cell r="AU148">
            <v>0</v>
          </cell>
          <cell r="AV148">
            <v>42.995999999999995</v>
          </cell>
          <cell r="AW148">
            <v>41.528999999999996</v>
          </cell>
          <cell r="AX148">
            <v>66.385999999999996</v>
          </cell>
          <cell r="AY148">
            <v>0</v>
          </cell>
          <cell r="AZ148">
            <v>150.91099999999997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5.820341</v>
          </cell>
          <cell r="AR149">
            <v>5.3403409999999996</v>
          </cell>
          <cell r="AS149">
            <v>0</v>
          </cell>
          <cell r="AT149">
            <v>0</v>
          </cell>
          <cell r="AU149">
            <v>0</v>
          </cell>
          <cell r="AV149">
            <v>3</v>
          </cell>
          <cell r="AW149">
            <v>16.91</v>
          </cell>
          <cell r="AX149">
            <v>13.850681999999999</v>
          </cell>
          <cell r="AY149">
            <v>0</v>
          </cell>
          <cell r="AZ149">
            <v>33.760682000000003</v>
          </cell>
        </row>
        <row r="150">
          <cell r="A150" t="str">
            <v>Brazil</v>
          </cell>
          <cell r="B150">
            <v>9.303877222723516</v>
          </cell>
          <cell r="C150">
            <v>8.1709992266155194</v>
          </cell>
          <cell r="D150">
            <v>13.760158279834085</v>
          </cell>
          <cell r="E150">
            <v>11.112262016694912</v>
          </cell>
          <cell r="F150">
            <v>9.7793461774796935</v>
          </cell>
          <cell r="G150">
            <v>7.8961115995994229</v>
          </cell>
          <cell r="H150">
            <v>8.2158340039159814</v>
          </cell>
          <cell r="I150">
            <v>7.1418370485323601</v>
          </cell>
          <cell r="J150">
            <v>6.3289456806486637</v>
          </cell>
          <cell r="K150">
            <v>0</v>
          </cell>
          <cell r="L150">
            <v>0</v>
          </cell>
          <cell r="M150">
            <v>0</v>
          </cell>
          <cell r="N150">
            <v>10.267995384286346</v>
          </cell>
          <cell r="O150">
            <v>9.5803532494991366</v>
          </cell>
          <cell r="P150">
            <v>7.2001542578614321</v>
          </cell>
          <cell r="Q150">
            <v>0</v>
          </cell>
          <cell r="R150">
            <v>8.9819251070602135</v>
          </cell>
          <cell r="S150">
            <v>359</v>
          </cell>
          <cell r="T150">
            <v>304</v>
          </cell>
          <cell r="U150">
            <v>454</v>
          </cell>
          <cell r="V150">
            <v>391</v>
          </cell>
          <cell r="W150">
            <v>349</v>
          </cell>
          <cell r="X150">
            <v>286</v>
          </cell>
          <cell r="Y150">
            <v>303.06184000000002</v>
          </cell>
          <cell r="Z150">
            <v>264.81029999999998</v>
          </cell>
          <cell r="AA150">
            <v>256.46499999999997</v>
          </cell>
          <cell r="AB150">
            <v>0</v>
          </cell>
          <cell r="AC150">
            <v>0</v>
          </cell>
          <cell r="AD150">
            <v>0</v>
          </cell>
          <cell r="AE150">
            <v>1117</v>
          </cell>
          <cell r="AF150">
            <v>1026</v>
          </cell>
          <cell r="AG150">
            <v>824.33713999999986</v>
          </cell>
          <cell r="AH150">
            <v>0</v>
          </cell>
          <cell r="AI150">
            <v>2967.3371400000001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3337.0863600000002</v>
          </cell>
          <cell r="AR150">
            <v>3647.0292469999999</v>
          </cell>
          <cell r="AS150">
            <v>0</v>
          </cell>
          <cell r="AT150">
            <v>0</v>
          </cell>
          <cell r="AU150">
            <v>0</v>
          </cell>
          <cell r="AV150">
            <v>9790.6160099999997</v>
          </cell>
          <cell r="AW150">
            <v>9638.4754920000014</v>
          </cell>
          <cell r="AX150">
            <v>10303.993490000001</v>
          </cell>
          <cell r="AY150">
            <v>0</v>
          </cell>
          <cell r="AZ150">
            <v>29733.084992</v>
          </cell>
        </row>
        <row r="151">
          <cell r="A151" t="str">
            <v>Canada</v>
          </cell>
          <cell r="B151">
            <v>29.494193609443684</v>
          </cell>
          <cell r="C151">
            <v>25.212822424122251</v>
          </cell>
          <cell r="D151">
            <v>29.006934066634905</v>
          </cell>
          <cell r="E151">
            <v>26.191675050836494</v>
          </cell>
          <cell r="F151">
            <v>24.179959136131107</v>
          </cell>
          <cell r="G151">
            <v>25.439800505529714</v>
          </cell>
          <cell r="H151">
            <v>27.878926557079158</v>
          </cell>
          <cell r="I151">
            <v>28.451510998099568</v>
          </cell>
          <cell r="J151">
            <v>31.011282004101488</v>
          </cell>
          <cell r="K151">
            <v>0</v>
          </cell>
          <cell r="L151">
            <v>0</v>
          </cell>
          <cell r="M151">
            <v>0</v>
          </cell>
          <cell r="N151">
            <v>27.897575716555011</v>
          </cell>
          <cell r="O151">
            <v>25.260174990950929</v>
          </cell>
          <cell r="P151">
            <v>29.110796192092579</v>
          </cell>
          <cell r="Q151">
            <v>0</v>
          </cell>
          <cell r="R151">
            <v>27.381732712821353</v>
          </cell>
          <cell r="S151">
            <v>875.01282200000003</v>
          </cell>
          <cell r="T151">
            <v>776.98409100000003</v>
          </cell>
          <cell r="U151">
            <v>924.80455099999995</v>
          </cell>
          <cell r="V151">
            <v>851.20033699999999</v>
          </cell>
          <cell r="W151">
            <v>809.51091099999996</v>
          </cell>
          <cell r="X151">
            <v>834.37853399999995</v>
          </cell>
          <cell r="Y151">
            <v>890.77427399999999</v>
          </cell>
          <cell r="Z151">
            <v>865.62850900000001</v>
          </cell>
          <cell r="AA151">
            <v>969.56735800000001</v>
          </cell>
          <cell r="AB151">
            <v>0</v>
          </cell>
          <cell r="AC151">
            <v>0</v>
          </cell>
          <cell r="AD151">
            <v>0</v>
          </cell>
          <cell r="AE151">
            <v>2576.8014640000001</v>
          </cell>
          <cell r="AF151">
            <v>2495.089782</v>
          </cell>
          <cell r="AG151">
            <v>2725.9701409999998</v>
          </cell>
          <cell r="AH151">
            <v>0</v>
          </cell>
          <cell r="AI151">
            <v>7797.8613870000017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2813.848915</v>
          </cell>
          <cell r="AS151">
            <v>0</v>
          </cell>
          <cell r="AT151">
            <v>0</v>
          </cell>
          <cell r="AU151">
            <v>0</v>
          </cell>
          <cell r="AV151">
            <v>8312.9851180000005</v>
          </cell>
          <cell r="AW151">
            <v>8889.8069969999997</v>
          </cell>
          <cell r="AX151">
            <v>8427.7087809999994</v>
          </cell>
          <cell r="AY151">
            <v>0</v>
          </cell>
          <cell r="AZ151">
            <v>25630.500895999998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2.3199999999999998</v>
          </cell>
          <cell r="AR152">
            <v>4.24</v>
          </cell>
          <cell r="AS152">
            <v>0</v>
          </cell>
          <cell r="AT152">
            <v>0</v>
          </cell>
          <cell r="AU152">
            <v>0</v>
          </cell>
          <cell r="AV152">
            <v>11.219999999999999</v>
          </cell>
          <cell r="AW152">
            <v>7.63</v>
          </cell>
          <cell r="AX152">
            <v>9.1549999999999994</v>
          </cell>
          <cell r="AY152">
            <v>0</v>
          </cell>
          <cell r="AZ152">
            <v>28.005000000000003</v>
          </cell>
        </row>
        <row r="153">
          <cell r="A153" t="str">
            <v>Chile</v>
          </cell>
          <cell r="B153">
            <v>20.87618843385744</v>
          </cell>
          <cell r="C153">
            <v>9.9263012563854751</v>
          </cell>
          <cell r="D153">
            <v>14.693066206993596</v>
          </cell>
          <cell r="E153">
            <v>13.954852946286879</v>
          </cell>
          <cell r="F153">
            <v>26.445891097471701</v>
          </cell>
          <cell r="G153">
            <v>22.544749184339313</v>
          </cell>
          <cell r="H153">
            <v>21.470479670030567</v>
          </cell>
          <cell r="I153">
            <v>17.169615697565249</v>
          </cell>
          <cell r="J153">
            <v>28.558877313887326</v>
          </cell>
          <cell r="K153">
            <v>0</v>
          </cell>
          <cell r="L153">
            <v>0</v>
          </cell>
          <cell r="M153">
            <v>0</v>
          </cell>
          <cell r="N153">
            <v>15.057727272138951</v>
          </cell>
          <cell r="O153">
            <v>21.044516621360991</v>
          </cell>
          <cell r="P153">
            <v>22.96417849552148</v>
          </cell>
          <cell r="Q153">
            <v>0</v>
          </cell>
          <cell r="R153">
            <v>19.947273743656154</v>
          </cell>
          <cell r="S153">
            <v>19.02</v>
          </cell>
          <cell r="T153">
            <v>9.5861599999999996</v>
          </cell>
          <cell r="U153">
            <v>13.922169999999999</v>
          </cell>
          <cell r="V153">
            <v>13.38565</v>
          </cell>
          <cell r="W153">
            <v>26.091809999999999</v>
          </cell>
          <cell r="X153">
            <v>22.111889999999999</v>
          </cell>
          <cell r="Y153">
            <v>22.78829</v>
          </cell>
          <cell r="Z153">
            <v>18.287929999999999</v>
          </cell>
          <cell r="AA153">
            <v>39.598469999999999</v>
          </cell>
          <cell r="AB153">
            <v>0</v>
          </cell>
          <cell r="AC153">
            <v>0</v>
          </cell>
          <cell r="AD153">
            <v>0</v>
          </cell>
          <cell r="AE153">
            <v>42.528329999999997</v>
          </cell>
          <cell r="AF153">
            <v>61.589349999999996</v>
          </cell>
          <cell r="AG153">
            <v>80.674689999999998</v>
          </cell>
          <cell r="AH153">
            <v>0</v>
          </cell>
          <cell r="AI153">
            <v>184.79236999999998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95.861999999999995</v>
          </cell>
          <cell r="AR153">
            <v>124.79</v>
          </cell>
          <cell r="AS153">
            <v>0</v>
          </cell>
          <cell r="AT153">
            <v>0</v>
          </cell>
          <cell r="AU153">
            <v>0</v>
          </cell>
          <cell r="AV153">
            <v>254.19172700000001</v>
          </cell>
          <cell r="AW153">
            <v>263.39600000000002</v>
          </cell>
          <cell r="AX153">
            <v>316.17599999999999</v>
          </cell>
          <cell r="AY153">
            <v>0</v>
          </cell>
          <cell r="AZ153">
            <v>833.76372700000002</v>
          </cell>
        </row>
        <row r="154">
          <cell r="A154" t="str">
            <v>Colombia</v>
          </cell>
          <cell r="B154">
            <v>4.300596535681861E-2</v>
          </cell>
          <cell r="C154">
            <v>0.10134760598577566</v>
          </cell>
          <cell r="D154">
            <v>0.18647894046056557</v>
          </cell>
          <cell r="E154">
            <v>0</v>
          </cell>
          <cell r="F154">
            <v>5.6422727404938896E-3</v>
          </cell>
          <cell r="G154">
            <v>0</v>
          </cell>
          <cell r="H154">
            <v>1.5383997603677835E-3</v>
          </cell>
          <cell r="I154">
            <v>1.6651113055807984E-3</v>
          </cell>
          <cell r="J154">
            <v>6.5795844892704348E-4</v>
          </cell>
          <cell r="K154">
            <v>0</v>
          </cell>
          <cell r="L154">
            <v>0</v>
          </cell>
          <cell r="M154">
            <v>0</v>
          </cell>
          <cell r="N154">
            <v>0.10942286063681497</v>
          </cell>
          <cell r="O154">
            <v>1.9046079484726669E-3</v>
          </cell>
          <cell r="P154">
            <v>1.2667112248579894E-3</v>
          </cell>
          <cell r="Q154">
            <v>0</v>
          </cell>
          <cell r="R154">
            <v>3.7474065734603129E-2</v>
          </cell>
          <cell r="S154">
            <v>0.93159999999999998</v>
          </cell>
          <cell r="T154">
            <v>2.2061999999999999</v>
          </cell>
          <cell r="U154">
            <v>3.9072</v>
          </cell>
          <cell r="V154">
            <v>0</v>
          </cell>
          <cell r="W154">
            <v>0.1207</v>
          </cell>
          <cell r="X154">
            <v>0</v>
          </cell>
          <cell r="Y154">
            <v>3.15E-2</v>
          </cell>
          <cell r="Z154">
            <v>3.6299999999999999E-2</v>
          </cell>
          <cell r="AA154">
            <v>1.54E-2</v>
          </cell>
          <cell r="AB154">
            <v>0</v>
          </cell>
          <cell r="AC154">
            <v>0</v>
          </cell>
          <cell r="AD154">
            <v>0</v>
          </cell>
          <cell r="AE154">
            <v>7.0449999999999999</v>
          </cell>
          <cell r="AF154">
            <v>0.1207</v>
          </cell>
          <cell r="AG154">
            <v>8.3199999999999996E-2</v>
          </cell>
          <cell r="AH154">
            <v>0</v>
          </cell>
          <cell r="AI154">
            <v>7.2488999999999999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1962.0310000000002</v>
          </cell>
          <cell r="AR154">
            <v>2106.5160000000001</v>
          </cell>
          <cell r="AS154">
            <v>0</v>
          </cell>
          <cell r="AT154">
            <v>0</v>
          </cell>
          <cell r="AU154">
            <v>0</v>
          </cell>
          <cell r="AV154">
            <v>5794.4930000000004</v>
          </cell>
          <cell r="AW154">
            <v>5703.5360000000001</v>
          </cell>
          <cell r="AX154">
            <v>5911.371000000001</v>
          </cell>
          <cell r="AY154">
            <v>0</v>
          </cell>
          <cell r="AZ154">
            <v>17409.400000000005</v>
          </cell>
        </row>
        <row r="155">
          <cell r="A155" t="str">
            <v>Costa Rica</v>
          </cell>
          <cell r="B155">
            <v>11.700022520043063</v>
          </cell>
          <cell r="C155">
            <v>10.642616697250453</v>
          </cell>
          <cell r="D155">
            <v>10.683993351707512</v>
          </cell>
          <cell r="E155">
            <v>11.749330471949863</v>
          </cell>
          <cell r="F155">
            <v>10.597403408296257</v>
          </cell>
          <cell r="G155">
            <v>9.5500333039871439</v>
          </cell>
          <cell r="H155">
            <v>10.315558446372606</v>
          </cell>
          <cell r="I155">
            <v>11.788154796571414</v>
          </cell>
          <cell r="J155">
            <v>11.831238626860506</v>
          </cell>
          <cell r="K155">
            <v>0</v>
          </cell>
          <cell r="L155">
            <v>0</v>
          </cell>
          <cell r="M155">
            <v>0</v>
          </cell>
          <cell r="N155">
            <v>11.003967415320272</v>
          </cell>
          <cell r="O155">
            <v>10.634497565707434</v>
          </cell>
          <cell r="P155">
            <v>11.313008847039015</v>
          </cell>
          <cell r="Q155">
            <v>0</v>
          </cell>
          <cell r="R155">
            <v>10.981821813783847</v>
          </cell>
          <cell r="S155">
            <v>49.444450000000003</v>
          </cell>
          <cell r="T155">
            <v>46.951256000000001</v>
          </cell>
          <cell r="U155">
            <v>44.989718000000003</v>
          </cell>
          <cell r="V155">
            <v>51.220683999999999</v>
          </cell>
          <cell r="W155">
            <v>46.097206</v>
          </cell>
          <cell r="X155">
            <v>41.377885999999997</v>
          </cell>
          <cell r="Y155">
            <v>43.982987999999999</v>
          </cell>
          <cell r="Z155">
            <v>49.355497999999997</v>
          </cell>
          <cell r="AA155">
            <v>51.676077999999997</v>
          </cell>
          <cell r="AB155">
            <v>0</v>
          </cell>
          <cell r="AC155">
            <v>0</v>
          </cell>
          <cell r="AD155">
            <v>0</v>
          </cell>
          <cell r="AE155">
            <v>141.385424</v>
          </cell>
          <cell r="AF155">
            <v>138.695776</v>
          </cell>
          <cell r="AG155">
            <v>145.01456399999998</v>
          </cell>
          <cell r="AH155">
            <v>0</v>
          </cell>
          <cell r="AI155">
            <v>425.09576400000003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376.81850099999997</v>
          </cell>
          <cell r="AR155">
            <v>393.09891099999999</v>
          </cell>
          <cell r="AS155">
            <v>0</v>
          </cell>
          <cell r="AT155">
            <v>0</v>
          </cell>
          <cell r="AU155">
            <v>0</v>
          </cell>
          <cell r="AV155">
            <v>1156.3727589999999</v>
          </cell>
          <cell r="AW155">
            <v>1173.7855749999999</v>
          </cell>
          <cell r="AX155">
            <v>1153.6551360000001</v>
          </cell>
          <cell r="AY155">
            <v>0</v>
          </cell>
          <cell r="AZ155">
            <v>3483.8134700000001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8.5519599999999993</v>
          </cell>
          <cell r="T156">
            <v>8.5963999999999992</v>
          </cell>
          <cell r="U156">
            <v>9.5389999999999997</v>
          </cell>
          <cell r="V156">
            <v>5.7343999999999999</v>
          </cell>
          <cell r="W156">
            <v>7.0474800000000002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26.687359999999998</v>
          </cell>
          <cell r="AF156">
            <v>12.781880000000001</v>
          </cell>
          <cell r="AG156">
            <v>0</v>
          </cell>
          <cell r="AH156">
            <v>0</v>
          </cell>
          <cell r="AI156">
            <v>39.469239999999999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20.248107847078842</v>
          </cell>
          <cell r="H157">
            <v>13.00750154200605</v>
          </cell>
          <cell r="I157">
            <v>15.571590090178116</v>
          </cell>
          <cell r="J157">
            <v>16.044583705325547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6.1904164936785362</v>
          </cell>
          <cell r="P157">
            <v>14.969641446794542</v>
          </cell>
          <cell r="Q157">
            <v>0</v>
          </cell>
          <cell r="R157">
            <v>6.4029933681218028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5.0581399999999999</v>
          </cell>
          <cell r="Y157">
            <v>3.0449600000000001</v>
          </cell>
          <cell r="Z157">
            <v>4.0461999999999998</v>
          </cell>
          <cell r="AA157">
            <v>4.5212199999999996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5.0581399999999999</v>
          </cell>
          <cell r="AG157">
            <v>11.61238</v>
          </cell>
          <cell r="AH157">
            <v>0</v>
          </cell>
          <cell r="AI157">
            <v>16.67052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23.386050999999998</v>
          </cell>
          <cell r="AR157">
            <v>25.361193999999998</v>
          </cell>
          <cell r="AS157">
            <v>0</v>
          </cell>
          <cell r="AT157">
            <v>0</v>
          </cell>
          <cell r="AU157">
            <v>0</v>
          </cell>
          <cell r="AV157">
            <v>90.965729999999994</v>
          </cell>
          <cell r="AW157">
            <v>73.538283000000007</v>
          </cell>
          <cell r="AX157">
            <v>69.815579999999997</v>
          </cell>
          <cell r="AY157">
            <v>0</v>
          </cell>
          <cell r="AZ157">
            <v>234.319593</v>
          </cell>
        </row>
        <row r="158">
          <cell r="A158" t="str">
            <v>Dominican Republic</v>
          </cell>
          <cell r="B158">
            <v>0.10807128567714873</v>
          </cell>
          <cell r="C158">
            <v>8.233217806235292E-2</v>
          </cell>
          <cell r="D158">
            <v>0.14202970773667165</v>
          </cell>
          <cell r="E158">
            <v>0.12496647469334224</v>
          </cell>
          <cell r="F158">
            <v>0.11489312491127925</v>
          </cell>
          <cell r="G158">
            <v>0.10995827277823303</v>
          </cell>
          <cell r="H158">
            <v>0.18090317426908573</v>
          </cell>
          <cell r="I158">
            <v>0.17069126670780954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0.11087228632695677</v>
          </cell>
          <cell r="O158">
            <v>0.11667279584620588</v>
          </cell>
          <cell r="P158">
            <v>0.11218437946677973</v>
          </cell>
          <cell r="Q158">
            <v>0</v>
          </cell>
          <cell r="R158">
            <v>0.11325279527548716</v>
          </cell>
          <cell r="S158">
            <v>0.56423999999999996</v>
          </cell>
          <cell r="T158">
            <v>0.44028</v>
          </cell>
          <cell r="U158">
            <v>0.76237999999999995</v>
          </cell>
          <cell r="V158">
            <v>0.68425999999999998</v>
          </cell>
          <cell r="W158">
            <v>0.63802000000000003</v>
          </cell>
          <cell r="X158">
            <v>0.58184000000000002</v>
          </cell>
          <cell r="Y158">
            <v>0.96762000000000004</v>
          </cell>
          <cell r="Z158">
            <v>0.90961999999999998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1.7668999999999997</v>
          </cell>
          <cell r="AF158">
            <v>1.9041200000000003</v>
          </cell>
          <cell r="AG158">
            <v>1.87724</v>
          </cell>
          <cell r="AH158">
            <v>0</v>
          </cell>
          <cell r="AI158">
            <v>5.54826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479.61329000000001</v>
          </cell>
          <cell r="AR158">
            <v>545.00932699999998</v>
          </cell>
          <cell r="AS158">
            <v>0</v>
          </cell>
          <cell r="AT158">
            <v>0</v>
          </cell>
          <cell r="AU158">
            <v>0</v>
          </cell>
          <cell r="AV158">
            <v>1434.271857</v>
          </cell>
          <cell r="AW158">
            <v>1468.8154060000002</v>
          </cell>
          <cell r="AX158">
            <v>1506.017155</v>
          </cell>
          <cell r="AY158">
            <v>0</v>
          </cell>
          <cell r="AZ158">
            <v>4409.1044179999999</v>
          </cell>
        </row>
        <row r="159">
          <cell r="A159" t="str">
            <v>Ecuador</v>
          </cell>
          <cell r="B159">
            <v>15.752268353134928</v>
          </cell>
          <cell r="C159">
            <v>7.8298456580414308</v>
          </cell>
          <cell r="D159">
            <v>4.7702028535899323</v>
          </cell>
          <cell r="E159">
            <v>2.8118198396670127</v>
          </cell>
          <cell r="F159">
            <v>2.9435424751300223</v>
          </cell>
          <cell r="G159">
            <v>19.393717931958843</v>
          </cell>
          <cell r="H159">
            <v>18.357757404995326</v>
          </cell>
          <cell r="I159">
            <v>12.428768331947587</v>
          </cell>
          <cell r="J159">
            <v>4.8190850819502602</v>
          </cell>
          <cell r="K159">
            <v>0</v>
          </cell>
          <cell r="L159">
            <v>0</v>
          </cell>
          <cell r="M159">
            <v>0</v>
          </cell>
          <cell r="N159">
            <v>9.4077936333272749</v>
          </cell>
          <cell r="O159">
            <v>8.3727482103809781</v>
          </cell>
          <cell r="P159">
            <v>11.652340727825123</v>
          </cell>
          <cell r="Q159">
            <v>0</v>
          </cell>
          <cell r="R159">
            <v>9.7863102015210917</v>
          </cell>
          <cell r="S159">
            <v>101.51062</v>
          </cell>
          <cell r="T159">
            <v>51.38635</v>
          </cell>
          <cell r="U159">
            <v>31.402100000000001</v>
          </cell>
          <cell r="V159">
            <v>17.695820000000001</v>
          </cell>
          <cell r="W159">
            <v>19.76726</v>
          </cell>
          <cell r="X159">
            <v>125.74298</v>
          </cell>
          <cell r="Y159">
            <v>112.72103999999999</v>
          </cell>
          <cell r="Z159">
            <v>73.372330000000005</v>
          </cell>
          <cell r="AA159">
            <v>32.269280000000002</v>
          </cell>
          <cell r="AB159">
            <v>0</v>
          </cell>
          <cell r="AC159">
            <v>0</v>
          </cell>
          <cell r="AD159">
            <v>0</v>
          </cell>
          <cell r="AE159">
            <v>184.29907</v>
          </cell>
          <cell r="AF159">
            <v>163.20606000000001</v>
          </cell>
          <cell r="AG159">
            <v>218.36265</v>
          </cell>
          <cell r="AH159">
            <v>0</v>
          </cell>
          <cell r="AI159">
            <v>565.86778000000004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531.30845499999998</v>
          </cell>
          <cell r="AR159">
            <v>602.65281700000003</v>
          </cell>
          <cell r="AS159">
            <v>0</v>
          </cell>
          <cell r="AT159">
            <v>0</v>
          </cell>
          <cell r="AU159">
            <v>0</v>
          </cell>
          <cell r="AV159">
            <v>1763.1037570000001</v>
          </cell>
          <cell r="AW159">
            <v>1754.3278539999999</v>
          </cell>
          <cell r="AX159">
            <v>1686.5828900000001</v>
          </cell>
          <cell r="AY159">
            <v>0</v>
          </cell>
          <cell r="AZ159">
            <v>5204.0145010000006</v>
          </cell>
        </row>
        <row r="160">
          <cell r="A160" t="str">
            <v>El Salvador</v>
          </cell>
          <cell r="B160">
            <v>24.501536971331063</v>
          </cell>
          <cell r="C160">
            <v>18.751775526315789</v>
          </cell>
          <cell r="D160">
            <v>21.408077219570739</v>
          </cell>
          <cell r="E160">
            <v>12.527773139263624</v>
          </cell>
          <cell r="F160">
            <v>24.735089408383086</v>
          </cell>
          <cell r="G160">
            <v>25.019380234406256</v>
          </cell>
          <cell r="H160">
            <v>25.97636350274469</v>
          </cell>
          <cell r="I160">
            <v>25.505629552519324</v>
          </cell>
          <cell r="J160">
            <v>23.442232683699594</v>
          </cell>
          <cell r="K160">
            <v>0</v>
          </cell>
          <cell r="L160">
            <v>0</v>
          </cell>
          <cell r="M160">
            <v>0</v>
          </cell>
          <cell r="N160">
            <v>21.432032625665343</v>
          </cell>
          <cell r="O160">
            <v>20.415355372858937</v>
          </cell>
          <cell r="P160">
            <v>24.902926010651541</v>
          </cell>
          <cell r="Q160">
            <v>0</v>
          </cell>
          <cell r="R160">
            <v>22.328805176071157</v>
          </cell>
          <cell r="S160">
            <v>27.337622</v>
          </cell>
          <cell r="T160">
            <v>23.752248999999999</v>
          </cell>
          <cell r="U160">
            <v>26.641162999999999</v>
          </cell>
          <cell r="V160">
            <v>18.368883</v>
          </cell>
          <cell r="W160">
            <v>31.938932999999999</v>
          </cell>
          <cell r="X160">
            <v>32.536850000000001</v>
          </cell>
          <cell r="Y160">
            <v>31.749099999999999</v>
          </cell>
          <cell r="Z160">
            <v>38.991979999999998</v>
          </cell>
          <cell r="AA160">
            <v>35.842799999999997</v>
          </cell>
          <cell r="AB160">
            <v>0</v>
          </cell>
          <cell r="AC160">
            <v>0</v>
          </cell>
          <cell r="AD160">
            <v>0</v>
          </cell>
          <cell r="AE160">
            <v>77.731033999999994</v>
          </cell>
          <cell r="AF160">
            <v>82.844666000000004</v>
          </cell>
          <cell r="AG160">
            <v>106.58387999999999</v>
          </cell>
          <cell r="AH160">
            <v>0</v>
          </cell>
          <cell r="AI160">
            <v>267.15958000000001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137.58837800000001</v>
          </cell>
          <cell r="AR160">
            <v>137.608565</v>
          </cell>
          <cell r="AS160">
            <v>0</v>
          </cell>
          <cell r="AT160">
            <v>0</v>
          </cell>
          <cell r="AU160">
            <v>0</v>
          </cell>
          <cell r="AV160">
            <v>326.417619</v>
          </cell>
          <cell r="AW160">
            <v>365.21627000000001</v>
          </cell>
          <cell r="AX160">
            <v>385.197675</v>
          </cell>
          <cell r="AY160">
            <v>0</v>
          </cell>
          <cell r="AZ160">
            <v>1076.8315640000001</v>
          </cell>
        </row>
        <row r="161">
          <cell r="A161" t="str">
            <v>Guatemala</v>
          </cell>
          <cell r="B161">
            <v>24.034679562886289</v>
          </cell>
          <cell r="C161">
            <v>30.737778278298549</v>
          </cell>
          <cell r="D161">
            <v>40.713616480008106</v>
          </cell>
          <cell r="E161">
            <v>28.55612813173418</v>
          </cell>
          <cell r="F161">
            <v>37.61180100097922</v>
          </cell>
          <cell r="G161">
            <v>41.392974483062034</v>
          </cell>
          <cell r="H161">
            <v>48.35493920046757</v>
          </cell>
          <cell r="I161">
            <v>49.740310014833483</v>
          </cell>
          <cell r="J161">
            <v>52.148506927756337</v>
          </cell>
          <cell r="K161">
            <v>0</v>
          </cell>
          <cell r="L161">
            <v>0</v>
          </cell>
          <cell r="M161">
            <v>0</v>
          </cell>
          <cell r="N161">
            <v>31.823144511737539</v>
          </cell>
          <cell r="O161">
            <v>36.055241036504157</v>
          </cell>
          <cell r="P161">
            <v>50.136525847639533</v>
          </cell>
          <cell r="Q161">
            <v>0</v>
          </cell>
          <cell r="R161">
            <v>39.553067772632815</v>
          </cell>
          <cell r="S161">
            <v>52.800957000000004</v>
          </cell>
          <cell r="T161">
            <v>67.476937000000007</v>
          </cell>
          <cell r="U161">
            <v>89.266865999999993</v>
          </cell>
          <cell r="V161">
            <v>58.306536999999999</v>
          </cell>
          <cell r="W161">
            <v>76.820014</v>
          </cell>
          <cell r="X161">
            <v>94.086230999999998</v>
          </cell>
          <cell r="Y161">
            <v>108.472486</v>
          </cell>
          <cell r="Z161">
            <v>111.40226700000001</v>
          </cell>
          <cell r="AA161">
            <v>126.58702399999999</v>
          </cell>
          <cell r="AB161">
            <v>0</v>
          </cell>
          <cell r="AC161">
            <v>0</v>
          </cell>
          <cell r="AD161">
            <v>0</v>
          </cell>
          <cell r="AE161">
            <v>209.54476</v>
          </cell>
          <cell r="AF161">
            <v>229.212782</v>
          </cell>
          <cell r="AG161">
            <v>346.46177699999998</v>
          </cell>
          <cell r="AH161">
            <v>0</v>
          </cell>
          <cell r="AI161">
            <v>785.21931900000004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201.57100000000003</v>
          </cell>
          <cell r="AR161">
            <v>218.46899999999999</v>
          </cell>
          <cell r="AS161">
            <v>0</v>
          </cell>
          <cell r="AT161">
            <v>0</v>
          </cell>
          <cell r="AU161">
            <v>0</v>
          </cell>
          <cell r="AV161">
            <v>592.61988999999994</v>
          </cell>
          <cell r="AW161">
            <v>572.154</v>
          </cell>
          <cell r="AX161">
            <v>621.93299999999999</v>
          </cell>
          <cell r="AY161">
            <v>0</v>
          </cell>
          <cell r="AZ161">
            <v>1786.7068899999999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43.699999999999996</v>
          </cell>
          <cell r="AR162">
            <v>37.286000000000001</v>
          </cell>
          <cell r="AS162">
            <v>0</v>
          </cell>
          <cell r="AT162">
            <v>0</v>
          </cell>
          <cell r="AU162">
            <v>0</v>
          </cell>
          <cell r="AV162">
            <v>170.51999999999998</v>
          </cell>
          <cell r="AW162">
            <v>140.39499999999998</v>
          </cell>
          <cell r="AX162">
            <v>126.661</v>
          </cell>
          <cell r="AY162">
            <v>0</v>
          </cell>
          <cell r="AZ162">
            <v>437.57600000000002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1.22</v>
          </cell>
          <cell r="AR163">
            <v>2.75</v>
          </cell>
          <cell r="AS163">
            <v>0</v>
          </cell>
          <cell r="AT163">
            <v>0</v>
          </cell>
          <cell r="AU163">
            <v>0</v>
          </cell>
          <cell r="AV163">
            <v>15.840753000000003</v>
          </cell>
          <cell r="AW163">
            <v>9.5800000000000018</v>
          </cell>
          <cell r="AX163">
            <v>6.22</v>
          </cell>
          <cell r="AY163">
            <v>0</v>
          </cell>
          <cell r="AZ163">
            <v>31.640753000000004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0.76080000000000003</v>
          </cell>
          <cell r="T164">
            <v>0.73219999999999996</v>
          </cell>
          <cell r="U164">
            <v>0.52139999999999997</v>
          </cell>
          <cell r="V164">
            <v>0.21759999999999999</v>
          </cell>
          <cell r="W164">
            <v>2.0000000000000001E-4</v>
          </cell>
          <cell r="X164">
            <v>2.0100000000000001E-4</v>
          </cell>
          <cell r="Y164">
            <v>3.0619999999999998</v>
          </cell>
          <cell r="Z164">
            <v>3.1286</v>
          </cell>
          <cell r="AA164">
            <v>1.3062</v>
          </cell>
          <cell r="AB164">
            <v>0</v>
          </cell>
          <cell r="AC164">
            <v>0</v>
          </cell>
          <cell r="AD164">
            <v>0</v>
          </cell>
          <cell r="AE164">
            <v>2.0143999999999997</v>
          </cell>
          <cell r="AF164">
            <v>0.218001</v>
          </cell>
          <cell r="AG164">
            <v>7.4968000000000004</v>
          </cell>
          <cell r="AH164">
            <v>0</v>
          </cell>
          <cell r="AI164">
            <v>9.7292009999999998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29.637896163554604</v>
          </cell>
          <cell r="C165">
            <v>17.127111973321362</v>
          </cell>
          <cell r="D165">
            <v>5.6570374220486332</v>
          </cell>
          <cell r="E165">
            <v>0.99268910884632811</v>
          </cell>
          <cell r="F165">
            <v>0.34211159657575901</v>
          </cell>
          <cell r="G165">
            <v>0.17218809688103781</v>
          </cell>
          <cell r="H165">
            <v>0.12216619613029354</v>
          </cell>
          <cell r="I165">
            <v>0.11751537816979052</v>
          </cell>
          <cell r="J165">
            <v>0.11093556500727721</v>
          </cell>
          <cell r="K165">
            <v>0</v>
          </cell>
          <cell r="L165">
            <v>0</v>
          </cell>
          <cell r="M165">
            <v>0</v>
          </cell>
          <cell r="N165">
            <v>17.363898221170626</v>
          </cell>
          <cell r="O165">
            <v>0.50808459691732277</v>
          </cell>
          <cell r="P165">
            <v>0.11683334709157227</v>
          </cell>
          <cell r="Q165">
            <v>0</v>
          </cell>
          <cell r="R165">
            <v>5.7385206701989189</v>
          </cell>
          <cell r="S165">
            <v>1969.9650959999999</v>
          </cell>
          <cell r="T165">
            <v>1186.9469200000001</v>
          </cell>
          <cell r="U165">
            <v>386.29687200000001</v>
          </cell>
          <cell r="V165">
            <v>68.544079999999994</v>
          </cell>
          <cell r="W165">
            <v>24.377732000000002</v>
          </cell>
          <cell r="X165">
            <v>11.090444</v>
          </cell>
          <cell r="Y165">
            <v>9.4429040000000004</v>
          </cell>
          <cell r="Z165">
            <v>8.8822039999999998</v>
          </cell>
          <cell r="AA165">
            <v>8.7231100000000001</v>
          </cell>
          <cell r="AB165">
            <v>0</v>
          </cell>
          <cell r="AC165">
            <v>0</v>
          </cell>
          <cell r="AD165">
            <v>0</v>
          </cell>
          <cell r="AE165">
            <v>3543.2088880000001</v>
          </cell>
          <cell r="AF165">
            <v>104.01225599999999</v>
          </cell>
          <cell r="AG165">
            <v>27.048217999999999</v>
          </cell>
          <cell r="AH165">
            <v>0</v>
          </cell>
          <cell r="AI165">
            <v>3674.269362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6802.5</v>
          </cell>
          <cell r="AR165">
            <v>7076.9</v>
          </cell>
          <cell r="AS165">
            <v>0</v>
          </cell>
          <cell r="AT165">
            <v>0</v>
          </cell>
          <cell r="AU165">
            <v>0</v>
          </cell>
          <cell r="AV165">
            <v>18365.046596</v>
          </cell>
          <cell r="AW165">
            <v>18424.300002</v>
          </cell>
          <cell r="AX165">
            <v>20836</v>
          </cell>
          <cell r="AY165">
            <v>0</v>
          </cell>
          <cell r="AZ165">
            <v>57625.346598000004</v>
          </cell>
        </row>
        <row r="166">
          <cell r="A166" t="str">
            <v>Nicaragua</v>
          </cell>
          <cell r="B166">
            <v>49.824095148881369</v>
          </cell>
          <cell r="C166">
            <v>32.634899726670092</v>
          </cell>
          <cell r="D166">
            <v>41.417013221903453</v>
          </cell>
          <cell r="E166">
            <v>40.188451475637756</v>
          </cell>
          <cell r="F166">
            <v>44.230674630249723</v>
          </cell>
          <cell r="G166">
            <v>29.718453775418741</v>
          </cell>
          <cell r="H166">
            <v>26.723986080161179</v>
          </cell>
          <cell r="I166">
            <v>30.389196692438585</v>
          </cell>
          <cell r="J166">
            <v>19.295442273736974</v>
          </cell>
          <cell r="K166">
            <v>0</v>
          </cell>
          <cell r="L166">
            <v>0</v>
          </cell>
          <cell r="M166">
            <v>0</v>
          </cell>
          <cell r="N166">
            <v>40.913213712554104</v>
          </cell>
          <cell r="O166">
            <v>37.927818553624228</v>
          </cell>
          <cell r="P166">
            <v>25.362022254665984</v>
          </cell>
          <cell r="Q166">
            <v>0</v>
          </cell>
          <cell r="R166">
            <v>34.4732195469103</v>
          </cell>
          <cell r="S166">
            <v>46.099062000000004</v>
          </cell>
          <cell r="T166">
            <v>34.625266000000003</v>
          </cell>
          <cell r="U166">
            <v>44.272025999999997</v>
          </cell>
          <cell r="V166">
            <v>42.395243999999998</v>
          </cell>
          <cell r="W166">
            <v>46.819152000000003</v>
          </cell>
          <cell r="X166">
            <v>32.785068000000003</v>
          </cell>
          <cell r="Y166">
            <v>29.181702000000001</v>
          </cell>
          <cell r="Z166">
            <v>33.933590000000002</v>
          </cell>
          <cell r="AA166">
            <v>22.584672000000001</v>
          </cell>
          <cell r="AB166">
            <v>0</v>
          </cell>
          <cell r="AC166">
            <v>0</v>
          </cell>
          <cell r="AD166">
            <v>0</v>
          </cell>
          <cell r="AE166">
            <v>124.99635400000001</v>
          </cell>
          <cell r="AF166">
            <v>121.99946399999999</v>
          </cell>
          <cell r="AG166">
            <v>85.699964000000008</v>
          </cell>
          <cell r="AH166">
            <v>0</v>
          </cell>
          <cell r="AI166">
            <v>332.69578200000001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100.49699999999999</v>
          </cell>
          <cell r="AR166">
            <v>105.342</v>
          </cell>
          <cell r="AS166">
            <v>0</v>
          </cell>
          <cell r="AT166">
            <v>0</v>
          </cell>
          <cell r="AU166">
            <v>0</v>
          </cell>
          <cell r="AV166">
            <v>274.964268</v>
          </cell>
          <cell r="AW166">
            <v>289.49599999999998</v>
          </cell>
          <cell r="AX166">
            <v>304.11599999999999</v>
          </cell>
          <cell r="AY166">
            <v>0</v>
          </cell>
          <cell r="AZ166">
            <v>868.57626800000003</v>
          </cell>
        </row>
        <row r="167">
          <cell r="A167" t="str">
            <v>Panama</v>
          </cell>
          <cell r="B167">
            <v>31.789593442622952</v>
          </cell>
          <cell r="C167">
            <v>40.086209835345272</v>
          </cell>
          <cell r="D167">
            <v>39.295770558815789</v>
          </cell>
          <cell r="E167">
            <v>41.75148066426663</v>
          </cell>
          <cell r="F167">
            <v>32.997483870967741</v>
          </cell>
          <cell r="G167">
            <v>29.856541935483872</v>
          </cell>
          <cell r="H167">
            <v>27.712897657213318</v>
          </cell>
          <cell r="I167">
            <v>29.470025856496449</v>
          </cell>
          <cell r="J167">
            <v>33.086320964255044</v>
          </cell>
          <cell r="K167">
            <v>0</v>
          </cell>
          <cell r="L167">
            <v>0</v>
          </cell>
          <cell r="M167">
            <v>0</v>
          </cell>
          <cell r="N167">
            <v>37.107584962891444</v>
          </cell>
          <cell r="O167">
            <v>34.868472552570118</v>
          </cell>
          <cell r="P167">
            <v>30.140249312896952</v>
          </cell>
          <cell r="Q167">
            <v>0</v>
          </cell>
          <cell r="R167">
            <v>33.983662992141106</v>
          </cell>
          <cell r="S167">
            <v>10.77314</v>
          </cell>
          <cell r="T167">
            <v>14.110720000000001</v>
          </cell>
          <cell r="U167">
            <v>13.53514</v>
          </cell>
          <cell r="V167">
            <v>14.380879999999999</v>
          </cell>
          <cell r="W167">
            <v>11.3658</v>
          </cell>
          <cell r="X167">
            <v>10.28392</v>
          </cell>
          <cell r="Y167">
            <v>9.9889600000000005</v>
          </cell>
          <cell r="Z167">
            <v>10.13114</v>
          </cell>
          <cell r="AA167">
            <v>12.41362</v>
          </cell>
          <cell r="AB167">
            <v>0</v>
          </cell>
          <cell r="AC167">
            <v>0</v>
          </cell>
          <cell r="AD167">
            <v>0</v>
          </cell>
          <cell r="AE167">
            <v>38.418999999999997</v>
          </cell>
          <cell r="AF167">
            <v>36.0306</v>
          </cell>
          <cell r="AG167">
            <v>32.533720000000002</v>
          </cell>
          <cell r="AH167">
            <v>0</v>
          </cell>
          <cell r="AI167">
            <v>106.98331999999999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33.766999999999996</v>
          </cell>
          <cell r="AS167">
            <v>0</v>
          </cell>
          <cell r="AT167">
            <v>0</v>
          </cell>
          <cell r="AU167">
            <v>0</v>
          </cell>
          <cell r="AV167">
            <v>93.180679999999995</v>
          </cell>
          <cell r="AW167">
            <v>92.999600000000001</v>
          </cell>
          <cell r="AX167">
            <v>97.146999999999991</v>
          </cell>
          <cell r="AY167">
            <v>0</v>
          </cell>
          <cell r="AZ167">
            <v>283.32727999999997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213.44799999999998</v>
          </cell>
          <cell r="AR168">
            <v>220.63800000000003</v>
          </cell>
          <cell r="AS168">
            <v>0</v>
          </cell>
          <cell r="AT168">
            <v>0</v>
          </cell>
          <cell r="AU168">
            <v>0</v>
          </cell>
          <cell r="AV168">
            <v>625.94512099999997</v>
          </cell>
          <cell r="AW168">
            <v>608.71799999999996</v>
          </cell>
          <cell r="AX168">
            <v>629.50600000000009</v>
          </cell>
          <cell r="AY168">
            <v>0</v>
          </cell>
          <cell r="AZ168">
            <v>1864.1691209999999</v>
          </cell>
        </row>
        <row r="169">
          <cell r="A169" t="str">
            <v>Peru</v>
          </cell>
          <cell r="B169">
            <v>30.172723860057829</v>
          </cell>
          <cell r="C169">
            <v>23.420363244574421</v>
          </cell>
          <cell r="D169">
            <v>43.356026270634871</v>
          </cell>
          <cell r="E169">
            <v>32.438336316239983</v>
          </cell>
          <cell r="F169">
            <v>24.492082306719052</v>
          </cell>
          <cell r="G169">
            <v>16.32</v>
          </cell>
          <cell r="H169">
            <v>15.448971082716881</v>
          </cell>
          <cell r="I169">
            <v>14.325328491745591</v>
          </cell>
          <cell r="J169">
            <v>18.773691990682678</v>
          </cell>
          <cell r="K169">
            <v>0</v>
          </cell>
          <cell r="L169">
            <v>0</v>
          </cell>
          <cell r="M169">
            <v>0</v>
          </cell>
          <cell r="N169">
            <v>32.319035088696076</v>
          </cell>
          <cell r="O169">
            <v>24.381527291767298</v>
          </cell>
          <cell r="P169">
            <v>16.248633507954615</v>
          </cell>
          <cell r="Q169">
            <v>0</v>
          </cell>
          <cell r="R169">
            <v>24.263120678181647</v>
          </cell>
          <cell r="S169">
            <v>28.286180000000002</v>
          </cell>
          <cell r="T169">
            <v>21.97897</v>
          </cell>
          <cell r="U169">
            <v>40.7089</v>
          </cell>
          <cell r="V169">
            <v>32.422837999999999</v>
          </cell>
          <cell r="W169">
            <v>24.519839999999999</v>
          </cell>
          <cell r="X169">
            <v>16.526720000000001</v>
          </cell>
          <cell r="Y169">
            <v>15.31508</v>
          </cell>
          <cell r="Z169">
            <v>12.755750000000001</v>
          </cell>
          <cell r="AA169">
            <v>18.626840000000001</v>
          </cell>
          <cell r="AB169">
            <v>0</v>
          </cell>
          <cell r="AC169">
            <v>0</v>
          </cell>
          <cell r="AD169">
            <v>0</v>
          </cell>
          <cell r="AE169">
            <v>90.974050000000005</v>
          </cell>
          <cell r="AF169">
            <v>73.469397999999998</v>
          </cell>
          <cell r="AG169">
            <v>46.697670000000002</v>
          </cell>
          <cell r="AH169">
            <v>0</v>
          </cell>
          <cell r="AI169">
            <v>211.14111800000001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80.13900000000001</v>
          </cell>
          <cell r="AR169">
            <v>89.295999999999992</v>
          </cell>
          <cell r="AS169">
            <v>0</v>
          </cell>
          <cell r="AT169">
            <v>0</v>
          </cell>
          <cell r="AU169">
            <v>0</v>
          </cell>
          <cell r="AV169">
            <v>253.33876700000002</v>
          </cell>
          <cell r="AW169">
            <v>271.19900000000001</v>
          </cell>
          <cell r="AX169">
            <v>258.65499999999997</v>
          </cell>
          <cell r="AY169">
            <v>0</v>
          </cell>
          <cell r="AZ169">
            <v>783.192767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0.45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2.4</v>
          </cell>
          <cell r="AY170">
            <v>0</v>
          </cell>
          <cell r="AZ170">
            <v>6.3500000000000005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0</v>
          </cell>
          <cell r="AU171">
            <v>0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0</v>
          </cell>
          <cell r="AZ171">
            <v>44.800000000000011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8.9600000000000009</v>
          </cell>
          <cell r="AS172">
            <v>0</v>
          </cell>
          <cell r="AT172">
            <v>0</v>
          </cell>
          <cell r="AU172">
            <v>0</v>
          </cell>
          <cell r="AV172">
            <v>22.48</v>
          </cell>
          <cell r="AW172">
            <v>22.400000000000002</v>
          </cell>
          <cell r="AX172">
            <v>22.400000000000002</v>
          </cell>
          <cell r="AY172">
            <v>0</v>
          </cell>
          <cell r="AZ172">
            <v>67.28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2.2999999999999998</v>
          </cell>
          <cell r="AR173">
            <v>1.25</v>
          </cell>
          <cell r="AS173">
            <v>0</v>
          </cell>
          <cell r="AT173">
            <v>0</v>
          </cell>
          <cell r="AU173">
            <v>0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0</v>
          </cell>
          <cell r="AZ173">
            <v>18.079999999999998</v>
          </cell>
        </row>
        <row r="174">
          <cell r="A174" t="str">
            <v>Uruguay</v>
          </cell>
          <cell r="B174">
            <v>4.0494585639411271</v>
          </cell>
          <cell r="C174">
            <v>3.6909892525275905</v>
          </cell>
          <cell r="D174">
            <v>3.27125747444917</v>
          </cell>
          <cell r="E174">
            <v>4.1095751118635988</v>
          </cell>
          <cell r="F174">
            <v>5.5771044031709671</v>
          </cell>
          <cell r="G174">
            <v>8.9302658605027911</v>
          </cell>
          <cell r="H174">
            <v>11.832337968031529</v>
          </cell>
          <cell r="I174">
            <v>18.015063461436334</v>
          </cell>
          <cell r="J174">
            <v>26.167975169775843</v>
          </cell>
          <cell r="K174">
            <v>0</v>
          </cell>
          <cell r="L174">
            <v>0</v>
          </cell>
          <cell r="M174">
            <v>0</v>
          </cell>
          <cell r="N174">
            <v>3.6839104168089336</v>
          </cell>
          <cell r="O174">
            <v>6.2113630320399125</v>
          </cell>
          <cell r="P174">
            <v>18.964162340890436</v>
          </cell>
          <cell r="Q174">
            <v>0</v>
          </cell>
          <cell r="R174">
            <v>9.7633004383849844</v>
          </cell>
          <cell r="S174">
            <v>5.4377599999999999</v>
          </cell>
          <cell r="T174">
            <v>4.6367399999999996</v>
          </cell>
          <cell r="U174">
            <v>3.9618199999999999</v>
          </cell>
          <cell r="V174">
            <v>4.7151300000000003</v>
          </cell>
          <cell r="W174">
            <v>6.3426400000000003</v>
          </cell>
          <cell r="X174">
            <v>10.28975</v>
          </cell>
          <cell r="Y174">
            <v>14.410209999999999</v>
          </cell>
          <cell r="Z174">
            <v>22.615310000000001</v>
          </cell>
          <cell r="AA174">
            <v>35.878619999999998</v>
          </cell>
          <cell r="AB174">
            <v>0</v>
          </cell>
          <cell r="AC174">
            <v>0</v>
          </cell>
          <cell r="AD174">
            <v>0</v>
          </cell>
          <cell r="AE174">
            <v>14.03632</v>
          </cell>
          <cell r="AF174">
            <v>21.347520000000003</v>
          </cell>
          <cell r="AG174">
            <v>72.904139999999998</v>
          </cell>
          <cell r="AH174">
            <v>0</v>
          </cell>
          <cell r="AI174">
            <v>108.28797999999999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123.39800000000001</v>
          </cell>
          <cell r="AS174">
            <v>0</v>
          </cell>
          <cell r="AT174">
            <v>0</v>
          </cell>
          <cell r="AU174">
            <v>0</v>
          </cell>
          <cell r="AV174">
            <v>342.91517899999997</v>
          </cell>
          <cell r="AW174">
            <v>309.31645600000002</v>
          </cell>
          <cell r="AX174">
            <v>345.988</v>
          </cell>
          <cell r="AY174">
            <v>0</v>
          </cell>
          <cell r="AZ174">
            <v>998.21963500000004</v>
          </cell>
        </row>
        <row r="175">
          <cell r="A175" t="str">
            <v>Venezuela</v>
          </cell>
          <cell r="B175">
            <v>6.513373668820063E-3</v>
          </cell>
          <cell r="C175">
            <v>0</v>
          </cell>
          <cell r="D175">
            <v>0</v>
          </cell>
          <cell r="E175">
            <v>6.3292760930136792E-3</v>
          </cell>
          <cell r="F175">
            <v>6.0506672028682665E-3</v>
          </cell>
          <cell r="G175">
            <v>6.06703721223189E-3</v>
          </cell>
          <cell r="H175">
            <v>6.6535936901773772E-3</v>
          </cell>
          <cell r="I175">
            <v>1.3370096739522204</v>
          </cell>
          <cell r="J175">
            <v>1.4256447349893997</v>
          </cell>
          <cell r="K175">
            <v>0</v>
          </cell>
          <cell r="L175">
            <v>0</v>
          </cell>
          <cell r="M175">
            <v>0</v>
          </cell>
          <cell r="N175">
            <v>2.1592994881354881E-3</v>
          </cell>
          <cell r="O175">
            <v>6.1463812436147302E-3</v>
          </cell>
          <cell r="P175">
            <v>0.91949796414096563</v>
          </cell>
          <cell r="Q175">
            <v>0</v>
          </cell>
          <cell r="R175">
            <v>0.29482303540221322</v>
          </cell>
          <cell r="S175">
            <v>1.4760000000000001E-2</v>
          </cell>
          <cell r="T175">
            <v>0</v>
          </cell>
          <cell r="U175">
            <v>0</v>
          </cell>
          <cell r="V175">
            <v>1.436E-2</v>
          </cell>
          <cell r="W175">
            <v>1.436E-2</v>
          </cell>
          <cell r="X175">
            <v>1.436E-2</v>
          </cell>
          <cell r="Y175">
            <v>1.436E-2</v>
          </cell>
          <cell r="Z175">
            <v>2.9843000000000002</v>
          </cell>
          <cell r="AA175">
            <v>2.9243000000000001</v>
          </cell>
          <cell r="AB175">
            <v>0</v>
          </cell>
          <cell r="AC175">
            <v>0</v>
          </cell>
          <cell r="AD175">
            <v>0</v>
          </cell>
          <cell r="AE175">
            <v>1.4760000000000001E-2</v>
          </cell>
          <cell r="AF175">
            <v>4.308E-2</v>
          </cell>
          <cell r="AG175">
            <v>5.9229599999999998</v>
          </cell>
          <cell r="AH175">
            <v>0</v>
          </cell>
          <cell r="AI175">
            <v>5.9808000000000003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200.88635500000004</v>
          </cell>
          <cell r="AR175">
            <v>184.609106</v>
          </cell>
          <cell r="AS175">
            <v>0</v>
          </cell>
          <cell r="AT175">
            <v>0</v>
          </cell>
          <cell r="AU175">
            <v>0</v>
          </cell>
          <cell r="AV175">
            <v>615.19951600000002</v>
          </cell>
          <cell r="AW175">
            <v>630.810203</v>
          </cell>
          <cell r="AX175">
            <v>579.736357</v>
          </cell>
          <cell r="AY175">
            <v>0</v>
          </cell>
          <cell r="AZ175">
            <v>1825.7460760000004</v>
          </cell>
        </row>
        <row r="176">
          <cell r="A176" t="str">
            <v>LA and Canada</v>
          </cell>
          <cell r="B176">
            <v>13.134125922115587</v>
          </cell>
          <cell r="C176">
            <v>9.2978493889952887</v>
          </cell>
          <cell r="D176">
            <v>7.8799341901776518</v>
          </cell>
          <cell r="E176">
            <v>5.854417940709026</v>
          </cell>
          <cell r="F176">
            <v>5.3998293878990156</v>
          </cell>
          <cell r="G176">
            <v>5.640950703114644</v>
          </cell>
          <cell r="H176">
            <v>5.6585947468983093</v>
          </cell>
          <cell r="I176">
            <v>5.3688066670166057</v>
          </cell>
          <cell r="J176">
            <v>5.4235258219482914</v>
          </cell>
          <cell r="K176">
            <v>0</v>
          </cell>
          <cell r="L176">
            <v>0</v>
          </cell>
          <cell r="M176">
            <v>0</v>
          </cell>
          <cell r="N176">
            <v>10.115935838233089</v>
          </cell>
          <cell r="O176">
            <v>5.6301079053720606</v>
          </cell>
          <cell r="P176">
            <v>5.4825512096556483</v>
          </cell>
          <cell r="Q176">
            <v>0</v>
          </cell>
          <cell r="R176">
            <v>7.0411965692522696</v>
          </cell>
          <cell r="S176">
            <v>3570.0340889999993</v>
          </cell>
          <cell r="T176">
            <v>2566.6211390000003</v>
          </cell>
          <cell r="U176">
            <v>2095.2883660000002</v>
          </cell>
          <cell r="V176">
            <v>1575.8779029999996</v>
          </cell>
          <cell r="W176">
            <v>1484.6743179999994</v>
          </cell>
          <cell r="X176">
            <v>1527.1781939999998</v>
          </cell>
          <cell r="Y176">
            <v>1607.5742539999997</v>
          </cell>
          <cell r="Z176">
            <v>1527.8479479999996</v>
          </cell>
          <cell r="AA176">
            <v>1621.1834319999994</v>
          </cell>
          <cell r="AB176">
            <v>0</v>
          </cell>
          <cell r="AC176">
            <v>0</v>
          </cell>
          <cell r="AD176">
            <v>0</v>
          </cell>
          <cell r="AE176">
            <v>8231.9435940000003</v>
          </cell>
          <cell r="AF176">
            <v>4587.7304149999991</v>
          </cell>
          <cell r="AG176">
            <v>4756.6056339999986</v>
          </cell>
          <cell r="AH176">
            <v>0</v>
          </cell>
          <cell r="AI176">
            <v>17576.279642999998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25612.081761999994</v>
          </cell>
          <cell r="AR176">
            <v>26902.51944399999</v>
          </cell>
          <cell r="AS176">
            <v>0</v>
          </cell>
          <cell r="AT176">
            <v>0</v>
          </cell>
          <cell r="AU176">
            <v>0</v>
          </cell>
          <cell r="AV176">
            <v>73238.396852999984</v>
          </cell>
          <cell r="AW176">
            <v>73337.091275999992</v>
          </cell>
          <cell r="AX176">
            <v>78083.084076999978</v>
          </cell>
          <cell r="AY176">
            <v>0</v>
          </cell>
          <cell r="AZ176">
            <v>224658.57220599992</v>
          </cell>
        </row>
        <row r="177">
          <cell r="A177" t="str">
            <v>PMI</v>
          </cell>
          <cell r="B177">
            <v>11.918893752268234</v>
          </cell>
          <cell r="C177">
            <v>9.3050926540966472</v>
          </cell>
          <cell r="D177">
            <v>8.6636788482448566</v>
          </cell>
          <cell r="E177">
            <v>7.8294245433738014</v>
          </cell>
          <cell r="F177">
            <v>7.377469143376489</v>
          </cell>
          <cell r="G177">
            <v>6.7471995767553121</v>
          </cell>
          <cell r="H177">
            <v>7.2933114986310352</v>
          </cell>
          <cell r="I177">
            <v>7.1058167831382928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9.9208387787315822</v>
          </cell>
          <cell r="O177">
            <v>7.3192096838298761</v>
          </cell>
          <cell r="P177">
            <v>7.2003850564287308</v>
          </cell>
          <cell r="Q177">
            <v>0</v>
          </cell>
          <cell r="R177">
            <v>8.2423530799403544</v>
          </cell>
          <cell r="S177">
            <v>27459.420125000001</v>
          </cell>
          <cell r="T177">
            <v>22726.551416999995</v>
          </cell>
          <cell r="U177">
            <v>21359.055354000011</v>
          </cell>
          <cell r="V177">
            <v>19786.702489000003</v>
          </cell>
          <cell r="W177">
            <v>18527.004994000003</v>
          </cell>
          <cell r="X177">
            <v>16935.330845</v>
          </cell>
          <cell r="Y177">
            <v>18132.980846999999</v>
          </cell>
          <cell r="Z177">
            <v>17360.102940999997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71545.02689600001</v>
          </cell>
          <cell r="AF177">
            <v>55249.03832800001</v>
          </cell>
          <cell r="AG177">
            <v>35493.083787999996</v>
          </cell>
          <cell r="AH177">
            <v>0</v>
          </cell>
          <cell r="AI177">
            <v>162287.14901200001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219877.50491928103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649043.1468802942</v>
          </cell>
          <cell r="AW177">
            <v>679364.8036215459</v>
          </cell>
          <cell r="AX177">
            <v>443639.82146593102</v>
          </cell>
          <cell r="AY177">
            <v>0</v>
          </cell>
          <cell r="AZ177">
            <v>1772047.771967771</v>
          </cell>
        </row>
        <row r="178">
          <cell r="A178" t="str">
            <v>PMI</v>
          </cell>
          <cell r="B178">
            <v>11.918893752268234</v>
          </cell>
          <cell r="C178">
            <v>9.3050926540966472</v>
          </cell>
          <cell r="D178">
            <v>8.6636788482448566</v>
          </cell>
          <cell r="E178">
            <v>7.8294245433738014</v>
          </cell>
          <cell r="F178">
            <v>7.377469143376489</v>
          </cell>
          <cell r="G178">
            <v>6.7471995767553121</v>
          </cell>
          <cell r="H178">
            <v>7.2933114986310352</v>
          </cell>
          <cell r="I178">
            <v>7.1058167831382928</v>
          </cell>
          <cell r="J178">
            <v>7.2452533153273997</v>
          </cell>
          <cell r="K178">
            <v>0</v>
          </cell>
          <cell r="L178">
            <v>0</v>
          </cell>
          <cell r="M178">
            <v>0</v>
          </cell>
          <cell r="N178">
            <v>9.9208387787315822</v>
          </cell>
          <cell r="O178">
            <v>7.3192096838298761</v>
          </cell>
          <cell r="P178">
            <v>7.215093724347029</v>
          </cell>
          <cell r="Q178">
            <v>0</v>
          </cell>
          <cell r="R178">
            <v>8.1338576558078852</v>
          </cell>
          <cell r="S178">
            <v>27459.420125000001</v>
          </cell>
          <cell r="T178">
            <v>22726.551416999995</v>
          </cell>
          <cell r="U178">
            <v>21359.055354000011</v>
          </cell>
          <cell r="V178">
            <v>19786.702489000003</v>
          </cell>
          <cell r="W178">
            <v>18527.004994000003</v>
          </cell>
          <cell r="X178">
            <v>16935.330845</v>
          </cell>
          <cell r="Y178">
            <v>18132.980846999999</v>
          </cell>
          <cell r="Z178">
            <v>17360.102940999997</v>
          </cell>
          <cell r="AA178">
            <v>17417.646904999998</v>
          </cell>
          <cell r="AB178">
            <v>0</v>
          </cell>
          <cell r="AC178">
            <v>0</v>
          </cell>
          <cell r="AD178">
            <v>0</v>
          </cell>
          <cell r="AE178">
            <v>71545.02689600001</v>
          </cell>
          <cell r="AF178">
            <v>55249.03832800001</v>
          </cell>
          <cell r="AG178">
            <v>52910.73069299999</v>
          </cell>
          <cell r="AH178">
            <v>0</v>
          </cell>
          <cell r="AI178">
            <v>179704.79591700001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219877.50491928103</v>
          </cell>
          <cell r="AR178">
            <v>216360.71966369383</v>
          </cell>
          <cell r="AS178">
            <v>0</v>
          </cell>
          <cell r="AT178">
            <v>0</v>
          </cell>
          <cell r="AU178">
            <v>0</v>
          </cell>
          <cell r="AV178">
            <v>649043.1468802942</v>
          </cell>
          <cell r="AW178">
            <v>679364.8036215459</v>
          </cell>
          <cell r="AX178">
            <v>660000.54112962482</v>
          </cell>
          <cell r="AY178">
            <v>0</v>
          </cell>
          <cell r="AZ178">
            <v>1988408.4916314648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1.0004441719502211E-11</v>
          </cell>
          <cell r="V187">
            <v>0</v>
          </cell>
          <cell r="W187">
            <v>7.2759576141834259E-12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2.0008883439004421E-11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-1.8189894035458565E-10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-2.3283064365386963E-10</v>
          </cell>
          <cell r="AY187">
            <v>0</v>
          </cell>
          <cell r="AZ187">
            <v>0</v>
          </cell>
        </row>
      </sheetData>
      <sheetData sheetId="36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2</v>
          </cell>
          <cell r="AR5">
            <v>2</v>
          </cell>
          <cell r="AS5">
            <v>0</v>
          </cell>
          <cell r="AT5">
            <v>0</v>
          </cell>
          <cell r="AU5">
            <v>0</v>
          </cell>
          <cell r="AV5">
            <v>10.190999999999999</v>
          </cell>
          <cell r="AW5">
            <v>4.8239999999999998</v>
          </cell>
          <cell r="AX5">
            <v>7.4119999999999999</v>
          </cell>
          <cell r="AY5">
            <v>0</v>
          </cell>
          <cell r="AZ5">
            <v>22.426999999999996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1161.1982119999998</v>
          </cell>
          <cell r="AR6">
            <v>1082.1898200000001</v>
          </cell>
          <cell r="AS6">
            <v>0</v>
          </cell>
          <cell r="AT6">
            <v>0</v>
          </cell>
          <cell r="AU6">
            <v>0</v>
          </cell>
          <cell r="AV6">
            <v>3730.9621040000002</v>
          </cell>
          <cell r="AW6">
            <v>3650.5307110000003</v>
          </cell>
          <cell r="AX6">
            <v>3495.8773630000001</v>
          </cell>
          <cell r="AY6">
            <v>0</v>
          </cell>
          <cell r="AZ6">
            <v>10877.370177999999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30.397779</v>
          </cell>
          <cell r="AR7">
            <v>30.4237</v>
          </cell>
          <cell r="AS7">
            <v>0</v>
          </cell>
          <cell r="AT7">
            <v>0</v>
          </cell>
          <cell r="AU7">
            <v>0</v>
          </cell>
          <cell r="AV7">
            <v>97.766192000000004</v>
          </cell>
          <cell r="AW7">
            <v>118.31331299999999</v>
          </cell>
          <cell r="AX7">
            <v>98.957938999999996</v>
          </cell>
          <cell r="AY7">
            <v>0</v>
          </cell>
          <cell r="AZ7">
            <v>315.03744399999999</v>
          </cell>
        </row>
        <row r="8">
          <cell r="A8" t="str">
            <v>Belgium</v>
          </cell>
          <cell r="B8">
            <v>11.560491798474944</v>
          </cell>
          <cell r="C8">
            <v>8.6100015772827128</v>
          </cell>
          <cell r="D8">
            <v>6.9880264321759258</v>
          </cell>
          <cell r="E8">
            <v>4.712119592966368</v>
          </cell>
          <cell r="F8">
            <v>3.180766462082822</v>
          </cell>
          <cell r="G8">
            <v>2.5077640797194743E-2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8.9159869851543014</v>
          </cell>
          <cell r="O8">
            <v>2.6834243920929408</v>
          </cell>
          <cell r="P8">
            <v>0</v>
          </cell>
          <cell r="Q8">
            <v>0</v>
          </cell>
          <cell r="R8">
            <v>3.8652352559344334</v>
          </cell>
          <cell r="S8">
            <v>158</v>
          </cell>
          <cell r="T8">
            <v>132</v>
          </cell>
          <cell r="U8">
            <v>114</v>
          </cell>
          <cell r="V8">
            <v>75.792000000000002</v>
          </cell>
          <cell r="W8">
            <v>46.9</v>
          </cell>
          <cell r="X8">
            <v>0.377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404</v>
          </cell>
          <cell r="AF8">
            <v>123.069</v>
          </cell>
          <cell r="AG8">
            <v>0</v>
          </cell>
          <cell r="AH8">
            <v>0</v>
          </cell>
          <cell r="AI8">
            <v>527.06899999999996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1354.3285740000001</v>
          </cell>
          <cell r="AR8">
            <v>1349.8270990000001</v>
          </cell>
          <cell r="AS8">
            <v>0</v>
          </cell>
          <cell r="AT8">
            <v>0</v>
          </cell>
          <cell r="AU8">
            <v>0</v>
          </cell>
          <cell r="AV8">
            <v>4078.0678640000001</v>
          </cell>
          <cell r="AW8">
            <v>4127.6400530000001</v>
          </cell>
          <cell r="AX8">
            <v>4066.8206250000003</v>
          </cell>
          <cell r="AY8">
            <v>0</v>
          </cell>
          <cell r="AZ8">
            <v>12272.528541999998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440.20910199999992</v>
          </cell>
          <cell r="AR9">
            <v>454.50069499999995</v>
          </cell>
          <cell r="AS9">
            <v>0</v>
          </cell>
          <cell r="AT9">
            <v>0</v>
          </cell>
          <cell r="AU9">
            <v>0</v>
          </cell>
          <cell r="AV9">
            <v>1465.6801330000001</v>
          </cell>
          <cell r="AW9">
            <v>1497.050632</v>
          </cell>
          <cell r="AX9">
            <v>1368.8811459999997</v>
          </cell>
          <cell r="AY9">
            <v>0</v>
          </cell>
          <cell r="AZ9">
            <v>4331.611911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43.006340000000002</v>
          </cell>
          <cell r="AR10">
            <v>41.684042000000005</v>
          </cell>
          <cell r="AS10">
            <v>0</v>
          </cell>
          <cell r="AT10">
            <v>0</v>
          </cell>
          <cell r="AU10">
            <v>0</v>
          </cell>
          <cell r="AV10">
            <v>135.712975</v>
          </cell>
          <cell r="AW10">
            <v>131.38079600000003</v>
          </cell>
          <cell r="AX10">
            <v>123.785583</v>
          </cell>
          <cell r="AY10">
            <v>0</v>
          </cell>
          <cell r="AZ10">
            <v>390.87935400000003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7.2750000000000004</v>
          </cell>
          <cell r="AR11">
            <v>5.9249999999999998</v>
          </cell>
          <cell r="AS11">
            <v>0</v>
          </cell>
          <cell r="AT11">
            <v>0</v>
          </cell>
          <cell r="AU11">
            <v>0</v>
          </cell>
          <cell r="AV11">
            <v>8.9499999999999993</v>
          </cell>
          <cell r="AW11">
            <v>15.01</v>
          </cell>
          <cell r="AX11">
            <v>18.831</v>
          </cell>
          <cell r="AY11">
            <v>0</v>
          </cell>
          <cell r="AZ11">
            <v>42.790999999999997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76.638000000000005</v>
          </cell>
          <cell r="AR12">
            <v>85.76</v>
          </cell>
          <cell r="AS12">
            <v>0</v>
          </cell>
          <cell r="AT12">
            <v>0</v>
          </cell>
          <cell r="AU12">
            <v>0</v>
          </cell>
          <cell r="AV12">
            <v>438.13300000000004</v>
          </cell>
          <cell r="AW12">
            <v>425.23699999999997</v>
          </cell>
          <cell r="AX12">
            <v>220.10399999999998</v>
          </cell>
          <cell r="AY12">
            <v>0</v>
          </cell>
          <cell r="AZ12">
            <v>1083.4740000000002</v>
          </cell>
        </row>
        <row r="13">
          <cell r="A13" t="str">
            <v>Czech Republic</v>
          </cell>
          <cell r="B13">
            <v>20.773667909241578</v>
          </cell>
          <cell r="C13">
            <v>7.228394490553562</v>
          </cell>
          <cell r="D13">
            <v>6.6675239990428707</v>
          </cell>
          <cell r="E13">
            <v>1.8657172141133023</v>
          </cell>
          <cell r="F13">
            <v>1.3301318942984388</v>
          </cell>
          <cell r="G13">
            <v>0.97976010573530159</v>
          </cell>
          <cell r="H13">
            <v>0.80202829787600038</v>
          </cell>
          <cell r="I13">
            <v>0.75447996290598929</v>
          </cell>
          <cell r="J13">
            <v>0.68827581817757288</v>
          </cell>
          <cell r="K13">
            <v>0</v>
          </cell>
          <cell r="L13">
            <v>0</v>
          </cell>
          <cell r="M13">
            <v>0</v>
          </cell>
          <cell r="N13">
            <v>11.330442010999846</v>
          </cell>
          <cell r="O13">
            <v>1.3839895946852783</v>
          </cell>
          <cell r="P13">
            <v>0.74896866278896401</v>
          </cell>
          <cell r="Q13">
            <v>0</v>
          </cell>
          <cell r="R13">
            <v>4.3071703222153994</v>
          </cell>
          <cell r="S13">
            <v>514.16600000000005</v>
          </cell>
          <cell r="T13">
            <v>191.721</v>
          </cell>
          <cell r="U13">
            <v>178.63499999999999</v>
          </cell>
          <cell r="V13">
            <v>52.496000000000002</v>
          </cell>
          <cell r="W13">
            <v>38.597000000000001</v>
          </cell>
          <cell r="X13">
            <v>29.065000000000001</v>
          </cell>
          <cell r="Y13">
            <v>22.780999999999999</v>
          </cell>
          <cell r="Z13">
            <v>20.422999999999998</v>
          </cell>
          <cell r="AA13">
            <v>18.783000000000001</v>
          </cell>
          <cell r="AB13">
            <v>0</v>
          </cell>
          <cell r="AC13">
            <v>0</v>
          </cell>
          <cell r="AD13">
            <v>0</v>
          </cell>
          <cell r="AE13">
            <v>884.52200000000005</v>
          </cell>
          <cell r="AF13">
            <v>120.158</v>
          </cell>
          <cell r="AG13">
            <v>61.986999999999995</v>
          </cell>
          <cell r="AH13">
            <v>0</v>
          </cell>
          <cell r="AI13">
            <v>1066.6669999999999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2436.2078389999997</v>
          </cell>
          <cell r="AR13">
            <v>2456.093844</v>
          </cell>
          <cell r="AS13">
            <v>0</v>
          </cell>
          <cell r="AT13">
            <v>0</v>
          </cell>
          <cell r="AU13">
            <v>0</v>
          </cell>
          <cell r="AV13">
            <v>7025.9377279999999</v>
          </cell>
          <cell r="AW13">
            <v>7813.8015209999994</v>
          </cell>
          <cell r="AX13">
            <v>7448.6828049999995</v>
          </cell>
          <cell r="AY13">
            <v>0</v>
          </cell>
          <cell r="AZ13">
            <v>22288.422053999999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266.27375499999999</v>
          </cell>
          <cell r="AR14">
            <v>267.243854</v>
          </cell>
          <cell r="AS14">
            <v>0</v>
          </cell>
          <cell r="AT14">
            <v>0</v>
          </cell>
          <cell r="AU14">
            <v>0</v>
          </cell>
          <cell r="AV14">
            <v>828.46548299999995</v>
          </cell>
          <cell r="AW14">
            <v>882.92333900000006</v>
          </cell>
          <cell r="AX14">
            <v>828.14587699999993</v>
          </cell>
          <cell r="AY14">
            <v>0</v>
          </cell>
          <cell r="AZ14">
            <v>2539.5346989999998</v>
          </cell>
        </row>
        <row r="15">
          <cell r="A15" t="str">
            <v>Estonia</v>
          </cell>
          <cell r="B15">
            <v>8.1875441035709056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2.4501866556429164</v>
          </cell>
          <cell r="O15">
            <v>0</v>
          </cell>
          <cell r="P15">
            <v>0</v>
          </cell>
          <cell r="Q15">
            <v>0</v>
          </cell>
          <cell r="R15">
            <v>0.79727443234977768</v>
          </cell>
          <cell r="S15">
            <v>22.5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22.5</v>
          </cell>
          <cell r="AF15">
            <v>0</v>
          </cell>
          <cell r="AG15">
            <v>0</v>
          </cell>
          <cell r="AH15">
            <v>0</v>
          </cell>
          <cell r="AI15">
            <v>22.5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255.98686699999999</v>
          </cell>
          <cell r="AR15">
            <v>261.56277699999998</v>
          </cell>
          <cell r="AS15">
            <v>0</v>
          </cell>
          <cell r="AT15">
            <v>0</v>
          </cell>
          <cell r="AU15">
            <v>0</v>
          </cell>
          <cell r="AV15">
            <v>826.46764699999994</v>
          </cell>
          <cell r="AW15">
            <v>924.8219630000001</v>
          </cell>
          <cell r="AX15">
            <v>788.61373800000001</v>
          </cell>
          <cell r="AY15">
            <v>0</v>
          </cell>
          <cell r="AZ15">
            <v>2539.9033480000003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706.62376899999992</v>
          </cell>
          <cell r="AR17">
            <v>697.09578899999997</v>
          </cell>
          <cell r="AS17">
            <v>0</v>
          </cell>
          <cell r="AT17">
            <v>0</v>
          </cell>
          <cell r="AU17">
            <v>0</v>
          </cell>
          <cell r="AV17">
            <v>2242.8742090000001</v>
          </cell>
          <cell r="AW17">
            <v>2519.1640640000001</v>
          </cell>
          <cell r="AX17">
            <v>2167.3184799999999</v>
          </cell>
          <cell r="AY17">
            <v>0</v>
          </cell>
          <cell r="AZ17">
            <v>6929.356753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4949.6499999999996</v>
          </cell>
          <cell r="AR18">
            <v>4906.326</v>
          </cell>
          <cell r="AS18">
            <v>0</v>
          </cell>
          <cell r="AT18">
            <v>0</v>
          </cell>
          <cell r="AU18">
            <v>0</v>
          </cell>
          <cell r="AV18">
            <v>17178.852999999999</v>
          </cell>
          <cell r="AW18">
            <v>16576.108</v>
          </cell>
          <cell r="AX18">
            <v>15053.975999999999</v>
          </cell>
          <cell r="AY18">
            <v>0</v>
          </cell>
          <cell r="AZ18">
            <v>48808.936999999998</v>
          </cell>
        </row>
        <row r="19">
          <cell r="A19" t="str">
            <v>Germany</v>
          </cell>
          <cell r="B19">
            <v>5.1954670069972977</v>
          </cell>
          <cell r="C19">
            <v>11.588850626819646</v>
          </cell>
          <cell r="D19">
            <v>15.960281730294327</v>
          </cell>
          <cell r="E19">
            <v>18.390807883745996</v>
          </cell>
          <cell r="F19">
            <v>5.3656713972136076</v>
          </cell>
          <cell r="G19">
            <v>0.44945639639185658</v>
          </cell>
          <cell r="H19">
            <v>2.3898777070414559</v>
          </cell>
          <cell r="I19">
            <v>5.5294673460270314</v>
          </cell>
          <cell r="J19">
            <v>8.3003636386541686</v>
          </cell>
          <cell r="K19">
            <v>0</v>
          </cell>
          <cell r="L19">
            <v>0</v>
          </cell>
          <cell r="M19">
            <v>0</v>
          </cell>
          <cell r="N19">
            <v>11.018510502274198</v>
          </cell>
          <cell r="O19">
            <v>8.1099150954393089</v>
          </cell>
          <cell r="P19">
            <v>5.4060485038365647</v>
          </cell>
          <cell r="Q19">
            <v>0</v>
          </cell>
          <cell r="R19">
            <v>8.2085814489671023</v>
          </cell>
          <cell r="S19">
            <v>419.53300000000002</v>
          </cell>
          <cell r="T19">
            <v>986.125</v>
          </cell>
          <cell r="U19">
            <v>1361.88</v>
          </cell>
          <cell r="V19">
            <v>1570.204</v>
          </cell>
          <cell r="W19">
            <v>459.06299999999999</v>
          </cell>
          <cell r="X19">
            <v>37.725999999999999</v>
          </cell>
          <cell r="Y19">
            <v>195.511</v>
          </cell>
          <cell r="Z19">
            <v>437.81</v>
          </cell>
          <cell r="AA19">
            <v>679.6</v>
          </cell>
          <cell r="AB19">
            <v>0</v>
          </cell>
          <cell r="AC19">
            <v>0</v>
          </cell>
          <cell r="AD19">
            <v>0</v>
          </cell>
          <cell r="AE19">
            <v>2767.538</v>
          </cell>
          <cell r="AF19">
            <v>2066.9929999999999</v>
          </cell>
          <cell r="AG19">
            <v>1312.921</v>
          </cell>
          <cell r="AH19">
            <v>0</v>
          </cell>
          <cell r="AI19">
            <v>6147.4520000000011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7125.9847529999997</v>
          </cell>
          <cell r="AR19">
            <v>7368.8337840000004</v>
          </cell>
          <cell r="AS19">
            <v>0</v>
          </cell>
          <cell r="AT19">
            <v>0</v>
          </cell>
          <cell r="AU19">
            <v>0</v>
          </cell>
          <cell r="AV19">
            <v>22605.452882999998</v>
          </cell>
          <cell r="AW19">
            <v>22938.510182999999</v>
          </cell>
          <cell r="AX19">
            <v>21857.534188999998</v>
          </cell>
          <cell r="AY19">
            <v>0</v>
          </cell>
          <cell r="AZ19">
            <v>67401.497254999995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-3.2138545871708976E-5</v>
          </cell>
          <cell r="H20">
            <v>-1.3654061166857923E-3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-1.072183819114806E-5</v>
          </cell>
          <cell r="P20">
            <v>-4.7765183464416959E-4</v>
          </cell>
          <cell r="Q20">
            <v>0</v>
          </cell>
          <cell r="R20">
            <v>-1.5671126818423526E-4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-1E-3</v>
          </cell>
          <cell r="Y20">
            <v>-3.9E-2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-1E-3</v>
          </cell>
          <cell r="AG20">
            <v>-3.9E-2</v>
          </cell>
          <cell r="AH20">
            <v>0</v>
          </cell>
          <cell r="AI20">
            <v>-0.04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2411.543784</v>
          </cell>
          <cell r="AR20">
            <v>2366.2411649999999</v>
          </cell>
          <cell r="AS20">
            <v>0</v>
          </cell>
          <cell r="AT20">
            <v>0</v>
          </cell>
          <cell r="AU20">
            <v>0</v>
          </cell>
          <cell r="AV20">
            <v>7229.6517190000004</v>
          </cell>
          <cell r="AW20">
            <v>8394.0830290000013</v>
          </cell>
          <cell r="AX20">
            <v>7348.4486930000003</v>
          </cell>
          <cell r="AY20">
            <v>0</v>
          </cell>
          <cell r="AZ20">
            <v>22972.183441000005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149.571507</v>
          </cell>
          <cell r="AR21">
            <v>140.20555300000001</v>
          </cell>
          <cell r="AS21">
            <v>0</v>
          </cell>
          <cell r="AT21">
            <v>0</v>
          </cell>
          <cell r="AU21">
            <v>0</v>
          </cell>
          <cell r="AV21">
            <v>341.21759900000001</v>
          </cell>
          <cell r="AW21">
            <v>387.73489599999999</v>
          </cell>
          <cell r="AX21">
            <v>447.06352100000004</v>
          </cell>
          <cell r="AY21">
            <v>0</v>
          </cell>
          <cell r="AZ21">
            <v>1176.016016</v>
          </cell>
        </row>
        <row r="22">
          <cell r="A22" t="str">
            <v>Hungary</v>
          </cell>
          <cell r="B22">
            <v>10.121402379222726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3.0686397046572744</v>
          </cell>
          <cell r="O22">
            <v>0</v>
          </cell>
          <cell r="P22">
            <v>0</v>
          </cell>
          <cell r="Q22">
            <v>0</v>
          </cell>
          <cell r="R22">
            <v>0.99073431796025857</v>
          </cell>
          <cell r="S22">
            <v>141.56299999999999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141.56299999999999</v>
          </cell>
          <cell r="AF22">
            <v>0</v>
          </cell>
          <cell r="AG22">
            <v>0</v>
          </cell>
          <cell r="AH22">
            <v>0</v>
          </cell>
          <cell r="AI22">
            <v>141.56299999999999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1337.01</v>
          </cell>
          <cell r="AR22">
            <v>1374.55</v>
          </cell>
          <cell r="AS22">
            <v>0</v>
          </cell>
          <cell r="AT22">
            <v>0</v>
          </cell>
          <cell r="AU22">
            <v>0</v>
          </cell>
          <cell r="AV22">
            <v>4151.8950500000001</v>
          </cell>
          <cell r="AW22">
            <v>4573.4100000000008</v>
          </cell>
          <cell r="AX22">
            <v>4134.5200000000004</v>
          </cell>
          <cell r="AY22">
            <v>0</v>
          </cell>
          <cell r="AZ22">
            <v>12859.825050000001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22.144052000000002</v>
          </cell>
          <cell r="AR23">
            <v>16.026195999999999</v>
          </cell>
          <cell r="AS23">
            <v>0</v>
          </cell>
          <cell r="AT23">
            <v>0</v>
          </cell>
          <cell r="AU23">
            <v>0</v>
          </cell>
          <cell r="AV23">
            <v>60.935690000000001</v>
          </cell>
          <cell r="AW23">
            <v>53.0762</v>
          </cell>
          <cell r="AX23">
            <v>55.544466999999997</v>
          </cell>
          <cell r="AY23">
            <v>0</v>
          </cell>
          <cell r="AZ23">
            <v>169.55635700000002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123.35</v>
          </cell>
          <cell r="AR24">
            <v>96.743000000000009</v>
          </cell>
          <cell r="AS24">
            <v>0</v>
          </cell>
          <cell r="AT24">
            <v>0</v>
          </cell>
          <cell r="AU24">
            <v>0</v>
          </cell>
          <cell r="AV24">
            <v>319.03399999999999</v>
          </cell>
          <cell r="AW24">
            <v>325.49599999999998</v>
          </cell>
          <cell r="AX24">
            <v>341.35300000000001</v>
          </cell>
          <cell r="AY24">
            <v>0</v>
          </cell>
          <cell r="AZ24">
            <v>985.88300000000004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10798.219075000001</v>
          </cell>
          <cell r="AR25">
            <v>9835.9485820000009</v>
          </cell>
          <cell r="AS25">
            <v>0</v>
          </cell>
          <cell r="AT25">
            <v>0</v>
          </cell>
          <cell r="AU25">
            <v>0</v>
          </cell>
          <cell r="AV25">
            <v>34360.170952</v>
          </cell>
          <cell r="AW25">
            <v>35643.03</v>
          </cell>
          <cell r="AX25">
            <v>31788.367657000003</v>
          </cell>
          <cell r="AY25">
            <v>0</v>
          </cell>
          <cell r="AZ25">
            <v>101791.56860899999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185.23356799999999</v>
          </cell>
          <cell r="AR26">
            <v>172.660415</v>
          </cell>
          <cell r="AS26">
            <v>0</v>
          </cell>
          <cell r="AT26">
            <v>0</v>
          </cell>
          <cell r="AU26">
            <v>0</v>
          </cell>
          <cell r="AV26">
            <v>550.19615599999997</v>
          </cell>
          <cell r="AW26">
            <v>644.93103699999995</v>
          </cell>
          <cell r="AX26">
            <v>564.00618200000008</v>
          </cell>
          <cell r="AY26">
            <v>0</v>
          </cell>
          <cell r="AZ26">
            <v>1759.1333750000001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409.541021</v>
          </cell>
          <cell r="AR27">
            <v>432.16719800000004</v>
          </cell>
          <cell r="AS27">
            <v>0</v>
          </cell>
          <cell r="AT27">
            <v>0</v>
          </cell>
          <cell r="AU27">
            <v>0</v>
          </cell>
          <cell r="AV27">
            <v>1182.1799449999999</v>
          </cell>
          <cell r="AW27">
            <v>1330.7993700000002</v>
          </cell>
          <cell r="AX27">
            <v>1285.0911660000002</v>
          </cell>
          <cell r="AY27">
            <v>0</v>
          </cell>
          <cell r="AZ27">
            <v>3798.0704810000002</v>
          </cell>
        </row>
        <row r="28">
          <cell r="A28" t="str">
            <v>Luxembourg</v>
          </cell>
          <cell r="B28">
            <v>9.9924009271304861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3.0556868334577256</v>
          </cell>
          <cell r="O28">
            <v>0</v>
          </cell>
          <cell r="P28">
            <v>0</v>
          </cell>
          <cell r="Q28">
            <v>0</v>
          </cell>
          <cell r="R28">
            <v>1.0028097712123156</v>
          </cell>
          <cell r="S28">
            <v>30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30</v>
          </cell>
          <cell r="AF28">
            <v>0</v>
          </cell>
          <cell r="AG28">
            <v>0</v>
          </cell>
          <cell r="AH28">
            <v>0</v>
          </cell>
          <cell r="AI28">
            <v>30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279.32182500000005</v>
          </cell>
          <cell r="AR28">
            <v>285.806489</v>
          </cell>
          <cell r="AS28">
            <v>0</v>
          </cell>
          <cell r="AT28">
            <v>0</v>
          </cell>
          <cell r="AU28">
            <v>0</v>
          </cell>
          <cell r="AV28">
            <v>883.59840100000008</v>
          </cell>
          <cell r="AW28">
            <v>968.67049699999995</v>
          </cell>
          <cell r="AX28">
            <v>840.165976</v>
          </cell>
          <cell r="AY28">
            <v>0</v>
          </cell>
          <cell r="AZ28">
            <v>2692.434874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37.311165000000003</v>
          </cell>
          <cell r="AR29">
            <v>39.164039000000002</v>
          </cell>
          <cell r="AS29">
            <v>0</v>
          </cell>
          <cell r="AT29">
            <v>0</v>
          </cell>
          <cell r="AU29">
            <v>0</v>
          </cell>
          <cell r="AV29">
            <v>146.90542499999998</v>
          </cell>
          <cell r="AW29">
            <v>151.42407600000001</v>
          </cell>
          <cell r="AX29">
            <v>121.76476100000001</v>
          </cell>
          <cell r="AY29">
            <v>0</v>
          </cell>
          <cell r="AZ29">
            <v>420.09426200000001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15.934999999999999</v>
          </cell>
          <cell r="AR30">
            <v>15.786</v>
          </cell>
          <cell r="AS30">
            <v>0</v>
          </cell>
          <cell r="AT30">
            <v>0</v>
          </cell>
          <cell r="AU30">
            <v>0</v>
          </cell>
          <cell r="AV30">
            <v>63.006411</v>
          </cell>
          <cell r="AW30">
            <v>51.811000000000007</v>
          </cell>
          <cell r="AX30">
            <v>49.689</v>
          </cell>
          <cell r="AY30">
            <v>0</v>
          </cell>
          <cell r="AZ30">
            <v>164.50641099999999</v>
          </cell>
        </row>
        <row r="31">
          <cell r="A31" t="str">
            <v>Netherlands</v>
          </cell>
          <cell r="B31">
            <v>6.2558455881033044E-5</v>
          </cell>
          <cell r="C31">
            <v>13.527263882234667</v>
          </cell>
          <cell r="D31">
            <v>3.8678658358585234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5.9593956553531324</v>
          </cell>
          <cell r="O31">
            <v>0</v>
          </cell>
          <cell r="P31">
            <v>0</v>
          </cell>
          <cell r="Q31">
            <v>0</v>
          </cell>
          <cell r="R31">
            <v>1.9883927008767626</v>
          </cell>
          <cell r="S31">
            <v>1E-3</v>
          </cell>
          <cell r="T31">
            <v>236</v>
          </cell>
          <cell r="U31">
            <v>68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304.00099999999998</v>
          </cell>
          <cell r="AF31">
            <v>0</v>
          </cell>
          <cell r="AG31">
            <v>0</v>
          </cell>
          <cell r="AH31">
            <v>0</v>
          </cell>
          <cell r="AI31">
            <v>304.00099999999998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1447.0083220000001</v>
          </cell>
          <cell r="AR31">
            <v>1485.953342</v>
          </cell>
          <cell r="AS31">
            <v>0</v>
          </cell>
          <cell r="AT31">
            <v>0</v>
          </cell>
          <cell r="AU31">
            <v>0</v>
          </cell>
          <cell r="AV31">
            <v>4591.084664</v>
          </cell>
          <cell r="AW31">
            <v>4759.9492119999995</v>
          </cell>
          <cell r="AX31">
            <v>4408.8687770000006</v>
          </cell>
          <cell r="AY31">
            <v>0</v>
          </cell>
          <cell r="AZ31">
            <v>13759.902652999999</v>
          </cell>
        </row>
        <row r="32">
          <cell r="A32" t="str">
            <v>Norway</v>
          </cell>
          <cell r="B32">
            <v>44.08602541042508</v>
          </cell>
          <cell r="C32">
            <v>32.446395949807545</v>
          </cell>
          <cell r="D32">
            <v>11.90162557958624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28.493942415925002</v>
          </cell>
          <cell r="O32">
            <v>0</v>
          </cell>
          <cell r="P32">
            <v>0</v>
          </cell>
          <cell r="Q32">
            <v>0</v>
          </cell>
          <cell r="R32">
            <v>9.449512915491157</v>
          </cell>
          <cell r="S32">
            <v>82.822058315895603</v>
          </cell>
          <cell r="T32">
            <v>68.375700882222233</v>
          </cell>
          <cell r="U32">
            <v>26.985581199999991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178.18334039811782</v>
          </cell>
          <cell r="AF32">
            <v>0</v>
          </cell>
          <cell r="AG32">
            <v>0</v>
          </cell>
          <cell r="AH32">
            <v>0</v>
          </cell>
          <cell r="AI32">
            <v>178.18334039811782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189.92796800000002</v>
          </cell>
          <cell r="AR32">
            <v>200.56241499999999</v>
          </cell>
          <cell r="AS32">
            <v>0</v>
          </cell>
          <cell r="AT32">
            <v>0</v>
          </cell>
          <cell r="AU32">
            <v>0</v>
          </cell>
          <cell r="AV32">
            <v>562.803855</v>
          </cell>
          <cell r="AW32">
            <v>572.32602199999997</v>
          </cell>
          <cell r="AX32">
            <v>561.94178999999997</v>
          </cell>
          <cell r="AY32">
            <v>0</v>
          </cell>
          <cell r="AZ32">
            <v>1697.0716669999997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4839.3264330000002</v>
          </cell>
          <cell r="AR33">
            <v>4477.8652030000003</v>
          </cell>
          <cell r="AS33">
            <v>0</v>
          </cell>
          <cell r="AT33">
            <v>0</v>
          </cell>
          <cell r="AU33">
            <v>0</v>
          </cell>
          <cell r="AV33">
            <v>15747.241649</v>
          </cell>
          <cell r="AW33">
            <v>16793.562096000001</v>
          </cell>
          <cell r="AX33">
            <v>14551.932037000002</v>
          </cell>
          <cell r="AY33">
            <v>0</v>
          </cell>
          <cell r="AZ33">
            <v>47092.735782000003</v>
          </cell>
        </row>
        <row r="34">
          <cell r="A34" t="str">
            <v>Portugal</v>
          </cell>
          <cell r="B34">
            <v>6.7776532525742406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3.265812169355705</v>
          </cell>
          <cell r="J34">
            <v>10.730335576876467</v>
          </cell>
          <cell r="K34">
            <v>0</v>
          </cell>
          <cell r="L34">
            <v>0</v>
          </cell>
          <cell r="M34">
            <v>0</v>
          </cell>
          <cell r="N34">
            <v>2.1581589109600161</v>
          </cell>
          <cell r="O34">
            <v>0</v>
          </cell>
          <cell r="P34">
            <v>4.3947217014344577</v>
          </cell>
          <cell r="Q34">
            <v>0</v>
          </cell>
          <cell r="R34">
            <v>2.0868785974383504</v>
          </cell>
          <cell r="S34">
            <v>160.37637092947648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73.989999999999995</v>
          </cell>
          <cell r="AA34">
            <v>230.57</v>
          </cell>
          <cell r="AB34">
            <v>0</v>
          </cell>
          <cell r="AC34">
            <v>0</v>
          </cell>
          <cell r="AD34">
            <v>0</v>
          </cell>
          <cell r="AE34">
            <v>160.37637092947648</v>
          </cell>
          <cell r="AF34">
            <v>0</v>
          </cell>
          <cell r="AG34">
            <v>304.56</v>
          </cell>
          <cell r="AH34">
            <v>0</v>
          </cell>
          <cell r="AI34">
            <v>464.93637092947648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2039.0333720000001</v>
          </cell>
          <cell r="AR34">
            <v>1933.8910559999999</v>
          </cell>
          <cell r="AS34">
            <v>0</v>
          </cell>
          <cell r="AT34">
            <v>0</v>
          </cell>
          <cell r="AU34">
            <v>0</v>
          </cell>
          <cell r="AV34">
            <v>6688.0493880000004</v>
          </cell>
          <cell r="AW34">
            <v>7125.9617980000003</v>
          </cell>
          <cell r="AX34">
            <v>6237.1184940000003</v>
          </cell>
          <cell r="AY34">
            <v>0</v>
          </cell>
          <cell r="AZ34">
            <v>20051.129680000002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15.138200000000001</v>
          </cell>
          <cell r="AS35">
            <v>0</v>
          </cell>
          <cell r="AT35">
            <v>0</v>
          </cell>
          <cell r="AU35">
            <v>0</v>
          </cell>
          <cell r="AV35">
            <v>56.418095999999998</v>
          </cell>
          <cell r="AW35">
            <v>48.381999999999998</v>
          </cell>
          <cell r="AX35">
            <v>35.2346</v>
          </cell>
          <cell r="AY35">
            <v>0</v>
          </cell>
          <cell r="AZ35">
            <v>140.034696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962.39688200000001</v>
          </cell>
          <cell r="AR36">
            <v>988.0939800000001</v>
          </cell>
          <cell r="AS36">
            <v>0</v>
          </cell>
          <cell r="AT36">
            <v>0</v>
          </cell>
          <cell r="AU36">
            <v>0</v>
          </cell>
          <cell r="AV36">
            <v>2954.0192830000001</v>
          </cell>
          <cell r="AW36">
            <v>3168.3000019999999</v>
          </cell>
          <cell r="AX36">
            <v>2967.1330740000003</v>
          </cell>
          <cell r="AY36">
            <v>0</v>
          </cell>
          <cell r="AZ36">
            <v>9089.452358999999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4839.1836579999999</v>
          </cell>
          <cell r="AR37">
            <v>4415.7289799999999</v>
          </cell>
          <cell r="AS37">
            <v>0</v>
          </cell>
          <cell r="AT37">
            <v>0</v>
          </cell>
          <cell r="AU37">
            <v>0</v>
          </cell>
          <cell r="AV37">
            <v>14788.822674999999</v>
          </cell>
          <cell r="AW37">
            <v>17163.316766</v>
          </cell>
          <cell r="AX37">
            <v>14357.519918999998</v>
          </cell>
          <cell r="AY37">
            <v>0</v>
          </cell>
          <cell r="AZ37">
            <v>46309.659359999998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486.29999699999996</v>
          </cell>
          <cell r="AR38">
            <v>486.22500499999995</v>
          </cell>
          <cell r="AS38">
            <v>0</v>
          </cell>
          <cell r="AT38">
            <v>0</v>
          </cell>
          <cell r="AU38">
            <v>0</v>
          </cell>
          <cell r="AV38">
            <v>1479.1433180000001</v>
          </cell>
          <cell r="AW38">
            <v>1682.791041</v>
          </cell>
          <cell r="AX38">
            <v>1479.1331779999998</v>
          </cell>
          <cell r="AY38">
            <v>0</v>
          </cell>
          <cell r="AZ38">
            <v>4641.0675370000008</v>
          </cell>
        </row>
        <row r="39">
          <cell r="A39" t="str">
            <v>Switzerland</v>
          </cell>
          <cell r="B39">
            <v>11.160741217649891</v>
          </cell>
          <cell r="C39">
            <v>3.5115587130156873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4.7567192523413491</v>
          </cell>
          <cell r="O39">
            <v>0</v>
          </cell>
          <cell r="P39">
            <v>0</v>
          </cell>
          <cell r="Q39">
            <v>0</v>
          </cell>
          <cell r="R39">
            <v>1.6004815712363951</v>
          </cell>
          <cell r="S39">
            <v>147.18794000000003</v>
          </cell>
          <cell r="T39">
            <v>49.478740000000009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196.66668000000004</v>
          </cell>
          <cell r="AF39">
            <v>0</v>
          </cell>
          <cell r="AG39">
            <v>0</v>
          </cell>
          <cell r="AH39">
            <v>0</v>
          </cell>
          <cell r="AI39">
            <v>196.66668000000004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1206.230464</v>
          </cell>
          <cell r="AR39">
            <v>1213.8092999999999</v>
          </cell>
          <cell r="AS39">
            <v>0</v>
          </cell>
          <cell r="AT39">
            <v>0</v>
          </cell>
          <cell r="AU39">
            <v>0</v>
          </cell>
          <cell r="AV39">
            <v>3721.052318</v>
          </cell>
          <cell r="AW39">
            <v>3723.4778390000001</v>
          </cell>
          <cell r="AX39">
            <v>3614.6419809999998</v>
          </cell>
          <cell r="AY39">
            <v>0</v>
          </cell>
          <cell r="AZ39">
            <v>11059.172138000002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742.82200000000012</v>
          </cell>
          <cell r="AR40">
            <v>782.89499999999998</v>
          </cell>
          <cell r="AS40">
            <v>0</v>
          </cell>
          <cell r="AT40">
            <v>0</v>
          </cell>
          <cell r="AU40">
            <v>0</v>
          </cell>
          <cell r="AV40">
            <v>2175.8339999999998</v>
          </cell>
          <cell r="AW40">
            <v>2490.3290000000002</v>
          </cell>
          <cell r="AX40">
            <v>2244.248</v>
          </cell>
          <cell r="AY40">
            <v>0</v>
          </cell>
          <cell r="AZ40">
            <v>6910.4110000000001</v>
          </cell>
        </row>
        <row r="41">
          <cell r="A41" t="str">
            <v>European Union</v>
          </cell>
          <cell r="B41">
            <v>2.8970721834173938</v>
          </cell>
          <cell r="C41">
            <v>2.7422770570486374</v>
          </cell>
          <cell r="D41">
            <v>2.8089858266541059</v>
          </cell>
          <cell r="E41">
            <v>2.6477240567293983</v>
          </cell>
          <cell r="F41">
            <v>0.85051630384465282</v>
          </cell>
          <cell r="G41">
            <v>0.10733426488718088</v>
          </cell>
          <cell r="H41">
            <v>0.36506272761497693</v>
          </cell>
          <cell r="I41">
            <v>0.93213941049340965</v>
          </cell>
          <cell r="J41">
            <v>1.6793389919680921</v>
          </cell>
          <cell r="K41">
            <v>0</v>
          </cell>
          <cell r="L41">
            <v>0</v>
          </cell>
          <cell r="M41">
            <v>0</v>
          </cell>
          <cell r="N41">
            <v>2.8147889967626032</v>
          </cell>
          <cell r="O41">
            <v>1.2111015685338833</v>
          </cell>
          <cell r="P41">
            <v>0.97528617577588483</v>
          </cell>
          <cell r="Q41">
            <v>0</v>
          </cell>
          <cell r="R41">
            <v>1.6696712412061407</v>
          </cell>
          <cell r="S41">
            <v>1676.1493692453723</v>
          </cell>
          <cell r="T41">
            <v>1663.7004408822222</v>
          </cell>
          <cell r="U41">
            <v>1749.5005812000002</v>
          </cell>
          <cell r="V41">
            <v>1698.492</v>
          </cell>
          <cell r="W41">
            <v>544.55999999999995</v>
          </cell>
          <cell r="X41">
            <v>67.167000000000002</v>
          </cell>
          <cell r="Y41">
            <v>218.25300000000001</v>
          </cell>
          <cell r="Z41">
            <v>532.22299999999996</v>
          </cell>
          <cell r="AA41">
            <v>928.95299999999997</v>
          </cell>
          <cell r="AB41">
            <v>0</v>
          </cell>
          <cell r="AC41">
            <v>0</v>
          </cell>
          <cell r="AD41">
            <v>0</v>
          </cell>
          <cell r="AE41">
            <v>5089.3503913275945</v>
          </cell>
          <cell r="AF41">
            <v>2310.2189999999996</v>
          </cell>
          <cell r="AG41">
            <v>1679.4290000000001</v>
          </cell>
          <cell r="AH41">
            <v>0</v>
          </cell>
          <cell r="AI41">
            <v>9078.9983913275937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51387.238282999999</v>
          </cell>
          <cell r="AR41">
            <v>49784.927521999998</v>
          </cell>
          <cell r="AS41">
            <v>0</v>
          </cell>
          <cell r="AT41">
            <v>0</v>
          </cell>
          <cell r="AU41">
            <v>0</v>
          </cell>
          <cell r="AV41">
            <v>162726.77481199999</v>
          </cell>
          <cell r="AW41">
            <v>171678.177456</v>
          </cell>
          <cell r="AX41">
            <v>154978.72701799998</v>
          </cell>
          <cell r="AY41">
            <v>0</v>
          </cell>
          <cell r="AZ41">
            <v>489383.67928599997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309.454588</v>
          </cell>
          <cell r="AR43">
            <v>290.08458000000002</v>
          </cell>
          <cell r="AS43">
            <v>0</v>
          </cell>
          <cell r="AT43">
            <v>0</v>
          </cell>
          <cell r="AU43">
            <v>0</v>
          </cell>
          <cell r="AV43">
            <v>1097.2664750000001</v>
          </cell>
          <cell r="AW43">
            <v>1262.7658759999999</v>
          </cell>
          <cell r="AX43">
            <v>1062.083725</v>
          </cell>
          <cell r="AY43">
            <v>0</v>
          </cell>
          <cell r="AZ43">
            <v>3422.1160760000002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38.599999999999994</v>
          </cell>
          <cell r="AR44">
            <v>35.200000000000003</v>
          </cell>
          <cell r="AS44">
            <v>0</v>
          </cell>
          <cell r="AT44">
            <v>0</v>
          </cell>
          <cell r="AU44">
            <v>0</v>
          </cell>
          <cell r="AV44">
            <v>109.69999999999999</v>
          </cell>
          <cell r="AW44">
            <v>112.69999999999999</v>
          </cell>
          <cell r="AX44">
            <v>110.6</v>
          </cell>
          <cell r="AY44">
            <v>0</v>
          </cell>
          <cell r="AZ44">
            <v>332.99999999999994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217.89000000000001</v>
          </cell>
          <cell r="AR45">
            <v>245.28200000000001</v>
          </cell>
          <cell r="AS45">
            <v>0</v>
          </cell>
          <cell r="AT45">
            <v>0</v>
          </cell>
          <cell r="AU45">
            <v>0</v>
          </cell>
          <cell r="AV45">
            <v>687.86</v>
          </cell>
          <cell r="AW45">
            <v>802.82999999999993</v>
          </cell>
          <cell r="AX45">
            <v>676.31200000000001</v>
          </cell>
          <cell r="AY45">
            <v>0</v>
          </cell>
          <cell r="AZ45">
            <v>2167.002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93.460000000000008</v>
          </cell>
          <cell r="AR46">
            <v>93.96</v>
          </cell>
          <cell r="AS46">
            <v>0</v>
          </cell>
          <cell r="AT46">
            <v>0</v>
          </cell>
          <cell r="AU46">
            <v>0</v>
          </cell>
          <cell r="AV46">
            <v>272.38</v>
          </cell>
          <cell r="AW46">
            <v>263.28000000000003</v>
          </cell>
          <cell r="AX46">
            <v>282.62</v>
          </cell>
          <cell r="AY46">
            <v>0</v>
          </cell>
          <cell r="AZ46">
            <v>818.28000000000009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9.6</v>
          </cell>
          <cell r="AR48">
            <v>7.8</v>
          </cell>
          <cell r="AS48">
            <v>0</v>
          </cell>
          <cell r="AT48">
            <v>0</v>
          </cell>
          <cell r="AU48">
            <v>0</v>
          </cell>
          <cell r="AV48">
            <v>63.643999999999998</v>
          </cell>
          <cell r="AW48">
            <v>8.1</v>
          </cell>
          <cell r="AX48">
            <v>19.3</v>
          </cell>
          <cell r="AY48">
            <v>0</v>
          </cell>
          <cell r="AZ48">
            <v>91.043999999999997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276.39980000000003</v>
          </cell>
          <cell r="AR49">
            <v>298.14109999999999</v>
          </cell>
          <cell r="AS49">
            <v>0</v>
          </cell>
          <cell r="AT49">
            <v>0</v>
          </cell>
          <cell r="AU49">
            <v>0</v>
          </cell>
          <cell r="AV49">
            <v>742.46253300000001</v>
          </cell>
          <cell r="AW49">
            <v>983.36656799999992</v>
          </cell>
          <cell r="AX49">
            <v>897.3402000000001</v>
          </cell>
          <cell r="AY49">
            <v>0</v>
          </cell>
          <cell r="AZ49">
            <v>2623.1693009999999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468.69200000000001</v>
          </cell>
          <cell r="AR50">
            <v>447.38399999999996</v>
          </cell>
          <cell r="AS50">
            <v>0</v>
          </cell>
          <cell r="AT50">
            <v>0</v>
          </cell>
          <cell r="AU50">
            <v>0</v>
          </cell>
          <cell r="AV50">
            <v>1202.6035019999999</v>
          </cell>
          <cell r="AW50">
            <v>1525.6662100000001</v>
          </cell>
          <cell r="AX50">
            <v>1410.6296219999999</v>
          </cell>
          <cell r="AY50">
            <v>0</v>
          </cell>
          <cell r="AZ50">
            <v>4138.8993339999997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58.800000000000004</v>
          </cell>
          <cell r="AR51">
            <v>69.599999999999994</v>
          </cell>
          <cell r="AS51">
            <v>0</v>
          </cell>
          <cell r="AT51">
            <v>0</v>
          </cell>
          <cell r="AU51">
            <v>0</v>
          </cell>
          <cell r="AV51">
            <v>56.362000000000002</v>
          </cell>
          <cell r="AW51">
            <v>181.70000000000002</v>
          </cell>
          <cell r="AX51">
            <v>198</v>
          </cell>
          <cell r="AY51">
            <v>0</v>
          </cell>
          <cell r="AZ51">
            <v>436.06200000000001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9.0399999999999991</v>
          </cell>
          <cell r="AR52">
            <v>6.52</v>
          </cell>
          <cell r="AS52">
            <v>0</v>
          </cell>
          <cell r="AT52">
            <v>0</v>
          </cell>
          <cell r="AU52">
            <v>0</v>
          </cell>
          <cell r="AV52">
            <v>20.846</v>
          </cell>
          <cell r="AW52">
            <v>22.8</v>
          </cell>
          <cell r="AX52">
            <v>20.36</v>
          </cell>
          <cell r="AY52">
            <v>0</v>
          </cell>
          <cell r="AZ52">
            <v>64.006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9.6</v>
          </cell>
          <cell r="AR53">
            <v>4.8</v>
          </cell>
          <cell r="AS53">
            <v>0</v>
          </cell>
          <cell r="AT53">
            <v>0</v>
          </cell>
          <cell r="AU53">
            <v>0</v>
          </cell>
          <cell r="AV53">
            <v>41.876000000000005</v>
          </cell>
          <cell r="AW53">
            <v>42.569999999999993</v>
          </cell>
          <cell r="AX53">
            <v>29.8</v>
          </cell>
          <cell r="AY53">
            <v>0</v>
          </cell>
          <cell r="AZ53">
            <v>114.246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455.13069999999999</v>
          </cell>
          <cell r="AR54">
            <v>467.56729999999999</v>
          </cell>
          <cell r="AS54">
            <v>0</v>
          </cell>
          <cell r="AT54">
            <v>0</v>
          </cell>
          <cell r="AU54">
            <v>0</v>
          </cell>
          <cell r="AV54">
            <v>1385.9459610000001</v>
          </cell>
          <cell r="AW54">
            <v>1912.1771100000001</v>
          </cell>
          <cell r="AX54">
            <v>1473.7266999999999</v>
          </cell>
          <cell r="AY54">
            <v>0</v>
          </cell>
          <cell r="AZ54">
            <v>4771.8497709999992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0</v>
          </cell>
          <cell r="AT55">
            <v>0</v>
          </cell>
          <cell r="AU55">
            <v>0</v>
          </cell>
          <cell r="AV55">
            <v>27</v>
          </cell>
          <cell r="AW55">
            <v>27</v>
          </cell>
          <cell r="AX55">
            <v>40.700000000000003</v>
          </cell>
          <cell r="AY55">
            <v>0</v>
          </cell>
          <cell r="AZ55">
            <v>94.7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30.084</v>
          </cell>
          <cell r="AR57">
            <v>17.744</v>
          </cell>
          <cell r="AS57">
            <v>0</v>
          </cell>
          <cell r="AT57">
            <v>0</v>
          </cell>
          <cell r="AU57">
            <v>0</v>
          </cell>
          <cell r="AV57">
            <v>1064.7760000000001</v>
          </cell>
          <cell r="AW57">
            <v>115.428</v>
          </cell>
          <cell r="AX57">
            <v>94.867999999999995</v>
          </cell>
          <cell r="AY57">
            <v>0</v>
          </cell>
          <cell r="AZ57">
            <v>1275.0720000000001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110.24000000000001</v>
          </cell>
          <cell r="AR58">
            <v>108.24000000000001</v>
          </cell>
          <cell r="AS58">
            <v>0</v>
          </cell>
          <cell r="AT58">
            <v>0</v>
          </cell>
          <cell r="AU58">
            <v>0</v>
          </cell>
          <cell r="AV58">
            <v>265.22200000000004</v>
          </cell>
          <cell r="AW58">
            <v>257.63</v>
          </cell>
          <cell r="AX58">
            <v>293.72000000000003</v>
          </cell>
          <cell r="AY58">
            <v>0</v>
          </cell>
          <cell r="AZ58">
            <v>816.57200000000012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53.839999999999996</v>
          </cell>
          <cell r="AR60">
            <v>53.839999999999996</v>
          </cell>
          <cell r="AS60">
            <v>0</v>
          </cell>
          <cell r="AT60">
            <v>0</v>
          </cell>
          <cell r="AU60">
            <v>0</v>
          </cell>
          <cell r="AV60">
            <v>153.34299999999999</v>
          </cell>
          <cell r="AW60">
            <v>158.56799999999998</v>
          </cell>
          <cell r="AX60">
            <v>152.69999999999999</v>
          </cell>
          <cell r="AY60">
            <v>0</v>
          </cell>
          <cell r="AZ60">
            <v>464.61099999999993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43.2</v>
          </cell>
          <cell r="AR61">
            <v>43.2</v>
          </cell>
          <cell r="AS61">
            <v>0</v>
          </cell>
          <cell r="AT61">
            <v>0</v>
          </cell>
          <cell r="AU61">
            <v>0</v>
          </cell>
          <cell r="AV61">
            <v>72.231000000000009</v>
          </cell>
          <cell r="AW61">
            <v>71.599999999999994</v>
          </cell>
          <cell r="AX61">
            <v>111.08</v>
          </cell>
          <cell r="AY61">
            <v>0</v>
          </cell>
          <cell r="AZ61">
            <v>254.911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255.65714200000002</v>
          </cell>
          <cell r="AR62">
            <v>261.52999999999997</v>
          </cell>
          <cell r="AS62">
            <v>0</v>
          </cell>
          <cell r="AT62">
            <v>0</v>
          </cell>
          <cell r="AU62">
            <v>0</v>
          </cell>
          <cell r="AV62">
            <v>608.91526799999997</v>
          </cell>
          <cell r="AW62">
            <v>708.67371800000001</v>
          </cell>
          <cell r="AX62">
            <v>777.28714200000002</v>
          </cell>
          <cell r="AY62">
            <v>0</v>
          </cell>
          <cell r="AZ62">
            <v>2094.8761279999999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31.2</v>
          </cell>
          <cell r="AR63">
            <v>32.4</v>
          </cell>
          <cell r="AS63">
            <v>0</v>
          </cell>
          <cell r="AT63">
            <v>0</v>
          </cell>
          <cell r="AU63">
            <v>0</v>
          </cell>
          <cell r="AV63">
            <v>150.26299999999998</v>
          </cell>
          <cell r="AW63">
            <v>134.60000000000002</v>
          </cell>
          <cell r="AX63">
            <v>101.6</v>
          </cell>
          <cell r="AY63">
            <v>0</v>
          </cell>
          <cell r="AZ63">
            <v>386.46299999999997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600.02</v>
          </cell>
          <cell r="AR64">
            <v>605.95000000000005</v>
          </cell>
          <cell r="AS64">
            <v>0</v>
          </cell>
          <cell r="AT64">
            <v>0</v>
          </cell>
          <cell r="AU64">
            <v>0</v>
          </cell>
          <cell r="AV64">
            <v>1092.22</v>
          </cell>
          <cell r="AW64">
            <v>1303.02</v>
          </cell>
          <cell r="AX64">
            <v>1638.66</v>
          </cell>
          <cell r="AY64">
            <v>0</v>
          </cell>
          <cell r="AZ64">
            <v>4033.8999999999996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1159.979</v>
          </cell>
          <cell r="AR65">
            <v>1142.604</v>
          </cell>
          <cell r="AS65">
            <v>0</v>
          </cell>
          <cell r="AT65">
            <v>0</v>
          </cell>
          <cell r="AU65">
            <v>0</v>
          </cell>
          <cell r="AV65">
            <v>3289.1909999999998</v>
          </cell>
          <cell r="AW65">
            <v>3581.701</v>
          </cell>
          <cell r="AX65">
            <v>3445.665</v>
          </cell>
          <cell r="AY65">
            <v>0</v>
          </cell>
          <cell r="AZ65">
            <v>10316.556999999999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58.800000000000004</v>
          </cell>
          <cell r="AR66">
            <v>58.800000000000004</v>
          </cell>
          <cell r="AS66">
            <v>0</v>
          </cell>
          <cell r="AT66">
            <v>0</v>
          </cell>
          <cell r="AU66">
            <v>0</v>
          </cell>
          <cell r="AV66">
            <v>130.53399999999999</v>
          </cell>
          <cell r="AW66">
            <v>146.35599999999999</v>
          </cell>
          <cell r="AX66">
            <v>173.9</v>
          </cell>
          <cell r="AY66">
            <v>0</v>
          </cell>
          <cell r="AZ66">
            <v>450.79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602.62923622899996</v>
          </cell>
          <cell r="AR67">
            <v>602.28711277800005</v>
          </cell>
          <cell r="AS67">
            <v>0</v>
          </cell>
          <cell r="AT67">
            <v>0</v>
          </cell>
          <cell r="AU67">
            <v>0</v>
          </cell>
          <cell r="AV67">
            <v>1481.9899942940001</v>
          </cell>
          <cell r="AW67">
            <v>1611.6952398139997</v>
          </cell>
          <cell r="AX67">
            <v>1782.975640657</v>
          </cell>
          <cell r="AY67">
            <v>0</v>
          </cell>
          <cell r="AZ67">
            <v>4876.6608747649998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3412.7699999999995</v>
          </cell>
          <cell r="AR68">
            <v>3376.68</v>
          </cell>
          <cell r="AS68">
            <v>0</v>
          </cell>
          <cell r="AT68">
            <v>0</v>
          </cell>
          <cell r="AU68">
            <v>0</v>
          </cell>
          <cell r="AV68">
            <v>9875.18</v>
          </cell>
          <cell r="AW68">
            <v>11160.43</v>
          </cell>
          <cell r="AX68">
            <v>10389.82</v>
          </cell>
          <cell r="AY68">
            <v>0</v>
          </cell>
          <cell r="AZ68">
            <v>31425.43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0</v>
          </cell>
          <cell r="AV69">
            <v>4.5</v>
          </cell>
          <cell r="AW69">
            <v>0</v>
          </cell>
          <cell r="AX69">
            <v>7.5</v>
          </cell>
          <cell r="AY69">
            <v>0</v>
          </cell>
          <cell r="AZ69">
            <v>12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100.185</v>
          </cell>
          <cell r="AR70">
            <v>72.744799999999998</v>
          </cell>
          <cell r="AS70">
            <v>0</v>
          </cell>
          <cell r="AT70">
            <v>0</v>
          </cell>
          <cell r="AU70">
            <v>0</v>
          </cell>
          <cell r="AV70">
            <v>291.73611799999998</v>
          </cell>
          <cell r="AW70">
            <v>428.31700000000001</v>
          </cell>
          <cell r="AX70">
            <v>300.29830000000004</v>
          </cell>
          <cell r="AY70">
            <v>0</v>
          </cell>
          <cell r="AZ70">
            <v>1020.351418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522.96</v>
          </cell>
          <cell r="AR71">
            <v>469.09000000000003</v>
          </cell>
          <cell r="AS71">
            <v>0</v>
          </cell>
          <cell r="AT71">
            <v>0</v>
          </cell>
          <cell r="AU71">
            <v>0</v>
          </cell>
          <cell r="AV71">
            <v>1463.1499999999999</v>
          </cell>
          <cell r="AW71">
            <v>1439.8200000000002</v>
          </cell>
          <cell r="AX71">
            <v>1483.4099999999999</v>
          </cell>
          <cell r="AY71">
            <v>0</v>
          </cell>
          <cell r="AZ71">
            <v>4386.38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76.5</v>
          </cell>
          <cell r="AR72">
            <v>67.989999999999995</v>
          </cell>
          <cell r="AS72">
            <v>0</v>
          </cell>
          <cell r="AT72">
            <v>0</v>
          </cell>
          <cell r="AU72">
            <v>0</v>
          </cell>
          <cell r="AV72">
            <v>256.02</v>
          </cell>
          <cell r="AW72">
            <v>257.63</v>
          </cell>
          <cell r="AX72">
            <v>230.99</v>
          </cell>
          <cell r="AY72">
            <v>0</v>
          </cell>
          <cell r="AZ72">
            <v>744.64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840.30000000000007</v>
          </cell>
          <cell r="AR73">
            <v>875.72</v>
          </cell>
          <cell r="AS73">
            <v>0</v>
          </cell>
          <cell r="AT73">
            <v>0</v>
          </cell>
          <cell r="AU73">
            <v>0</v>
          </cell>
          <cell r="AV73">
            <v>2928.56</v>
          </cell>
          <cell r="AW73">
            <v>2920.2</v>
          </cell>
          <cell r="AX73">
            <v>2539.58</v>
          </cell>
          <cell r="AY73">
            <v>0</v>
          </cell>
          <cell r="AZ73">
            <v>8388.34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64.800000000000011</v>
          </cell>
          <cell r="AR74">
            <v>72.599999999999994</v>
          </cell>
          <cell r="AS74">
            <v>0</v>
          </cell>
          <cell r="AT74">
            <v>0</v>
          </cell>
          <cell r="AU74">
            <v>0</v>
          </cell>
          <cell r="AV74">
            <v>198.62199999999999</v>
          </cell>
          <cell r="AW74">
            <v>200.26000000000002</v>
          </cell>
          <cell r="AX74">
            <v>225.3</v>
          </cell>
          <cell r="AY74">
            <v>0</v>
          </cell>
          <cell r="AZ74">
            <v>624.1819999999999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63.81007799999999</v>
          </cell>
          <cell r="AR76">
            <v>74.049625000000006</v>
          </cell>
          <cell r="AS76">
            <v>0</v>
          </cell>
          <cell r="AT76">
            <v>0</v>
          </cell>
          <cell r="AU76">
            <v>0</v>
          </cell>
          <cell r="AV76">
            <v>151.35566599999999</v>
          </cell>
          <cell r="AW76">
            <v>196.35756699999999</v>
          </cell>
          <cell r="AX76">
            <v>198.04256900000001</v>
          </cell>
          <cell r="AY76">
            <v>0</v>
          </cell>
          <cell r="AZ76">
            <v>545.75580200000002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19.399999999999999</v>
          </cell>
          <cell r="AR77">
            <v>14.2</v>
          </cell>
          <cell r="AS77">
            <v>0</v>
          </cell>
          <cell r="AT77">
            <v>0</v>
          </cell>
          <cell r="AU77">
            <v>0</v>
          </cell>
          <cell r="AV77">
            <v>37.616</v>
          </cell>
          <cell r="AW77">
            <v>26.9</v>
          </cell>
          <cell r="AX77">
            <v>35.4</v>
          </cell>
          <cell r="AY77">
            <v>0</v>
          </cell>
          <cell r="AZ77">
            <v>99.915999999999983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231.38499999999999</v>
          </cell>
          <cell r="AR78">
            <v>225.53300000000002</v>
          </cell>
          <cell r="AS78">
            <v>0</v>
          </cell>
          <cell r="AT78">
            <v>0</v>
          </cell>
          <cell r="AU78">
            <v>0</v>
          </cell>
          <cell r="AV78">
            <v>614.71</v>
          </cell>
          <cell r="AW78">
            <v>586.38</v>
          </cell>
          <cell r="AX78">
            <v>738.40300000000002</v>
          </cell>
          <cell r="AY78">
            <v>0</v>
          </cell>
          <cell r="AZ78">
            <v>1939.4930000000004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16</v>
          </cell>
          <cell r="AW79">
            <v>24.5</v>
          </cell>
          <cell r="AX79">
            <v>0</v>
          </cell>
          <cell r="AY79">
            <v>0</v>
          </cell>
          <cell r="AZ79">
            <v>40.5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456</v>
          </cell>
          <cell r="AR80">
            <v>419.9</v>
          </cell>
          <cell r="AS80">
            <v>0</v>
          </cell>
          <cell r="AT80">
            <v>0</v>
          </cell>
          <cell r="AU80">
            <v>0</v>
          </cell>
          <cell r="AV80">
            <v>959.73485699999992</v>
          </cell>
          <cell r="AW80">
            <v>1095</v>
          </cell>
          <cell r="AX80">
            <v>1351.4</v>
          </cell>
          <cell r="AY80">
            <v>0</v>
          </cell>
          <cell r="AZ80">
            <v>3406.134857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53.8</v>
          </cell>
          <cell r="AR81">
            <v>85.49</v>
          </cell>
          <cell r="AS81">
            <v>0</v>
          </cell>
          <cell r="AT81">
            <v>0</v>
          </cell>
          <cell r="AU81">
            <v>0</v>
          </cell>
          <cell r="AV81">
            <v>126.08</v>
          </cell>
          <cell r="AW81">
            <v>156.89999999999998</v>
          </cell>
          <cell r="AX81">
            <v>191.79</v>
          </cell>
          <cell r="AY81">
            <v>0</v>
          </cell>
          <cell r="AZ81">
            <v>474.77000000000004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122.139685</v>
          </cell>
          <cell r="AR82">
            <v>136.654584</v>
          </cell>
          <cell r="AS82">
            <v>0</v>
          </cell>
          <cell r="AT82">
            <v>0</v>
          </cell>
          <cell r="AU82">
            <v>0</v>
          </cell>
          <cell r="AV82">
            <v>339.18656099999998</v>
          </cell>
          <cell r="AW82">
            <v>491.98136300000004</v>
          </cell>
          <cell r="AX82">
            <v>400.17957100000001</v>
          </cell>
          <cell r="AY82">
            <v>0</v>
          </cell>
          <cell r="AZ82">
            <v>1231.347495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10</v>
          </cell>
          <cell r="AR83">
            <v>12</v>
          </cell>
          <cell r="AS83">
            <v>0</v>
          </cell>
          <cell r="AT83">
            <v>0</v>
          </cell>
          <cell r="AU83">
            <v>0</v>
          </cell>
          <cell r="AV83">
            <v>18.350000000000001</v>
          </cell>
          <cell r="AW83">
            <v>18</v>
          </cell>
          <cell r="AX83">
            <v>31</v>
          </cell>
          <cell r="AY83">
            <v>0</v>
          </cell>
          <cell r="AZ83">
            <v>67.349999999999994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2.5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11.5</v>
          </cell>
          <cell r="AY84">
            <v>0</v>
          </cell>
          <cell r="AZ84">
            <v>29.5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0</v>
          </cell>
          <cell r="AY85">
            <v>0</v>
          </cell>
          <cell r="AZ85">
            <v>26.576000000000001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109.86399999999999</v>
          </cell>
          <cell r="AS86">
            <v>0</v>
          </cell>
          <cell r="AT86">
            <v>0</v>
          </cell>
          <cell r="AU86">
            <v>0</v>
          </cell>
          <cell r="AV86">
            <v>298.15199999999999</v>
          </cell>
          <cell r="AW86">
            <v>308.38400000000001</v>
          </cell>
          <cell r="AX86">
            <v>331.98199999999997</v>
          </cell>
          <cell r="AY86">
            <v>0</v>
          </cell>
          <cell r="AZ86">
            <v>938.51800000000014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198.36</v>
          </cell>
          <cell r="AR87">
            <v>158.51</v>
          </cell>
          <cell r="AS87">
            <v>0</v>
          </cell>
          <cell r="AT87">
            <v>0</v>
          </cell>
          <cell r="AU87">
            <v>0</v>
          </cell>
          <cell r="AV87">
            <v>576.96</v>
          </cell>
          <cell r="AW87">
            <v>559.11</v>
          </cell>
          <cell r="AX87">
            <v>555.74</v>
          </cell>
          <cell r="AY87">
            <v>0</v>
          </cell>
          <cell r="AZ87">
            <v>1691.8100000000002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4857.1630000000005</v>
          </cell>
          <cell r="AR88">
            <v>4866.9579999999987</v>
          </cell>
          <cell r="AS88">
            <v>0</v>
          </cell>
          <cell r="AT88">
            <v>0</v>
          </cell>
          <cell r="AU88">
            <v>0</v>
          </cell>
          <cell r="AV88">
            <v>14751.779</v>
          </cell>
          <cell r="AW88">
            <v>16663.53</v>
          </cell>
          <cell r="AX88">
            <v>14774.489999999998</v>
          </cell>
          <cell r="AY88">
            <v>0</v>
          </cell>
          <cell r="AZ88">
            <v>46189.798999999999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174.35</v>
          </cell>
          <cell r="AS89">
            <v>0</v>
          </cell>
          <cell r="AT89">
            <v>0</v>
          </cell>
          <cell r="AU89">
            <v>0</v>
          </cell>
          <cell r="AV89">
            <v>563.45999999999992</v>
          </cell>
          <cell r="AW89">
            <v>495.71</v>
          </cell>
          <cell r="AX89">
            <v>512.73</v>
          </cell>
          <cell r="AY89">
            <v>0</v>
          </cell>
          <cell r="AZ89">
            <v>1571.8999999999996</v>
          </cell>
        </row>
        <row r="90">
          <cell r="A90" t="str">
            <v>Reunion</v>
          </cell>
          <cell r="B90">
            <v>2.1245969599263015</v>
          </cell>
          <cell r="C90">
            <v>0.25762539359435138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39.749216804562607</v>
          </cell>
          <cell r="K90">
            <v>0</v>
          </cell>
          <cell r="L90">
            <v>0</v>
          </cell>
          <cell r="M90">
            <v>0</v>
          </cell>
          <cell r="N90">
            <v>0.77904745570122313</v>
          </cell>
          <cell r="O90">
            <v>0</v>
          </cell>
          <cell r="P90">
            <v>12.86356003140256</v>
          </cell>
          <cell r="Q90">
            <v>0</v>
          </cell>
          <cell r="R90">
            <v>4.6036234418303854</v>
          </cell>
          <cell r="S90">
            <v>1.4350000000000001</v>
          </cell>
          <cell r="T90">
            <v>0.18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27.491</v>
          </cell>
          <cell r="AB90">
            <v>0</v>
          </cell>
          <cell r="AC90">
            <v>0</v>
          </cell>
          <cell r="AD90">
            <v>0</v>
          </cell>
          <cell r="AE90">
            <v>1.615</v>
          </cell>
          <cell r="AF90">
            <v>0</v>
          </cell>
          <cell r="AG90">
            <v>27.491</v>
          </cell>
          <cell r="AH90">
            <v>0</v>
          </cell>
          <cell r="AI90">
            <v>29.105999999999998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66.092999999999989</v>
          </cell>
          <cell r="AR90">
            <v>62.245000000000005</v>
          </cell>
          <cell r="AS90">
            <v>0</v>
          </cell>
          <cell r="AT90">
            <v>0</v>
          </cell>
          <cell r="AU90">
            <v>0</v>
          </cell>
          <cell r="AV90">
            <v>186.57399999999998</v>
          </cell>
          <cell r="AW90">
            <v>190.102</v>
          </cell>
          <cell r="AX90">
            <v>192.34100000000001</v>
          </cell>
          <cell r="AY90">
            <v>0</v>
          </cell>
          <cell r="AZ90">
            <v>569.01699999999994</v>
          </cell>
        </row>
        <row r="91">
          <cell r="A91" t="str">
            <v>Romania</v>
          </cell>
          <cell r="B91">
            <v>26.947162220847687</v>
          </cell>
          <cell r="C91">
            <v>10.346811266031441</v>
          </cell>
          <cell r="D91">
            <v>3.3281574630952226</v>
          </cell>
          <cell r="E91">
            <v>3.1751075129503934</v>
          </cell>
          <cell r="F91">
            <v>7.5485958240795865</v>
          </cell>
          <cell r="G91">
            <v>6.500222170181817</v>
          </cell>
          <cell r="H91">
            <v>3.2922182561256563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12.821664828963408</v>
          </cell>
          <cell r="O91">
            <v>5.8653295659553644</v>
          </cell>
          <cell r="P91">
            <v>1.1824327908969701</v>
          </cell>
          <cell r="Q91">
            <v>0</v>
          </cell>
          <cell r="R91">
            <v>6.2238763852094348</v>
          </cell>
          <cell r="S91">
            <v>334.19948553417993</v>
          </cell>
          <cell r="T91">
            <v>142.25230752095484</v>
          </cell>
          <cell r="U91">
            <v>49.486562616963461</v>
          </cell>
          <cell r="V91">
            <v>49.668062851596773</v>
          </cell>
          <cell r="W91">
            <v>136.63270087307166</v>
          </cell>
          <cell r="X91">
            <v>118.92</v>
          </cell>
          <cell r="Y91">
            <v>59.1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525.93835567209828</v>
          </cell>
          <cell r="AF91">
            <v>305.22076372466842</v>
          </cell>
          <cell r="AG91">
            <v>59.1</v>
          </cell>
          <cell r="AH91">
            <v>0</v>
          </cell>
          <cell r="AI91">
            <v>890.25911939676666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1474.7438010000001</v>
          </cell>
          <cell r="AR91">
            <v>1407.9811199999999</v>
          </cell>
          <cell r="AS91">
            <v>0</v>
          </cell>
          <cell r="AT91">
            <v>0</v>
          </cell>
          <cell r="AU91">
            <v>0</v>
          </cell>
          <cell r="AV91">
            <v>3691.7555280000001</v>
          </cell>
          <cell r="AW91">
            <v>4683.4314127318394</v>
          </cell>
          <cell r="AX91">
            <v>4498.352922</v>
          </cell>
          <cell r="AY91">
            <v>0</v>
          </cell>
          <cell r="AZ91">
            <v>12873.539862731839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0</v>
          </cell>
          <cell r="H92">
            <v>0</v>
          </cell>
          <cell r="I92">
            <v>0</v>
          </cell>
          <cell r="J92">
            <v>5.4165683735409891</v>
          </cell>
          <cell r="K92">
            <v>0</v>
          </cell>
          <cell r="L92">
            <v>0</v>
          </cell>
          <cell r="M92">
            <v>0</v>
          </cell>
          <cell r="N92">
            <v>2.5355786523705119</v>
          </cell>
          <cell r="O92">
            <v>4.3676350961416491E-2</v>
          </cell>
          <cell r="P92">
            <v>1.7381492091939477</v>
          </cell>
          <cell r="Q92">
            <v>0</v>
          </cell>
          <cell r="R92">
            <v>1.3783184300359412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</v>
          </cell>
          <cell r="Y92">
            <v>0</v>
          </cell>
          <cell r="Z92">
            <v>0</v>
          </cell>
          <cell r="AA92">
            <v>1370</v>
          </cell>
          <cell r="AB92">
            <v>0</v>
          </cell>
          <cell r="AC92">
            <v>0</v>
          </cell>
          <cell r="AD92">
            <v>0</v>
          </cell>
          <cell r="AE92">
            <v>2009.81</v>
          </cell>
          <cell r="AF92">
            <v>39.299999999999997</v>
          </cell>
          <cell r="AG92">
            <v>1370</v>
          </cell>
          <cell r="AH92">
            <v>0</v>
          </cell>
          <cell r="AI92">
            <v>3419.1099999999997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23978.519957</v>
          </cell>
          <cell r="AR92">
            <v>22763.489998999998</v>
          </cell>
          <cell r="AS92">
            <v>0</v>
          </cell>
          <cell r="AT92">
            <v>0</v>
          </cell>
          <cell r="AU92">
            <v>0</v>
          </cell>
          <cell r="AV92">
            <v>71337.917216999995</v>
          </cell>
          <cell r="AW92">
            <v>80982.039986000003</v>
          </cell>
          <cell r="AX92">
            <v>70937.523285000003</v>
          </cell>
          <cell r="AY92">
            <v>0</v>
          </cell>
          <cell r="AZ92">
            <v>223257.48048800003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2856.114931052</v>
          </cell>
          <cell r="AR93">
            <v>2794.351810916</v>
          </cell>
          <cell r="AS93">
            <v>0</v>
          </cell>
          <cell r="AT93">
            <v>0</v>
          </cell>
          <cell r="AU93">
            <v>0</v>
          </cell>
          <cell r="AV93">
            <v>8872.26</v>
          </cell>
          <cell r="AW93">
            <v>8483.0647000000008</v>
          </cell>
          <cell r="AX93">
            <v>8397.3187419679998</v>
          </cell>
          <cell r="AY93">
            <v>0</v>
          </cell>
          <cell r="AZ93">
            <v>25752.643441967997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197.94800000000001</v>
          </cell>
          <cell r="AR94">
            <v>204</v>
          </cell>
          <cell r="AS94">
            <v>0</v>
          </cell>
          <cell r="AT94">
            <v>0</v>
          </cell>
          <cell r="AU94">
            <v>0</v>
          </cell>
          <cell r="AV94">
            <v>571.37762300000009</v>
          </cell>
          <cell r="AW94">
            <v>555.1</v>
          </cell>
          <cell r="AX94">
            <v>578.048</v>
          </cell>
          <cell r="AY94">
            <v>0</v>
          </cell>
          <cell r="AZ94">
            <v>1704.525623</v>
          </cell>
        </row>
        <row r="95">
          <cell r="A95" t="str">
            <v>Serbia</v>
          </cell>
          <cell r="B95">
            <v>44.301316016262803</v>
          </cell>
          <cell r="C95">
            <v>38.62332645514644</v>
          </cell>
          <cell r="D95">
            <v>21.81191333754558</v>
          </cell>
          <cell r="E95">
            <v>14.640327347766222</v>
          </cell>
          <cell r="F95">
            <v>8.2605351031385226</v>
          </cell>
          <cell r="G95">
            <v>8.0448150045665834</v>
          </cell>
          <cell r="H95">
            <v>22.466170813334422</v>
          </cell>
          <cell r="I95">
            <v>13.206471270484199</v>
          </cell>
          <cell r="J95">
            <v>10.948332467648541</v>
          </cell>
          <cell r="K95">
            <v>0</v>
          </cell>
          <cell r="L95">
            <v>0</v>
          </cell>
          <cell r="M95">
            <v>0</v>
          </cell>
          <cell r="N95">
            <v>34.790067981190646</v>
          </cell>
          <cell r="O95">
            <v>10.246100351147476</v>
          </cell>
          <cell r="P95">
            <v>15.729111012121047</v>
          </cell>
          <cell r="Q95">
            <v>0</v>
          </cell>
          <cell r="R95">
            <v>19.732825620399367</v>
          </cell>
          <cell r="S95">
            <v>1161.3050000000001</v>
          </cell>
          <cell r="T95">
            <v>995</v>
          </cell>
          <cell r="U95">
            <v>585</v>
          </cell>
          <cell r="V95">
            <v>425.99721</v>
          </cell>
          <cell r="W95">
            <v>255</v>
          </cell>
          <cell r="X95">
            <v>243.27699999999999</v>
          </cell>
          <cell r="Y95">
            <v>655.15300000000002</v>
          </cell>
          <cell r="Z95">
            <v>344.88</v>
          </cell>
          <cell r="AA95">
            <v>299.05399999999997</v>
          </cell>
          <cell r="AB95">
            <v>0</v>
          </cell>
          <cell r="AC95">
            <v>0</v>
          </cell>
          <cell r="AD95">
            <v>0</v>
          </cell>
          <cell r="AE95">
            <v>2741.3050000000003</v>
          </cell>
          <cell r="AF95">
            <v>924.27421000000004</v>
          </cell>
          <cell r="AG95">
            <v>1299.087</v>
          </cell>
          <cell r="AH95">
            <v>0</v>
          </cell>
          <cell r="AI95">
            <v>4964.6662100000003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2350.3023149999999</v>
          </cell>
          <cell r="AR95">
            <v>2458.3524549999997</v>
          </cell>
          <cell r="AS95">
            <v>0</v>
          </cell>
          <cell r="AT95">
            <v>0</v>
          </cell>
          <cell r="AU95">
            <v>0</v>
          </cell>
          <cell r="AV95">
            <v>7091.605861</v>
          </cell>
          <cell r="AW95">
            <v>8118.6672049999997</v>
          </cell>
          <cell r="AX95">
            <v>7433.2128439999997</v>
          </cell>
          <cell r="AY95">
            <v>0</v>
          </cell>
          <cell r="AZ95">
            <v>22643.485909999999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162</v>
          </cell>
          <cell r="AR96">
            <v>175</v>
          </cell>
          <cell r="AS96">
            <v>0</v>
          </cell>
          <cell r="AT96">
            <v>0</v>
          </cell>
          <cell r="AU96">
            <v>0</v>
          </cell>
          <cell r="AV96">
            <v>336.74699999999996</v>
          </cell>
          <cell r="AW96">
            <v>386.3</v>
          </cell>
          <cell r="AX96">
            <v>491.9</v>
          </cell>
          <cell r="AY96">
            <v>0</v>
          </cell>
          <cell r="AZ96">
            <v>1214.9470000000001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333.35767700000002</v>
          </cell>
          <cell r="AR97">
            <v>312.43764599999997</v>
          </cell>
          <cell r="AS97">
            <v>0</v>
          </cell>
          <cell r="AT97">
            <v>0</v>
          </cell>
          <cell r="AU97">
            <v>0</v>
          </cell>
          <cell r="AV97">
            <v>1185.775545</v>
          </cell>
          <cell r="AW97">
            <v>1307.9635620000001</v>
          </cell>
          <cell r="AX97">
            <v>1058.334253</v>
          </cell>
          <cell r="AY97">
            <v>0</v>
          </cell>
          <cell r="AZ97">
            <v>3552.0733599999999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0</v>
          </cell>
          <cell r="AZ98">
            <v>13.5</v>
          </cell>
        </row>
        <row r="99">
          <cell r="A99" t="str">
            <v>South Africa</v>
          </cell>
          <cell r="B99">
            <v>30.265577476989304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10.947540458571385</v>
          </cell>
          <cell r="O99">
            <v>0</v>
          </cell>
          <cell r="P99">
            <v>0</v>
          </cell>
          <cell r="Q99">
            <v>0</v>
          </cell>
          <cell r="R99">
            <v>3.4984376820586762</v>
          </cell>
          <cell r="S99">
            <v>77.313000000000002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77.313000000000002</v>
          </cell>
          <cell r="AF99">
            <v>0</v>
          </cell>
          <cell r="AG99">
            <v>0</v>
          </cell>
          <cell r="AH99">
            <v>0</v>
          </cell>
          <cell r="AI99">
            <v>77.313000000000002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244.54438499999998</v>
          </cell>
          <cell r="AS99">
            <v>0</v>
          </cell>
          <cell r="AT99">
            <v>0</v>
          </cell>
          <cell r="AU99">
            <v>0</v>
          </cell>
          <cell r="AV99">
            <v>635.59207900000001</v>
          </cell>
          <cell r="AW99">
            <v>671.60846300000003</v>
          </cell>
          <cell r="AX99">
            <v>681.73584400000004</v>
          </cell>
          <cell r="AY99">
            <v>0</v>
          </cell>
          <cell r="AZ99">
            <v>1988.9363859999999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285.89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860.81</v>
          </cell>
          <cell r="AW100">
            <v>900.18000000000006</v>
          </cell>
          <cell r="AX100">
            <v>581.88</v>
          </cell>
          <cell r="AY100">
            <v>0</v>
          </cell>
          <cell r="AZ100">
            <v>2342.87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0</v>
          </cell>
          <cell r="AT101">
            <v>0</v>
          </cell>
          <cell r="AU101">
            <v>0</v>
          </cell>
          <cell r="AV101">
            <v>9</v>
          </cell>
          <cell r="AW101">
            <v>4.5</v>
          </cell>
          <cell r="AX101">
            <v>9</v>
          </cell>
          <cell r="AY101">
            <v>0</v>
          </cell>
          <cell r="AZ101">
            <v>22.5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9.5</v>
          </cell>
          <cell r="AR102">
            <v>19.600000000000001</v>
          </cell>
          <cell r="AS102">
            <v>0</v>
          </cell>
          <cell r="AT102">
            <v>0</v>
          </cell>
          <cell r="AU102">
            <v>0</v>
          </cell>
          <cell r="AV102">
            <v>168.02300000000002</v>
          </cell>
          <cell r="AW102">
            <v>133.9</v>
          </cell>
          <cell r="AX102">
            <v>61.500000000000007</v>
          </cell>
          <cell r="AY102">
            <v>0</v>
          </cell>
          <cell r="AZ102">
            <v>363.423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294.8</v>
          </cell>
          <cell r="AR103">
            <v>310.5</v>
          </cell>
          <cell r="AS103">
            <v>0</v>
          </cell>
          <cell r="AT103">
            <v>0</v>
          </cell>
          <cell r="AU103">
            <v>0</v>
          </cell>
          <cell r="AV103">
            <v>1465.57</v>
          </cell>
          <cell r="AW103">
            <v>1413.5919999999999</v>
          </cell>
          <cell r="AX103">
            <v>1006.886</v>
          </cell>
          <cell r="AY103">
            <v>0</v>
          </cell>
          <cell r="AZ103">
            <v>3886.0479999999998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11439.955048</v>
          </cell>
          <cell r="AR104">
            <v>11484.437371</v>
          </cell>
          <cell r="AS104">
            <v>0</v>
          </cell>
          <cell r="AT104">
            <v>0</v>
          </cell>
          <cell r="AU104">
            <v>0</v>
          </cell>
          <cell r="AV104">
            <v>29755.671064999999</v>
          </cell>
          <cell r="AW104">
            <v>33093.369529999996</v>
          </cell>
          <cell r="AX104">
            <v>33964.472477000003</v>
          </cell>
          <cell r="AY104">
            <v>0</v>
          </cell>
          <cell r="AZ104">
            <v>96813.513072000002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151.89600000000002</v>
          </cell>
          <cell r="AR105">
            <v>93.422399999999996</v>
          </cell>
          <cell r="AS105">
            <v>0</v>
          </cell>
          <cell r="AT105">
            <v>0</v>
          </cell>
          <cell r="AU105">
            <v>0</v>
          </cell>
          <cell r="AV105">
            <v>343.81600000000003</v>
          </cell>
          <cell r="AW105">
            <v>297.75700000000001</v>
          </cell>
          <cell r="AX105">
            <v>378.57440000000003</v>
          </cell>
          <cell r="AY105">
            <v>0</v>
          </cell>
          <cell r="AZ105">
            <v>1020.1474000000002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106.96000000000001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281</v>
          </cell>
          <cell r="AW106">
            <v>300.44</v>
          </cell>
          <cell r="AX106">
            <v>229.51</v>
          </cell>
          <cell r="AY106">
            <v>0</v>
          </cell>
          <cell r="AZ106">
            <v>810.95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485.01500000000004</v>
          </cell>
          <cell r="AR107">
            <v>468.12600000000003</v>
          </cell>
          <cell r="AS107">
            <v>0</v>
          </cell>
          <cell r="AT107">
            <v>0</v>
          </cell>
          <cell r="AU107">
            <v>0</v>
          </cell>
          <cell r="AV107">
            <v>1341.25</v>
          </cell>
          <cell r="AW107">
            <v>1358.44</v>
          </cell>
          <cell r="AX107">
            <v>1432.4660000000001</v>
          </cell>
          <cell r="AY107">
            <v>0</v>
          </cell>
          <cell r="AZ107">
            <v>4132.1559999999999</v>
          </cell>
        </row>
        <row r="108">
          <cell r="A108" t="str">
            <v>Ukraine</v>
          </cell>
          <cell r="B108">
            <v>1.8436676948630157</v>
          </cell>
          <cell r="C108">
            <v>1.2369340409957919</v>
          </cell>
          <cell r="D108">
            <v>0.89740257359082265</v>
          </cell>
          <cell r="E108">
            <v>0.76260049399457563</v>
          </cell>
          <cell r="F108">
            <v>0.64509110995904628</v>
          </cell>
          <cell r="G108">
            <v>0.60968029213266151</v>
          </cell>
          <cell r="H108">
            <v>0.56104378770231278</v>
          </cell>
          <cell r="I108">
            <v>0.52097793390153946</v>
          </cell>
          <cell r="J108">
            <v>0.37150804602696863</v>
          </cell>
          <cell r="K108">
            <v>0</v>
          </cell>
          <cell r="L108">
            <v>0</v>
          </cell>
          <cell r="M108">
            <v>0</v>
          </cell>
          <cell r="N108">
            <v>1.2915426125614837</v>
          </cell>
          <cell r="O108">
            <v>0.67152233674953044</v>
          </cell>
          <cell r="P108">
            <v>0.48920487231548943</v>
          </cell>
          <cell r="Q108">
            <v>0</v>
          </cell>
          <cell r="R108">
            <v>0.81021533523471645</v>
          </cell>
          <cell r="S108">
            <v>128.90199999999999</v>
          </cell>
          <cell r="T108">
            <v>95.606999999999999</v>
          </cell>
          <cell r="U108">
            <v>78.281999999999996</v>
          </cell>
          <cell r="V108">
            <v>69.983000000000004</v>
          </cell>
          <cell r="W108">
            <v>63.322000000000003</v>
          </cell>
          <cell r="X108">
            <v>56.822000000000003</v>
          </cell>
          <cell r="Y108">
            <v>47.847000000000001</v>
          </cell>
          <cell r="Z108">
            <v>37.685000000000002</v>
          </cell>
          <cell r="AA108">
            <v>26.593</v>
          </cell>
          <cell r="AB108">
            <v>0</v>
          </cell>
          <cell r="AC108">
            <v>0</v>
          </cell>
          <cell r="AD108">
            <v>0</v>
          </cell>
          <cell r="AE108">
            <v>302.791</v>
          </cell>
          <cell r="AF108">
            <v>190.12700000000001</v>
          </cell>
          <cell r="AG108">
            <v>112.12500000000001</v>
          </cell>
          <cell r="AH108">
            <v>0</v>
          </cell>
          <cell r="AI108">
            <v>605.04300000000001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6510.1605639999998</v>
          </cell>
          <cell r="AR108">
            <v>6442.3099999999995</v>
          </cell>
          <cell r="AS108">
            <v>0</v>
          </cell>
          <cell r="AT108">
            <v>0</v>
          </cell>
          <cell r="AU108">
            <v>0</v>
          </cell>
          <cell r="AV108">
            <v>21099.721941</v>
          </cell>
          <cell r="AW108">
            <v>25481.550000000003</v>
          </cell>
          <cell r="AX108">
            <v>20627.860782</v>
          </cell>
          <cell r="AY108">
            <v>0</v>
          </cell>
          <cell r="AZ108">
            <v>67209.132723000002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40</v>
          </cell>
          <cell r="AR109">
            <v>40</v>
          </cell>
          <cell r="AS109">
            <v>0</v>
          </cell>
          <cell r="AT109">
            <v>0</v>
          </cell>
          <cell r="AU109">
            <v>0</v>
          </cell>
          <cell r="AV109">
            <v>72.400000000000006</v>
          </cell>
          <cell r="AW109">
            <v>120</v>
          </cell>
          <cell r="AX109">
            <v>120</v>
          </cell>
          <cell r="AY109">
            <v>0</v>
          </cell>
          <cell r="AZ109">
            <v>312.39999999999998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11</v>
          </cell>
          <cell r="AR110">
            <v>23.36</v>
          </cell>
          <cell r="AS110">
            <v>0</v>
          </cell>
          <cell r="AT110">
            <v>0</v>
          </cell>
          <cell r="AU110">
            <v>0</v>
          </cell>
          <cell r="AV110">
            <v>62.039999999999992</v>
          </cell>
          <cell r="AW110">
            <v>66.81</v>
          </cell>
          <cell r="AX110">
            <v>62.75</v>
          </cell>
          <cell r="AY110">
            <v>0</v>
          </cell>
          <cell r="AZ110">
            <v>191.60000000000002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12.75</v>
          </cell>
          <cell r="AL111">
            <v>8.5</v>
          </cell>
          <cell r="AM111">
            <v>12.75</v>
          </cell>
          <cell r="AN111">
            <v>8.5</v>
          </cell>
          <cell r="AO111">
            <v>8.5</v>
          </cell>
          <cell r="AP111">
            <v>8.5</v>
          </cell>
          <cell r="AQ111">
            <v>8.9499999999999993</v>
          </cell>
          <cell r="AR111">
            <v>8.5500000000000007</v>
          </cell>
          <cell r="AS111">
            <v>0</v>
          </cell>
          <cell r="AT111">
            <v>0</v>
          </cell>
          <cell r="AU111">
            <v>0</v>
          </cell>
          <cell r="AV111">
            <v>29.75</v>
          </cell>
          <cell r="AW111">
            <v>29.75</v>
          </cell>
          <cell r="AX111">
            <v>26</v>
          </cell>
          <cell r="AY111">
            <v>0</v>
          </cell>
          <cell r="AZ111">
            <v>85.5</v>
          </cell>
        </row>
        <row r="112">
          <cell r="A112" t="str">
            <v>EEMA</v>
          </cell>
          <cell r="B112">
            <v>4.8726688417608299</v>
          </cell>
          <cell r="C112">
            <v>2.1309946511077342</v>
          </cell>
          <cell r="D112">
            <v>1.008468441318811</v>
          </cell>
          <cell r="E112">
            <v>0.70866378969160171</v>
          </cell>
          <cell r="F112">
            <v>0.55837680615055918</v>
          </cell>
          <cell r="G112">
            <v>0.51686862499956043</v>
          </cell>
          <cell r="H112">
            <v>0.9903742285861421</v>
          </cell>
          <cell r="I112">
            <v>0.51211176180233475</v>
          </cell>
          <cell r="J112">
            <v>2.3688582551539565</v>
          </cell>
          <cell r="K112">
            <v>0</v>
          </cell>
          <cell r="L112">
            <v>0</v>
          </cell>
          <cell r="M112">
            <v>0</v>
          </cell>
          <cell r="N112">
            <v>2.5861604485990415</v>
          </cell>
          <cell r="O112">
            <v>0.59424851413639024</v>
          </cell>
          <cell r="P112">
            <v>1.2780131742738041</v>
          </cell>
          <cell r="Q112">
            <v>0</v>
          </cell>
          <cell r="R112">
            <v>1.4498794254801908</v>
          </cell>
          <cell r="S112">
            <v>3304.8944855341801</v>
          </cell>
          <cell r="T112">
            <v>1578.0293075209547</v>
          </cell>
          <cell r="U112">
            <v>775.84856261696348</v>
          </cell>
          <cell r="V112">
            <v>573.94827285159681</v>
          </cell>
          <cell r="W112">
            <v>465.95470087307166</v>
          </cell>
          <cell r="X112">
            <v>419.01900000000001</v>
          </cell>
          <cell r="Y112">
            <v>762.1</v>
          </cell>
          <cell r="Z112">
            <v>382.565</v>
          </cell>
          <cell r="AA112">
            <v>1723.1380000000001</v>
          </cell>
          <cell r="AB112">
            <v>0</v>
          </cell>
          <cell r="AC112">
            <v>0</v>
          </cell>
          <cell r="AD112">
            <v>0</v>
          </cell>
          <cell r="AE112">
            <v>5658.7723556720985</v>
          </cell>
          <cell r="AF112">
            <v>1458.9219737246685</v>
          </cell>
          <cell r="AG112">
            <v>2867.8029999999999</v>
          </cell>
          <cell r="AH112">
            <v>0</v>
          </cell>
          <cell r="AI112">
            <v>9985.4973293967687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67233.077949280996</v>
          </cell>
          <cell r="AR112">
            <v>65467.158983693989</v>
          </cell>
          <cell r="AS112">
            <v>0</v>
          </cell>
          <cell r="AT112">
            <v>0</v>
          </cell>
          <cell r="AU112">
            <v>0</v>
          </cell>
          <cell r="AV112">
            <v>196928.81479429398</v>
          </cell>
          <cell r="AW112">
            <v>220956.34151654586</v>
          </cell>
          <cell r="AX112">
            <v>201955.875882625</v>
          </cell>
          <cell r="AY112">
            <v>0</v>
          </cell>
          <cell r="AZ112">
            <v>619841.03219346481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229.2</v>
          </cell>
          <cell r="AW113">
            <v>250.89999999999998</v>
          </cell>
          <cell r="AX113">
            <v>152.39999999999998</v>
          </cell>
          <cell r="AY113">
            <v>0</v>
          </cell>
          <cell r="AZ113">
            <v>632.5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0</v>
          </cell>
          <cell r="AT114">
            <v>0</v>
          </cell>
          <cell r="AU114">
            <v>0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0</v>
          </cell>
          <cell r="AZ114">
            <v>704.8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1884.2013830000001</v>
          </cell>
          <cell r="AR116">
            <v>1975.3364369999999</v>
          </cell>
          <cell r="AS116">
            <v>0</v>
          </cell>
          <cell r="AT116">
            <v>0</v>
          </cell>
          <cell r="AU116">
            <v>0</v>
          </cell>
          <cell r="AV116">
            <v>5498.468734</v>
          </cell>
          <cell r="AW116">
            <v>5319.3622620000006</v>
          </cell>
          <cell r="AX116">
            <v>5579.4378230000002</v>
          </cell>
          <cell r="AY116">
            <v>0</v>
          </cell>
          <cell r="AZ116">
            <v>16397.268819000001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11.983669000000001</v>
          </cell>
          <cell r="AR117">
            <v>12.695665</v>
          </cell>
          <cell r="AS117">
            <v>0</v>
          </cell>
          <cell r="AT117">
            <v>0</v>
          </cell>
          <cell r="AU117">
            <v>0</v>
          </cell>
          <cell r="AV117">
            <v>98.475999999999985</v>
          </cell>
          <cell r="AW117">
            <v>53.500999999999991</v>
          </cell>
          <cell r="AX117">
            <v>36.219334000000003</v>
          </cell>
          <cell r="AY117">
            <v>0</v>
          </cell>
          <cell r="AZ117">
            <v>188.19633399999998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36.75</v>
          </cell>
          <cell r="AR118">
            <v>49.3</v>
          </cell>
          <cell r="AS118">
            <v>0</v>
          </cell>
          <cell r="AT118">
            <v>0</v>
          </cell>
          <cell r="AU118">
            <v>0</v>
          </cell>
          <cell r="AV118">
            <v>99.2</v>
          </cell>
          <cell r="AW118">
            <v>126.00000000000001</v>
          </cell>
          <cell r="AX118">
            <v>129.89999999999998</v>
          </cell>
          <cell r="AY118">
            <v>0</v>
          </cell>
          <cell r="AZ118">
            <v>355.1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16.007199999999997</v>
          </cell>
          <cell r="AR119">
            <v>12</v>
          </cell>
          <cell r="AS119">
            <v>0</v>
          </cell>
          <cell r="AT119">
            <v>0</v>
          </cell>
          <cell r="AU119">
            <v>0</v>
          </cell>
          <cell r="AV119">
            <v>42.300000000000004</v>
          </cell>
          <cell r="AW119">
            <v>28.224</v>
          </cell>
          <cell r="AX119">
            <v>44.231200000000001</v>
          </cell>
          <cell r="AY119">
            <v>0</v>
          </cell>
          <cell r="AZ119">
            <v>114.7552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0.60000000000000009</v>
          </cell>
          <cell r="AR120">
            <v>0.60000000000000009</v>
          </cell>
          <cell r="AS120">
            <v>0</v>
          </cell>
          <cell r="AT120">
            <v>0</v>
          </cell>
          <cell r="AU120">
            <v>0</v>
          </cell>
          <cell r="AV120">
            <v>1.6800000000000002</v>
          </cell>
          <cell r="AW120">
            <v>1.8900000000000001</v>
          </cell>
          <cell r="AX120">
            <v>1.7200000000000002</v>
          </cell>
          <cell r="AY120">
            <v>0</v>
          </cell>
          <cell r="AZ120">
            <v>5.2899999999999991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18.058</v>
          </cell>
          <cell r="AR121">
            <v>13.512</v>
          </cell>
          <cell r="AS121">
            <v>0</v>
          </cell>
          <cell r="AT121">
            <v>0</v>
          </cell>
          <cell r="AU121">
            <v>0</v>
          </cell>
          <cell r="AV121">
            <v>67.608000000000004</v>
          </cell>
          <cell r="AW121">
            <v>54.116</v>
          </cell>
          <cell r="AX121">
            <v>49.608000000000004</v>
          </cell>
          <cell r="AY121">
            <v>0</v>
          </cell>
          <cell r="AZ121">
            <v>171.33199999999999</v>
          </cell>
        </row>
        <row r="122">
          <cell r="A122" t="str">
            <v>Hong Kong</v>
          </cell>
          <cell r="B122">
            <v>46.826289902036322</v>
          </cell>
          <cell r="C122">
            <v>25.196925337447652</v>
          </cell>
          <cell r="D122">
            <v>13.310228287167901</v>
          </cell>
          <cell r="E122">
            <v>0</v>
          </cell>
          <cell r="F122">
            <v>0</v>
          </cell>
          <cell r="G122">
            <v>1.8078430058287207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28.98326246971077</v>
          </cell>
          <cell r="O122">
            <v>0.61796292692187482</v>
          </cell>
          <cell r="P122">
            <v>0</v>
          </cell>
          <cell r="Q122">
            <v>0</v>
          </cell>
          <cell r="R122">
            <v>9.8135176687252361</v>
          </cell>
          <cell r="S122">
            <v>205.15</v>
          </cell>
          <cell r="T122">
            <v>108.27</v>
          </cell>
          <cell r="U122">
            <v>52.57</v>
          </cell>
          <cell r="V122">
            <v>0</v>
          </cell>
          <cell r="W122">
            <v>0</v>
          </cell>
          <cell r="X122">
            <v>7.63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365.99</v>
          </cell>
          <cell r="AF122">
            <v>7.63</v>
          </cell>
          <cell r="AG122">
            <v>0</v>
          </cell>
          <cell r="AH122">
            <v>0</v>
          </cell>
          <cell r="AI122">
            <v>373.62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400.76500199999998</v>
          </cell>
          <cell r="AR122">
            <v>401.60382800000002</v>
          </cell>
          <cell r="AS122">
            <v>0</v>
          </cell>
          <cell r="AT122">
            <v>0</v>
          </cell>
          <cell r="AU122">
            <v>0</v>
          </cell>
          <cell r="AV122">
            <v>1136.4869650000001</v>
          </cell>
          <cell r="AW122">
            <v>1111.23171</v>
          </cell>
          <cell r="AX122">
            <v>1178.7590809999999</v>
          </cell>
          <cell r="AY122">
            <v>0</v>
          </cell>
          <cell r="AZ122">
            <v>3426.4777560000002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0</v>
          </cell>
          <cell r="AT123">
            <v>0</v>
          </cell>
          <cell r="AU123">
            <v>0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0</v>
          </cell>
          <cell r="AZ123">
            <v>863.72021999999993</v>
          </cell>
        </row>
        <row r="124">
          <cell r="A124" t="str">
            <v>Indonesia</v>
          </cell>
          <cell r="B124">
            <v>5.2233127804923871</v>
          </cell>
          <cell r="C124">
            <v>1.4686331695403319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2.2112261884903335</v>
          </cell>
          <cell r="O124">
            <v>0</v>
          </cell>
          <cell r="P124">
            <v>0</v>
          </cell>
          <cell r="Q124">
            <v>0</v>
          </cell>
          <cell r="R124">
            <v>0.71176208409823549</v>
          </cell>
          <cell r="S124">
            <v>1172.3623120000002</v>
          </cell>
          <cell r="T124">
            <v>338.08203200000003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1510.4443440000002</v>
          </cell>
          <cell r="AF124">
            <v>0</v>
          </cell>
          <cell r="AG124">
            <v>0</v>
          </cell>
          <cell r="AH124">
            <v>0</v>
          </cell>
          <cell r="AI124">
            <v>1510.4443440000002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21842.993642000001</v>
          </cell>
          <cell r="AR124">
            <v>23104.418771999997</v>
          </cell>
          <cell r="AS124">
            <v>0</v>
          </cell>
          <cell r="AT124">
            <v>0</v>
          </cell>
          <cell r="AU124">
            <v>0</v>
          </cell>
          <cell r="AV124">
            <v>61477.198338000002</v>
          </cell>
          <cell r="AW124">
            <v>63049.335112999994</v>
          </cell>
          <cell r="AX124">
            <v>66464.240007</v>
          </cell>
          <cell r="AY124">
            <v>0</v>
          </cell>
          <cell r="AZ124">
            <v>190990.77345799998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12814.058876999999</v>
          </cell>
          <cell r="AR125">
            <v>10858.137567</v>
          </cell>
          <cell r="AS125">
            <v>0</v>
          </cell>
          <cell r="AT125">
            <v>0</v>
          </cell>
          <cell r="AU125">
            <v>0</v>
          </cell>
          <cell r="AV125">
            <v>34553.201008000004</v>
          </cell>
          <cell r="AW125">
            <v>29718.718763000001</v>
          </cell>
          <cell r="AX125">
            <v>36592.967776999998</v>
          </cell>
          <cell r="AY125">
            <v>0</v>
          </cell>
          <cell r="AZ125">
            <v>100864.887548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4889.9400669999995</v>
          </cell>
          <cell r="AR126">
            <v>4670.1560339999996</v>
          </cell>
          <cell r="AS126">
            <v>0</v>
          </cell>
          <cell r="AT126">
            <v>0</v>
          </cell>
          <cell r="AU126">
            <v>0</v>
          </cell>
          <cell r="AV126">
            <v>12551.024372</v>
          </cell>
          <cell r="AW126">
            <v>13965.357843000002</v>
          </cell>
          <cell r="AX126">
            <v>14312.065443</v>
          </cell>
          <cell r="AY126">
            <v>0</v>
          </cell>
          <cell r="AZ126">
            <v>40828.447657999997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0</v>
          </cell>
          <cell r="AT127">
            <v>0</v>
          </cell>
          <cell r="AU127">
            <v>0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0</v>
          </cell>
          <cell r="AZ127">
            <v>28.099999999999994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59.963342000000011</v>
          </cell>
          <cell r="AR128">
            <v>56.701061000000003</v>
          </cell>
          <cell r="AS128">
            <v>0</v>
          </cell>
          <cell r="AT128">
            <v>0</v>
          </cell>
          <cell r="AU128">
            <v>0</v>
          </cell>
          <cell r="AV128">
            <v>179.11546300000001</v>
          </cell>
          <cell r="AW128">
            <v>173.74112</v>
          </cell>
          <cell r="AX128">
            <v>177.05653100000001</v>
          </cell>
          <cell r="AY128">
            <v>0</v>
          </cell>
          <cell r="AZ128">
            <v>529.91311400000006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0</v>
          </cell>
          <cell r="AT129">
            <v>0</v>
          </cell>
          <cell r="AU129">
            <v>0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0</v>
          </cell>
          <cell r="AZ129">
            <v>4885.395473999999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20.346003</v>
          </cell>
          <cell r="AR130">
            <v>20.346003</v>
          </cell>
          <cell r="AS130">
            <v>0</v>
          </cell>
          <cell r="AT130">
            <v>0</v>
          </cell>
          <cell r="AU130">
            <v>0</v>
          </cell>
          <cell r="AV130">
            <v>98.561000000000007</v>
          </cell>
          <cell r="AW130">
            <v>96.54</v>
          </cell>
          <cell r="AX130">
            <v>73.122005999999999</v>
          </cell>
          <cell r="AY130">
            <v>0</v>
          </cell>
          <cell r="AZ130">
            <v>268.223006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0</v>
          </cell>
          <cell r="AT131">
            <v>0</v>
          </cell>
          <cell r="AU131">
            <v>0</v>
          </cell>
          <cell r="AV131">
            <v>22.5</v>
          </cell>
          <cell r="AW131">
            <v>22.5</v>
          </cell>
          <cell r="AX131">
            <v>18</v>
          </cell>
          <cell r="AY131">
            <v>0</v>
          </cell>
          <cell r="AZ131">
            <v>63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9.652000000000001</v>
          </cell>
          <cell r="AR132">
            <v>6.9560000000000004</v>
          </cell>
          <cell r="AS132">
            <v>0</v>
          </cell>
          <cell r="AT132">
            <v>0</v>
          </cell>
          <cell r="AU132">
            <v>0</v>
          </cell>
          <cell r="AV132">
            <v>25.116</v>
          </cell>
          <cell r="AW132">
            <v>25.655999999999999</v>
          </cell>
          <cell r="AX132">
            <v>23.104000000000003</v>
          </cell>
          <cell r="AY132">
            <v>0</v>
          </cell>
          <cell r="AZ132">
            <v>73.876000000000005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54.725240000000007</v>
          </cell>
          <cell r="AR133">
            <v>56.430309999999999</v>
          </cell>
          <cell r="AS133">
            <v>0</v>
          </cell>
          <cell r="AT133">
            <v>0</v>
          </cell>
          <cell r="AU133">
            <v>0</v>
          </cell>
          <cell r="AV133">
            <v>124.44093599999999</v>
          </cell>
          <cell r="AW133">
            <v>122.728927</v>
          </cell>
          <cell r="AX133">
            <v>162.77291700000001</v>
          </cell>
          <cell r="AY133">
            <v>0</v>
          </cell>
          <cell r="AZ133">
            <v>409.94277999999997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5871.42</v>
          </cell>
          <cell r="AR134">
            <v>5610</v>
          </cell>
          <cell r="AS134">
            <v>0</v>
          </cell>
          <cell r="AT134">
            <v>0</v>
          </cell>
          <cell r="AU134">
            <v>0</v>
          </cell>
          <cell r="AV134">
            <v>21676.559990999998</v>
          </cell>
          <cell r="AW134">
            <v>17521.570693000001</v>
          </cell>
          <cell r="AX134">
            <v>17649.061140999998</v>
          </cell>
          <cell r="AY134">
            <v>0</v>
          </cell>
          <cell r="AZ134">
            <v>56847.191824999994</v>
          </cell>
        </row>
        <row r="135">
          <cell r="A135" t="str">
            <v>Philippines</v>
          </cell>
          <cell r="B135">
            <v>6.6247864314008584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2.121333747079547</v>
          </cell>
          <cell r="O135">
            <v>0</v>
          </cell>
          <cell r="P135">
            <v>0</v>
          </cell>
          <cell r="Q135">
            <v>0</v>
          </cell>
          <cell r="R135">
            <v>0.68552512414652556</v>
          </cell>
          <cell r="S135">
            <v>1601.033999776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1601.033999776</v>
          </cell>
          <cell r="AF135">
            <v>0</v>
          </cell>
          <cell r="AG135">
            <v>0</v>
          </cell>
          <cell r="AH135">
            <v>0</v>
          </cell>
          <cell r="AI135">
            <v>1601.033999776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23921.102539</v>
          </cell>
          <cell r="AR135">
            <v>23545.675756000001</v>
          </cell>
          <cell r="AS135">
            <v>0</v>
          </cell>
          <cell r="AT135">
            <v>0</v>
          </cell>
          <cell r="AU135">
            <v>0</v>
          </cell>
          <cell r="AV135">
            <v>67925.690701999993</v>
          </cell>
          <cell r="AW135">
            <v>71036.179548999993</v>
          </cell>
          <cell r="AX135">
            <v>71231.826382999992</v>
          </cell>
          <cell r="AY135">
            <v>0</v>
          </cell>
          <cell r="AZ135">
            <v>210193.69663400002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326.96700000000004</v>
          </cell>
          <cell r="AR137">
            <v>329.28500000000003</v>
          </cell>
          <cell r="AS137">
            <v>0</v>
          </cell>
          <cell r="AT137">
            <v>0</v>
          </cell>
          <cell r="AU137">
            <v>0</v>
          </cell>
          <cell r="AV137">
            <v>880.09</v>
          </cell>
          <cell r="AW137">
            <v>915.08299999999997</v>
          </cell>
          <cell r="AX137">
            <v>964.36200000000008</v>
          </cell>
          <cell r="AY137">
            <v>0</v>
          </cell>
          <cell r="AZ137">
            <v>2759.5350000000003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514.24699999999996</v>
          </cell>
          <cell r="AR138">
            <v>515.13300000000004</v>
          </cell>
          <cell r="AS138">
            <v>0</v>
          </cell>
          <cell r="AT138">
            <v>0</v>
          </cell>
          <cell r="AU138">
            <v>0</v>
          </cell>
          <cell r="AV138">
            <v>1509.408635</v>
          </cell>
          <cell r="AW138">
            <v>1664.15551</v>
          </cell>
          <cell r="AX138">
            <v>1558.9069999999999</v>
          </cell>
          <cell r="AY138">
            <v>0</v>
          </cell>
          <cell r="AZ138">
            <v>4732.4711450000004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0</v>
          </cell>
          <cell r="AT139">
            <v>0</v>
          </cell>
          <cell r="AU139">
            <v>0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0</v>
          </cell>
          <cell r="AZ139">
            <v>16116.173655000001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2.2599999999999998</v>
          </cell>
          <cell r="AR140">
            <v>2.83</v>
          </cell>
          <cell r="AS140">
            <v>0</v>
          </cell>
          <cell r="AT140">
            <v>0</v>
          </cell>
          <cell r="AU140">
            <v>0</v>
          </cell>
          <cell r="AV140">
            <v>6.98</v>
          </cell>
          <cell r="AW140">
            <v>7.5120000000000005</v>
          </cell>
          <cell r="AX140">
            <v>6.3540000000000001</v>
          </cell>
          <cell r="AY140">
            <v>0</v>
          </cell>
          <cell r="AZ140">
            <v>20.845999999999997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8.2100000000000009</v>
          </cell>
          <cell r="AR141">
            <v>8.2100000000000009</v>
          </cell>
          <cell r="AS141">
            <v>0</v>
          </cell>
          <cell r="AT141">
            <v>0</v>
          </cell>
          <cell r="AU141">
            <v>0</v>
          </cell>
          <cell r="AV141">
            <v>33.195999999999998</v>
          </cell>
          <cell r="AW141">
            <v>27.402000000000001</v>
          </cell>
          <cell r="AX141">
            <v>20.618000000000002</v>
          </cell>
          <cell r="AY141">
            <v>0</v>
          </cell>
          <cell r="AZ141">
            <v>81.216000000000008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340.8</v>
          </cell>
          <cell r="AR142">
            <v>346.73599999999999</v>
          </cell>
          <cell r="AS142">
            <v>0</v>
          </cell>
          <cell r="AT142">
            <v>0</v>
          </cell>
          <cell r="AU142">
            <v>0</v>
          </cell>
          <cell r="AV142">
            <v>659.00400000000002</v>
          </cell>
          <cell r="AW142">
            <v>788.70299999999997</v>
          </cell>
          <cell r="AX142">
            <v>986.79399999999998</v>
          </cell>
          <cell r="AY142">
            <v>0</v>
          </cell>
          <cell r="AZ142">
            <v>2434.5009999999997</v>
          </cell>
        </row>
        <row r="143">
          <cell r="A143" t="str">
            <v>Asia</v>
          </cell>
          <cell r="B143">
            <v>3.8421712107059283</v>
          </cell>
          <cell r="C143">
            <v>0.54490697308298108</v>
          </cell>
          <cell r="D143">
            <v>6.5118441577309366E-2</v>
          </cell>
          <cell r="E143">
            <v>0</v>
          </cell>
          <cell r="F143">
            <v>0</v>
          </cell>
          <cell r="G143">
            <v>9.504390313834838E-3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1.4479452537787103</v>
          </cell>
          <cell r="O143">
            <v>3.2180032977888141E-3</v>
          </cell>
          <cell r="P143">
            <v>0</v>
          </cell>
          <cell r="Q143">
            <v>0</v>
          </cell>
          <cell r="R143">
            <v>0.47921584551976143</v>
          </cell>
          <cell r="S143">
            <v>2978.546311776</v>
          </cell>
          <cell r="T143">
            <v>446.35203200000001</v>
          </cell>
          <cell r="U143">
            <v>52.57</v>
          </cell>
          <cell r="V143">
            <v>0</v>
          </cell>
          <cell r="W143">
            <v>0</v>
          </cell>
          <cell r="X143">
            <v>7.63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3477.468343776</v>
          </cell>
          <cell r="AF143">
            <v>7.63</v>
          </cell>
          <cell r="AG143">
            <v>0</v>
          </cell>
          <cell r="AH143">
            <v>0</v>
          </cell>
          <cell r="AI143">
            <v>3485.0983437760001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75645.106925</v>
          </cell>
          <cell r="AR143">
            <v>74206.113714000021</v>
          </cell>
          <cell r="AS143">
            <v>0</v>
          </cell>
          <cell r="AT143">
            <v>0</v>
          </cell>
          <cell r="AU143">
            <v>0</v>
          </cell>
          <cell r="AV143">
            <v>216149.16042100001</v>
          </cell>
          <cell r="AW143">
            <v>213393.19337299996</v>
          </cell>
          <cell r="AX143">
            <v>224982.85415200004</v>
          </cell>
          <cell r="AY143">
            <v>0</v>
          </cell>
          <cell r="AZ143">
            <v>654525.20794599992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7999.2121630000001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22560.417568000001</v>
          </cell>
          <cell r="AW144">
            <v>22281.992388999999</v>
          </cell>
          <cell r="AX144">
            <v>15829.138500999999</v>
          </cell>
          <cell r="AY144">
            <v>0</v>
          </cell>
          <cell r="AZ144">
            <v>60671.548458000005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7999.2121630000001</v>
          </cell>
          <cell r="AR145">
            <v>8275.1343400000005</v>
          </cell>
          <cell r="AS145">
            <v>0</v>
          </cell>
          <cell r="AT145">
            <v>0</v>
          </cell>
          <cell r="AU145">
            <v>0</v>
          </cell>
          <cell r="AV145">
            <v>22560.417568000001</v>
          </cell>
          <cell r="AW145">
            <v>22281.992388999999</v>
          </cell>
          <cell r="AX145">
            <v>24104.272840999998</v>
          </cell>
          <cell r="AY145">
            <v>0</v>
          </cell>
          <cell r="AZ145">
            <v>68946.682798000009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13.021430000000001</v>
          </cell>
          <cell r="AR146">
            <v>15.941681000000001</v>
          </cell>
          <cell r="AS146">
            <v>0</v>
          </cell>
          <cell r="AT146">
            <v>0</v>
          </cell>
          <cell r="AU146">
            <v>0</v>
          </cell>
          <cell r="AV146">
            <v>43.514938000000001</v>
          </cell>
          <cell r="AW146">
            <v>41.993749000000001</v>
          </cell>
          <cell r="AX146">
            <v>43.59449</v>
          </cell>
          <cell r="AY146">
            <v>0</v>
          </cell>
          <cell r="AZ146">
            <v>129.10317699999999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11.05</v>
          </cell>
          <cell r="AR147">
            <v>15.55</v>
          </cell>
          <cell r="AS147">
            <v>0</v>
          </cell>
          <cell r="AT147">
            <v>0</v>
          </cell>
          <cell r="AU147">
            <v>0</v>
          </cell>
          <cell r="AV147">
            <v>34.5</v>
          </cell>
          <cell r="AW147">
            <v>33.549999999999997</v>
          </cell>
          <cell r="AX147">
            <v>38.700000000000003</v>
          </cell>
          <cell r="AY147">
            <v>0</v>
          </cell>
          <cell r="AZ147">
            <v>106.75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31.957999999999998</v>
          </cell>
          <cell r="AR148">
            <v>18.027999999999999</v>
          </cell>
          <cell r="AS148">
            <v>0</v>
          </cell>
          <cell r="AT148">
            <v>0</v>
          </cell>
          <cell r="AU148">
            <v>0</v>
          </cell>
          <cell r="AV148">
            <v>42.995999999999995</v>
          </cell>
          <cell r="AW148">
            <v>41.528999999999996</v>
          </cell>
          <cell r="AX148">
            <v>66.385999999999996</v>
          </cell>
          <cell r="AY148">
            <v>0</v>
          </cell>
          <cell r="AZ148">
            <v>150.91099999999997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5.820341</v>
          </cell>
          <cell r="AR149">
            <v>5.3403409999999996</v>
          </cell>
          <cell r="AS149">
            <v>0</v>
          </cell>
          <cell r="AT149">
            <v>0</v>
          </cell>
          <cell r="AU149">
            <v>0</v>
          </cell>
          <cell r="AV149">
            <v>3</v>
          </cell>
          <cell r="AW149">
            <v>16.91</v>
          </cell>
          <cell r="AX149">
            <v>13.850681999999999</v>
          </cell>
          <cell r="AY149">
            <v>0</v>
          </cell>
          <cell r="AZ149">
            <v>33.760682000000003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3337.0863600000002</v>
          </cell>
          <cell r="AR150">
            <v>3647.0292469999999</v>
          </cell>
          <cell r="AS150">
            <v>0</v>
          </cell>
          <cell r="AT150">
            <v>0</v>
          </cell>
          <cell r="AU150">
            <v>0</v>
          </cell>
          <cell r="AV150">
            <v>9790.6160099999997</v>
          </cell>
          <cell r="AW150">
            <v>9638.4754920000014</v>
          </cell>
          <cell r="AX150">
            <v>10303.993490000001</v>
          </cell>
          <cell r="AY150">
            <v>0</v>
          </cell>
          <cell r="AZ150">
            <v>29733.084992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2813.848915</v>
          </cell>
          <cell r="AS151">
            <v>0</v>
          </cell>
          <cell r="AT151">
            <v>0</v>
          </cell>
          <cell r="AU151">
            <v>0</v>
          </cell>
          <cell r="AV151">
            <v>8312.9851180000005</v>
          </cell>
          <cell r="AW151">
            <v>8889.8069969999997</v>
          </cell>
          <cell r="AX151">
            <v>8427.7087809999994</v>
          </cell>
          <cell r="AY151">
            <v>0</v>
          </cell>
          <cell r="AZ151">
            <v>25630.500895999998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2.3199999999999998</v>
          </cell>
          <cell r="AR152">
            <v>4.24</v>
          </cell>
          <cell r="AS152">
            <v>0</v>
          </cell>
          <cell r="AT152">
            <v>0</v>
          </cell>
          <cell r="AU152">
            <v>0</v>
          </cell>
          <cell r="AV152">
            <v>11.219999999999999</v>
          </cell>
          <cell r="AW152">
            <v>7.63</v>
          </cell>
          <cell r="AX152">
            <v>9.1549999999999994</v>
          </cell>
          <cell r="AY152">
            <v>0</v>
          </cell>
          <cell r="AZ152">
            <v>28.005000000000003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95.861999999999995</v>
          </cell>
          <cell r="AR153">
            <v>124.79</v>
          </cell>
          <cell r="AS153">
            <v>0</v>
          </cell>
          <cell r="AT153">
            <v>0</v>
          </cell>
          <cell r="AU153">
            <v>0</v>
          </cell>
          <cell r="AV153">
            <v>254.19172700000001</v>
          </cell>
          <cell r="AW153">
            <v>263.39600000000002</v>
          </cell>
          <cell r="AX153">
            <v>316.17599999999999</v>
          </cell>
          <cell r="AY153">
            <v>0</v>
          </cell>
          <cell r="AZ153">
            <v>833.76372700000002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1962.0310000000002</v>
          </cell>
          <cell r="AR154">
            <v>2106.5160000000001</v>
          </cell>
          <cell r="AS154">
            <v>0</v>
          </cell>
          <cell r="AT154">
            <v>0</v>
          </cell>
          <cell r="AU154">
            <v>0</v>
          </cell>
          <cell r="AV154">
            <v>5794.4930000000004</v>
          </cell>
          <cell r="AW154">
            <v>5703.5360000000001</v>
          </cell>
          <cell r="AX154">
            <v>5911.371000000001</v>
          </cell>
          <cell r="AY154">
            <v>0</v>
          </cell>
          <cell r="AZ154">
            <v>17409.400000000005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376.81850099999997</v>
          </cell>
          <cell r="AR155">
            <v>393.09891099999999</v>
          </cell>
          <cell r="AS155">
            <v>0</v>
          </cell>
          <cell r="AT155">
            <v>0</v>
          </cell>
          <cell r="AU155">
            <v>0</v>
          </cell>
          <cell r="AV155">
            <v>1156.3727589999999</v>
          </cell>
          <cell r="AW155">
            <v>1173.7855749999999</v>
          </cell>
          <cell r="AX155">
            <v>1153.6551360000001</v>
          </cell>
          <cell r="AY155">
            <v>0</v>
          </cell>
          <cell r="AZ155">
            <v>3483.8134700000001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23.386050999999998</v>
          </cell>
          <cell r="AR157">
            <v>25.361193999999998</v>
          </cell>
          <cell r="AS157">
            <v>0</v>
          </cell>
          <cell r="AT157">
            <v>0</v>
          </cell>
          <cell r="AU157">
            <v>0</v>
          </cell>
          <cell r="AV157">
            <v>90.965729999999994</v>
          </cell>
          <cell r="AW157">
            <v>73.538283000000007</v>
          </cell>
          <cell r="AX157">
            <v>69.815579999999997</v>
          </cell>
          <cell r="AY157">
            <v>0</v>
          </cell>
          <cell r="AZ157">
            <v>234.319593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479.61329000000001</v>
          </cell>
          <cell r="AR158">
            <v>545.00932699999998</v>
          </cell>
          <cell r="AS158">
            <v>0</v>
          </cell>
          <cell r="AT158">
            <v>0</v>
          </cell>
          <cell r="AU158">
            <v>0</v>
          </cell>
          <cell r="AV158">
            <v>1434.271857</v>
          </cell>
          <cell r="AW158">
            <v>1468.8154060000002</v>
          </cell>
          <cell r="AX158">
            <v>1506.017155</v>
          </cell>
          <cell r="AY158">
            <v>0</v>
          </cell>
          <cell r="AZ158">
            <v>4409.1044179999999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-5.8629628202492706E-2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-1.9210440347820643E-2</v>
          </cell>
          <cell r="Q159">
            <v>0</v>
          </cell>
          <cell r="R159">
            <v>-6.2259626666632045E-3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-0.35999999999999943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-0.35999999999999943</v>
          </cell>
          <cell r="AH159">
            <v>0</v>
          </cell>
          <cell r="AI159">
            <v>-0.35999999999999943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531.30845499999998</v>
          </cell>
          <cell r="AR159">
            <v>602.65281700000003</v>
          </cell>
          <cell r="AS159">
            <v>0</v>
          </cell>
          <cell r="AT159">
            <v>0</v>
          </cell>
          <cell r="AU159">
            <v>0</v>
          </cell>
          <cell r="AV159">
            <v>1763.1037570000001</v>
          </cell>
          <cell r="AW159">
            <v>1754.3278539999999</v>
          </cell>
          <cell r="AX159">
            <v>1686.5828900000001</v>
          </cell>
          <cell r="AY159">
            <v>0</v>
          </cell>
          <cell r="AZ159">
            <v>5204.0145010000006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137.58837800000001</v>
          </cell>
          <cell r="AR160">
            <v>137.608565</v>
          </cell>
          <cell r="AS160">
            <v>0</v>
          </cell>
          <cell r="AT160">
            <v>0</v>
          </cell>
          <cell r="AU160">
            <v>0</v>
          </cell>
          <cell r="AV160">
            <v>326.417619</v>
          </cell>
          <cell r="AW160">
            <v>365.21627000000001</v>
          </cell>
          <cell r="AX160">
            <v>385.197675</v>
          </cell>
          <cell r="AY160">
            <v>0</v>
          </cell>
          <cell r="AZ160">
            <v>1076.8315640000001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28.425085481235328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9.9849983840703089</v>
          </cell>
          <cell r="Q161">
            <v>0</v>
          </cell>
          <cell r="R161">
            <v>3.4756680207350632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69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69</v>
          </cell>
          <cell r="AH161">
            <v>0</v>
          </cell>
          <cell r="AI161">
            <v>69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201.57100000000003</v>
          </cell>
          <cell r="AR161">
            <v>218.46899999999999</v>
          </cell>
          <cell r="AS161">
            <v>0</v>
          </cell>
          <cell r="AT161">
            <v>0</v>
          </cell>
          <cell r="AU161">
            <v>0</v>
          </cell>
          <cell r="AV161">
            <v>592.61988999999994</v>
          </cell>
          <cell r="AW161">
            <v>572.154</v>
          </cell>
          <cell r="AX161">
            <v>621.93299999999999</v>
          </cell>
          <cell r="AY161">
            <v>0</v>
          </cell>
          <cell r="AZ161">
            <v>1786.7068899999999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43.699999999999996</v>
          </cell>
          <cell r="AR162">
            <v>37.286000000000001</v>
          </cell>
          <cell r="AS162">
            <v>0</v>
          </cell>
          <cell r="AT162">
            <v>0</v>
          </cell>
          <cell r="AU162">
            <v>0</v>
          </cell>
          <cell r="AV162">
            <v>170.51999999999998</v>
          </cell>
          <cell r="AW162">
            <v>140.39499999999998</v>
          </cell>
          <cell r="AX162">
            <v>126.661</v>
          </cell>
          <cell r="AY162">
            <v>0</v>
          </cell>
          <cell r="AZ162">
            <v>437.57600000000002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1.22</v>
          </cell>
          <cell r="AR163">
            <v>2.75</v>
          </cell>
          <cell r="AS163">
            <v>0</v>
          </cell>
          <cell r="AT163">
            <v>0</v>
          </cell>
          <cell r="AU163">
            <v>0</v>
          </cell>
          <cell r="AV163">
            <v>15.840753000000003</v>
          </cell>
          <cell r="AW163">
            <v>9.5800000000000018</v>
          </cell>
          <cell r="AX163">
            <v>6.22</v>
          </cell>
          <cell r="AY163">
            <v>0</v>
          </cell>
          <cell r="AZ163">
            <v>31.640753000000004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16.639641597432338</v>
          </cell>
          <cell r="C165">
            <v>16.125456935804525</v>
          </cell>
          <cell r="D165">
            <v>24.180626011609803</v>
          </cell>
          <cell r="E165">
            <v>18.131501024030797</v>
          </cell>
          <cell r="F165">
            <v>20.459797913645506</v>
          </cell>
          <cell r="G165">
            <v>24.68011834115374</v>
          </cell>
          <cell r="H165">
            <v>30.648269269470717</v>
          </cell>
          <cell r="I165">
            <v>31.460110253583245</v>
          </cell>
          <cell r="J165">
            <v>30.929508683180494</v>
          </cell>
          <cell r="K165">
            <v>0</v>
          </cell>
          <cell r="L165">
            <v>0</v>
          </cell>
          <cell r="M165">
            <v>0</v>
          </cell>
          <cell r="N165">
            <v>18.988555143440482</v>
          </cell>
          <cell r="O165">
            <v>21.002308904978499</v>
          </cell>
          <cell r="P165">
            <v>31.008839988481473</v>
          </cell>
          <cell r="Q165">
            <v>0</v>
          </cell>
          <cell r="R165">
            <v>23.978662369519824</v>
          </cell>
          <cell r="S165">
            <v>1106</v>
          </cell>
          <cell r="T165">
            <v>1117.53</v>
          </cell>
          <cell r="U165">
            <v>1651.2</v>
          </cell>
          <cell r="V165">
            <v>1251.96</v>
          </cell>
          <cell r="W165">
            <v>1457.8969999999999</v>
          </cell>
          <cell r="X165">
            <v>1589.6189999999999</v>
          </cell>
          <cell r="Y165">
            <v>2368.9749999999999</v>
          </cell>
          <cell r="Z165">
            <v>2377.86</v>
          </cell>
          <cell r="AA165">
            <v>2432.056</v>
          </cell>
          <cell r="AB165">
            <v>0</v>
          </cell>
          <cell r="AC165">
            <v>0</v>
          </cell>
          <cell r="AD165">
            <v>0</v>
          </cell>
          <cell r="AE165">
            <v>3874.7299999999996</v>
          </cell>
          <cell r="AF165">
            <v>4299.4759999999997</v>
          </cell>
          <cell r="AG165">
            <v>7178.8909999999996</v>
          </cell>
          <cell r="AH165">
            <v>0</v>
          </cell>
          <cell r="AI165">
            <v>15353.097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6802.5</v>
          </cell>
          <cell r="AR165">
            <v>7076.9</v>
          </cell>
          <cell r="AS165">
            <v>0</v>
          </cell>
          <cell r="AT165">
            <v>0</v>
          </cell>
          <cell r="AU165">
            <v>0</v>
          </cell>
          <cell r="AV165">
            <v>18365.046596</v>
          </cell>
          <cell r="AW165">
            <v>18424.300002</v>
          </cell>
          <cell r="AX165">
            <v>20836</v>
          </cell>
          <cell r="AY165">
            <v>0</v>
          </cell>
          <cell r="AZ165">
            <v>57625.346598000004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100.49699999999999</v>
          </cell>
          <cell r="AR166">
            <v>105.342</v>
          </cell>
          <cell r="AS166">
            <v>0</v>
          </cell>
          <cell r="AT166">
            <v>0</v>
          </cell>
          <cell r="AU166">
            <v>0</v>
          </cell>
          <cell r="AV166">
            <v>274.964268</v>
          </cell>
          <cell r="AW166">
            <v>289.49599999999998</v>
          </cell>
          <cell r="AX166">
            <v>304.11599999999999</v>
          </cell>
          <cell r="AY166">
            <v>0</v>
          </cell>
          <cell r="AZ166">
            <v>868.57626800000003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33.766999999999996</v>
          </cell>
          <cell r="AS167">
            <v>0</v>
          </cell>
          <cell r="AT167">
            <v>0</v>
          </cell>
          <cell r="AU167">
            <v>0</v>
          </cell>
          <cell r="AV167">
            <v>93.180679999999995</v>
          </cell>
          <cell r="AW167">
            <v>92.999600000000001</v>
          </cell>
          <cell r="AX167">
            <v>97.146999999999991</v>
          </cell>
          <cell r="AY167">
            <v>0</v>
          </cell>
          <cell r="AZ167">
            <v>283.32727999999997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213.44799999999998</v>
          </cell>
          <cell r="AR168">
            <v>220.63800000000003</v>
          </cell>
          <cell r="AS168">
            <v>0</v>
          </cell>
          <cell r="AT168">
            <v>0</v>
          </cell>
          <cell r="AU168">
            <v>0</v>
          </cell>
          <cell r="AV168">
            <v>625.94512099999997</v>
          </cell>
          <cell r="AW168">
            <v>608.71799999999996</v>
          </cell>
          <cell r="AX168">
            <v>629.50600000000009</v>
          </cell>
          <cell r="AY168">
            <v>0</v>
          </cell>
          <cell r="AZ168">
            <v>1864.1691209999999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80.13900000000001</v>
          </cell>
          <cell r="AR169">
            <v>89.295999999999992</v>
          </cell>
          <cell r="AS169">
            <v>0</v>
          </cell>
          <cell r="AT169">
            <v>0</v>
          </cell>
          <cell r="AU169">
            <v>0</v>
          </cell>
          <cell r="AV169">
            <v>253.33876700000002</v>
          </cell>
          <cell r="AW169">
            <v>271.19900000000001</v>
          </cell>
          <cell r="AX169">
            <v>258.65499999999997</v>
          </cell>
          <cell r="AY169">
            <v>0</v>
          </cell>
          <cell r="AZ169">
            <v>783.192767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0.45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2.4</v>
          </cell>
          <cell r="AY170">
            <v>0</v>
          </cell>
          <cell r="AZ170">
            <v>6.3500000000000005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0</v>
          </cell>
          <cell r="AU171">
            <v>0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0</v>
          </cell>
          <cell r="AZ171">
            <v>44.800000000000011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8.9600000000000009</v>
          </cell>
          <cell r="AS172">
            <v>0</v>
          </cell>
          <cell r="AT172">
            <v>0</v>
          </cell>
          <cell r="AU172">
            <v>0</v>
          </cell>
          <cell r="AV172">
            <v>22.48</v>
          </cell>
          <cell r="AW172">
            <v>22.400000000000002</v>
          </cell>
          <cell r="AX172">
            <v>22.400000000000002</v>
          </cell>
          <cell r="AY172">
            <v>0</v>
          </cell>
          <cell r="AZ172">
            <v>67.28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2.2999999999999998</v>
          </cell>
          <cell r="AR173">
            <v>1.25</v>
          </cell>
          <cell r="AS173">
            <v>0</v>
          </cell>
          <cell r="AT173">
            <v>0</v>
          </cell>
          <cell r="AU173">
            <v>0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0</v>
          </cell>
          <cell r="AZ173">
            <v>18.079999999999998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123.39800000000001</v>
          </cell>
          <cell r="AS174">
            <v>0</v>
          </cell>
          <cell r="AT174">
            <v>0</v>
          </cell>
          <cell r="AU174">
            <v>0</v>
          </cell>
          <cell r="AV174">
            <v>342.91517899999997</v>
          </cell>
          <cell r="AW174">
            <v>309.31645600000002</v>
          </cell>
          <cell r="AX174">
            <v>345.988</v>
          </cell>
          <cell r="AY174">
            <v>0</v>
          </cell>
          <cell r="AZ174">
            <v>998.21963500000004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200.88635500000004</v>
          </cell>
          <cell r="AR175">
            <v>184.609106</v>
          </cell>
          <cell r="AS175">
            <v>0</v>
          </cell>
          <cell r="AT175">
            <v>0</v>
          </cell>
          <cell r="AU175">
            <v>0</v>
          </cell>
          <cell r="AV175">
            <v>615.19951600000002</v>
          </cell>
          <cell r="AW175">
            <v>630.810203</v>
          </cell>
          <cell r="AX175">
            <v>579.736357</v>
          </cell>
          <cell r="AY175">
            <v>0</v>
          </cell>
          <cell r="AZ175">
            <v>1825.7460760000004</v>
          </cell>
        </row>
        <row r="176">
          <cell r="A176" t="str">
            <v>LA and Canada</v>
          </cell>
          <cell r="B176">
            <v>4.0689648635620754</v>
          </cell>
          <cell r="C176">
            <v>4.0483675092508085</v>
          </cell>
          <cell r="D176">
            <v>6.209812236804706</v>
          </cell>
          <cell r="E176">
            <v>4.6510564499298486</v>
          </cell>
          <cell r="F176">
            <v>5.3024390397852992</v>
          </cell>
          <cell r="G176">
            <v>5.8715888237298897</v>
          </cell>
          <cell r="H176">
            <v>8.3374266308849094</v>
          </cell>
          <cell r="I176">
            <v>8.3557206317183255</v>
          </cell>
          <cell r="J176">
            <v>8.3670616972717191</v>
          </cell>
          <cell r="K176">
            <v>0</v>
          </cell>
          <cell r="L176">
            <v>0</v>
          </cell>
          <cell r="M176">
            <v>0</v>
          </cell>
          <cell r="N176">
            <v>4.761514656034084</v>
          </cell>
          <cell r="O176">
            <v>5.2763592510606241</v>
          </cell>
          <cell r="P176">
            <v>8.3536376375294061</v>
          </cell>
          <cell r="Q176">
            <v>0</v>
          </cell>
          <cell r="R176">
            <v>6.1780697543440191</v>
          </cell>
          <cell r="S176">
            <v>1106</v>
          </cell>
          <cell r="T176">
            <v>1117.53</v>
          </cell>
          <cell r="U176">
            <v>1651.2</v>
          </cell>
          <cell r="V176">
            <v>1251.96</v>
          </cell>
          <cell r="W176">
            <v>1457.8969999999999</v>
          </cell>
          <cell r="X176">
            <v>1589.6189999999999</v>
          </cell>
          <cell r="Y176">
            <v>2368.6149999999998</v>
          </cell>
          <cell r="Z176">
            <v>2377.86</v>
          </cell>
          <cell r="AA176">
            <v>2501.056</v>
          </cell>
          <cell r="AB176">
            <v>0</v>
          </cell>
          <cell r="AC176">
            <v>0</v>
          </cell>
          <cell r="AD176">
            <v>0</v>
          </cell>
          <cell r="AE176">
            <v>3874.7299999999996</v>
          </cell>
          <cell r="AF176">
            <v>4299.4759999999997</v>
          </cell>
          <cell r="AG176">
            <v>7247.5310000000009</v>
          </cell>
          <cell r="AH176">
            <v>0</v>
          </cell>
          <cell r="AI176">
            <v>15421.737000000001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25612.081761999994</v>
          </cell>
          <cell r="AR176">
            <v>26902.51944399999</v>
          </cell>
          <cell r="AS176">
            <v>0</v>
          </cell>
          <cell r="AT176">
            <v>0</v>
          </cell>
          <cell r="AU176">
            <v>0</v>
          </cell>
          <cell r="AV176">
            <v>73238.396852999984</v>
          </cell>
          <cell r="AW176">
            <v>73337.091275999992</v>
          </cell>
          <cell r="AX176">
            <v>78083.084076999978</v>
          </cell>
          <cell r="AY176">
            <v>0</v>
          </cell>
          <cell r="AZ176">
            <v>224658.57220599992</v>
          </cell>
        </row>
        <row r="177">
          <cell r="A177" t="str">
            <v>PMI</v>
          </cell>
          <cell r="B177">
            <v>3.934963138511772</v>
          </cell>
          <cell r="C177">
            <v>1.967595613420732</v>
          </cell>
          <cell r="D177">
            <v>1.7154190326180663</v>
          </cell>
          <cell r="E177">
            <v>1.3945742607833684</v>
          </cell>
          <cell r="F177">
            <v>0.98292363834511298</v>
          </cell>
          <cell r="G177">
            <v>0.83006065124186845</v>
          </cell>
          <cell r="H177">
            <v>1.3469967805645353</v>
          </cell>
          <cell r="I177">
            <v>1.3477427811853171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2.5098930725945423</v>
          </cell>
          <cell r="O177">
            <v>1.0699144609206657</v>
          </cell>
          <cell r="P177">
            <v>1.3473665146308409</v>
          </cell>
          <cell r="Q177">
            <v>0</v>
          </cell>
          <cell r="R177">
            <v>1.6667928554347982</v>
          </cell>
          <cell r="S177">
            <v>9065.5901665555539</v>
          </cell>
          <cell r="T177">
            <v>4805.6117804031765</v>
          </cell>
          <cell r="U177">
            <v>4229.1191438169644</v>
          </cell>
          <cell r="V177">
            <v>3524.400272851597</v>
          </cell>
          <cell r="W177">
            <v>2468.4117008730714</v>
          </cell>
          <cell r="X177">
            <v>2083.4349999999999</v>
          </cell>
          <cell r="Y177">
            <v>3348.9679999999998</v>
          </cell>
          <cell r="Z177">
            <v>3292.6480000000001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18100.321090775695</v>
          </cell>
          <cell r="AF177">
            <v>8076.2469737246684</v>
          </cell>
          <cell r="AG177">
            <v>6641.616</v>
          </cell>
          <cell r="AH177">
            <v>0</v>
          </cell>
          <cell r="AI177">
            <v>32818.184064500369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219877.50491928103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649043.1468802942</v>
          </cell>
          <cell r="AW177">
            <v>679364.8036215459</v>
          </cell>
          <cell r="AX177">
            <v>443639.82146593102</v>
          </cell>
          <cell r="AY177">
            <v>0</v>
          </cell>
          <cell r="AZ177">
            <v>1772047.771967771</v>
          </cell>
        </row>
        <row r="178">
          <cell r="A178" t="str">
            <v>PMI</v>
          </cell>
          <cell r="B178">
            <v>3.934963138511772</v>
          </cell>
          <cell r="C178">
            <v>1.967595613420732</v>
          </cell>
          <cell r="D178">
            <v>1.7154190326180663</v>
          </cell>
          <cell r="E178">
            <v>1.3945742607833684</v>
          </cell>
          <cell r="F178">
            <v>0.98292363834511298</v>
          </cell>
          <cell r="G178">
            <v>0.83006065124186845</v>
          </cell>
          <cell r="H178">
            <v>1.3469967805645353</v>
          </cell>
          <cell r="I178">
            <v>1.3477427811853171</v>
          </cell>
          <cell r="J178">
            <v>2.1435648333990294</v>
          </cell>
          <cell r="K178">
            <v>0</v>
          </cell>
          <cell r="L178">
            <v>0</v>
          </cell>
          <cell r="M178">
            <v>0</v>
          </cell>
          <cell r="N178">
            <v>2.5098930725945423</v>
          </cell>
          <cell r="O178">
            <v>1.0699144609206657</v>
          </cell>
          <cell r="P178">
            <v>1.6083754540308999</v>
          </cell>
          <cell r="Q178">
            <v>0</v>
          </cell>
          <cell r="R178">
            <v>1.7186708919157159</v>
          </cell>
          <cell r="S178">
            <v>9065.5901665555539</v>
          </cell>
          <cell r="T178">
            <v>4805.6117804031765</v>
          </cell>
          <cell r="U178">
            <v>4229.1191438169644</v>
          </cell>
          <cell r="V178">
            <v>3524.400272851597</v>
          </cell>
          <cell r="W178">
            <v>2468.4117008730714</v>
          </cell>
          <cell r="X178">
            <v>2083.4349999999999</v>
          </cell>
          <cell r="Y178">
            <v>3348.9679999999998</v>
          </cell>
          <cell r="Z178">
            <v>3292.6480000000001</v>
          </cell>
          <cell r="AA178">
            <v>5153.1469999999999</v>
          </cell>
          <cell r="AB178">
            <v>0</v>
          </cell>
          <cell r="AC178">
            <v>0</v>
          </cell>
          <cell r="AD178">
            <v>0</v>
          </cell>
          <cell r="AE178">
            <v>18100.321090775695</v>
          </cell>
          <cell r="AF178">
            <v>8076.2469737246684</v>
          </cell>
          <cell r="AG178">
            <v>11794.762999999999</v>
          </cell>
          <cell r="AH178">
            <v>0</v>
          </cell>
          <cell r="AI178">
            <v>37971.331064500366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219877.50491928103</v>
          </cell>
          <cell r="AR178">
            <v>216360.71966369383</v>
          </cell>
          <cell r="AS178">
            <v>0</v>
          </cell>
          <cell r="AT178">
            <v>0</v>
          </cell>
          <cell r="AU178">
            <v>0</v>
          </cell>
          <cell r="AV178">
            <v>649043.1468802942</v>
          </cell>
          <cell r="AW178">
            <v>679364.8036215459</v>
          </cell>
          <cell r="AX178">
            <v>660000.54112962482</v>
          </cell>
          <cell r="AY178">
            <v>0</v>
          </cell>
          <cell r="AZ178">
            <v>1988408.4916314648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-1.8189894035458565E-12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-1.8189894035458565E-10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-2.3283064365386963E-10</v>
          </cell>
          <cell r="AY187">
            <v>0</v>
          </cell>
          <cell r="AZ187">
            <v>0</v>
          </cell>
        </row>
      </sheetData>
      <sheetData sheetId="37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2.4910000000000001</v>
          </cell>
          <cell r="AL5">
            <v>3.7</v>
          </cell>
          <cell r="AM5">
            <v>1.2</v>
          </cell>
          <cell r="AN5">
            <v>1.8119999999999998</v>
          </cell>
          <cell r="AO5">
            <v>1.8120000000000001</v>
          </cell>
          <cell r="AP5">
            <v>3.4119999999999999</v>
          </cell>
          <cell r="AQ5">
            <v>2</v>
          </cell>
          <cell r="AR5">
            <v>2</v>
          </cell>
          <cell r="AS5">
            <v>0</v>
          </cell>
          <cell r="AT5">
            <v>0</v>
          </cell>
          <cell r="AU5">
            <v>0</v>
          </cell>
          <cell r="AV5">
            <v>10.190999999999999</v>
          </cell>
          <cell r="AW5">
            <v>4.8239999999999998</v>
          </cell>
          <cell r="AX5">
            <v>7.4119999999999999</v>
          </cell>
          <cell r="AY5">
            <v>0</v>
          </cell>
          <cell r="AZ5">
            <v>22.426999999999996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1327.107653</v>
          </cell>
          <cell r="AL6">
            <v>1240.1323049999999</v>
          </cell>
          <cell r="AM6">
            <v>1194.5682019999999</v>
          </cell>
          <cell r="AN6">
            <v>1209.460002</v>
          </cell>
          <cell r="AO6">
            <v>1246.5025069999999</v>
          </cell>
          <cell r="AP6">
            <v>1252.489331</v>
          </cell>
          <cell r="AQ6">
            <v>1161.1982119999998</v>
          </cell>
          <cell r="AR6">
            <v>1082.1898200000001</v>
          </cell>
          <cell r="AS6">
            <v>0</v>
          </cell>
          <cell r="AT6">
            <v>0</v>
          </cell>
          <cell r="AU6">
            <v>0</v>
          </cell>
          <cell r="AV6">
            <v>3730.9621040000002</v>
          </cell>
          <cell r="AW6">
            <v>3650.5307110000003</v>
          </cell>
          <cell r="AX6">
            <v>3495.8773630000001</v>
          </cell>
          <cell r="AY6">
            <v>0</v>
          </cell>
          <cell r="AZ6">
            <v>10877.370177999999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17.616418620584092</v>
          </cell>
          <cell r="J7">
            <v>23.9320003812817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12.769061409009337</v>
          </cell>
          <cell r="Q7">
            <v>0</v>
          </cell>
          <cell r="R7">
            <v>4.010951790225926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5.95</v>
          </cell>
          <cell r="AA7">
            <v>8.09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14.04</v>
          </cell>
          <cell r="AH7">
            <v>0</v>
          </cell>
          <cell r="AI7">
            <v>14.04</v>
          </cell>
          <cell r="AJ7">
            <v>31.608882999999999</v>
          </cell>
          <cell r="AK7">
            <v>32.590262000000003</v>
          </cell>
          <cell r="AL7">
            <v>33.567047000000002</v>
          </cell>
          <cell r="AM7">
            <v>36.055253</v>
          </cell>
          <cell r="AN7">
            <v>40.976921000000004</v>
          </cell>
          <cell r="AO7">
            <v>41.281139000000003</v>
          </cell>
          <cell r="AP7">
            <v>38.13646</v>
          </cell>
          <cell r="AQ7">
            <v>30.397779</v>
          </cell>
          <cell r="AR7">
            <v>30.4237</v>
          </cell>
          <cell r="AS7">
            <v>0</v>
          </cell>
          <cell r="AT7">
            <v>0</v>
          </cell>
          <cell r="AU7">
            <v>0</v>
          </cell>
          <cell r="AV7">
            <v>97.766192000000004</v>
          </cell>
          <cell r="AW7">
            <v>118.31331299999999</v>
          </cell>
          <cell r="AX7">
            <v>98.957938999999996</v>
          </cell>
          <cell r="AY7">
            <v>0</v>
          </cell>
          <cell r="AZ7">
            <v>315.03744399999999</v>
          </cell>
        </row>
        <row r="8">
          <cell r="A8" t="str">
            <v>Belgium</v>
          </cell>
          <cell r="B8">
            <v>13.098476213689775</v>
          </cell>
          <cell r="C8">
            <v>8.851994803432099</v>
          </cell>
          <cell r="D8">
            <v>6.8041309997502424</v>
          </cell>
          <cell r="E8">
            <v>4.4091567634259796</v>
          </cell>
          <cell r="F8">
            <v>2.7250148496052837</v>
          </cell>
          <cell r="G8">
            <v>2.5077640797194743E-2</v>
          </cell>
          <cell r="H8">
            <v>2.4305314341129397E-2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9.3955523247270811</v>
          </cell>
          <cell r="O8">
            <v>2.4306479904196236</v>
          </cell>
          <cell r="P8">
            <v>8.1439539763325554E-3</v>
          </cell>
          <cell r="Q8">
            <v>0</v>
          </cell>
          <cell r="R8">
            <v>3.942273170066342</v>
          </cell>
          <cell r="S8">
            <v>179.02</v>
          </cell>
          <cell r="T8">
            <v>135.71</v>
          </cell>
          <cell r="U8">
            <v>111</v>
          </cell>
          <cell r="V8">
            <v>70.918999999999997</v>
          </cell>
          <cell r="W8">
            <v>40.18</v>
          </cell>
          <cell r="X8">
            <v>0.377</v>
          </cell>
          <cell r="Y8">
            <v>0.36799999999999999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425.73</v>
          </cell>
          <cell r="AF8">
            <v>111.47599999999998</v>
          </cell>
          <cell r="AG8">
            <v>0.36799999999999999</v>
          </cell>
          <cell r="AH8">
            <v>0</v>
          </cell>
          <cell r="AI8">
            <v>537.57399999999996</v>
          </cell>
          <cell r="AJ8">
            <v>1230.0514760000001</v>
          </cell>
          <cell r="AK8">
            <v>1379.790688</v>
          </cell>
          <cell r="AL8">
            <v>1468.2257</v>
          </cell>
          <cell r="AM8">
            <v>1447.603327</v>
          </cell>
          <cell r="AN8">
            <v>1327.03864</v>
          </cell>
          <cell r="AO8">
            <v>1352.9980860000001</v>
          </cell>
          <cell r="AP8">
            <v>1362.6649520000001</v>
          </cell>
          <cell r="AQ8">
            <v>1354.3285740000001</v>
          </cell>
          <cell r="AR8">
            <v>1349.8270990000001</v>
          </cell>
          <cell r="AS8">
            <v>0</v>
          </cell>
          <cell r="AT8">
            <v>0</v>
          </cell>
          <cell r="AU8">
            <v>0</v>
          </cell>
          <cell r="AV8">
            <v>4078.0678640000001</v>
          </cell>
          <cell r="AW8">
            <v>4127.6400530000001</v>
          </cell>
          <cell r="AX8">
            <v>4066.8206250000003</v>
          </cell>
          <cell r="AY8">
            <v>0</v>
          </cell>
          <cell r="AZ8">
            <v>12272.528541999998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505.77159500000005</v>
          </cell>
          <cell r="AL9">
            <v>482.69820000000004</v>
          </cell>
          <cell r="AM9">
            <v>433.72923100000003</v>
          </cell>
          <cell r="AN9">
            <v>534.12559999999996</v>
          </cell>
          <cell r="AO9">
            <v>529.19580100000007</v>
          </cell>
          <cell r="AP9">
            <v>474.17134899999996</v>
          </cell>
          <cell r="AQ9">
            <v>440.20910199999992</v>
          </cell>
          <cell r="AR9">
            <v>454.50069499999995</v>
          </cell>
          <cell r="AS9">
            <v>0</v>
          </cell>
          <cell r="AT9">
            <v>0</v>
          </cell>
          <cell r="AU9">
            <v>0</v>
          </cell>
          <cell r="AV9">
            <v>1465.6801330000001</v>
          </cell>
          <cell r="AW9">
            <v>1497.050632</v>
          </cell>
          <cell r="AX9">
            <v>1368.8811459999997</v>
          </cell>
          <cell r="AY9">
            <v>0</v>
          </cell>
          <cell r="AZ9">
            <v>4331.611911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49.047425000000004</v>
          </cell>
          <cell r="AL10">
            <v>46.471937000000004</v>
          </cell>
          <cell r="AM10">
            <v>48.236409000000002</v>
          </cell>
          <cell r="AN10">
            <v>45.221529000000004</v>
          </cell>
          <cell r="AO10">
            <v>37.922858000000005</v>
          </cell>
          <cell r="AP10">
            <v>39.095201000000003</v>
          </cell>
          <cell r="AQ10">
            <v>43.006340000000002</v>
          </cell>
          <cell r="AR10">
            <v>41.684042000000005</v>
          </cell>
          <cell r="AS10">
            <v>0</v>
          </cell>
          <cell r="AT10">
            <v>0</v>
          </cell>
          <cell r="AU10">
            <v>0</v>
          </cell>
          <cell r="AV10">
            <v>135.712975</v>
          </cell>
          <cell r="AW10">
            <v>131.38079600000003</v>
          </cell>
          <cell r="AX10">
            <v>123.785583</v>
          </cell>
          <cell r="AY10">
            <v>0</v>
          </cell>
          <cell r="AZ10">
            <v>390.87935400000003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5.2</v>
          </cell>
          <cell r="AO11">
            <v>5.0999999999999996</v>
          </cell>
          <cell r="AP11">
            <v>5.6310000000000002</v>
          </cell>
          <cell r="AQ11">
            <v>7.2750000000000004</v>
          </cell>
          <cell r="AR11">
            <v>5.9249999999999998</v>
          </cell>
          <cell r="AS11">
            <v>0</v>
          </cell>
          <cell r="AT11">
            <v>0</v>
          </cell>
          <cell r="AU11">
            <v>0</v>
          </cell>
          <cell r="AV11">
            <v>8.9499999999999993</v>
          </cell>
          <cell r="AW11">
            <v>15.01</v>
          </cell>
          <cell r="AX11">
            <v>18.831</v>
          </cell>
          <cell r="AY11">
            <v>0</v>
          </cell>
          <cell r="AZ11">
            <v>42.790999999999997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122.25</v>
          </cell>
          <cell r="AL12">
            <v>183.03299999999999</v>
          </cell>
          <cell r="AM12">
            <v>164.179</v>
          </cell>
          <cell r="AN12">
            <v>135.59</v>
          </cell>
          <cell r="AO12">
            <v>125.46799999999999</v>
          </cell>
          <cell r="AP12">
            <v>57.706000000000003</v>
          </cell>
          <cell r="AQ12">
            <v>76.638000000000005</v>
          </cell>
          <cell r="AR12">
            <v>85.76</v>
          </cell>
          <cell r="AS12">
            <v>0</v>
          </cell>
          <cell r="AT12">
            <v>0</v>
          </cell>
          <cell r="AU12">
            <v>0</v>
          </cell>
          <cell r="AV12">
            <v>438.13300000000004</v>
          </cell>
          <cell r="AW12">
            <v>425.23699999999997</v>
          </cell>
          <cell r="AX12">
            <v>220.10399999999998</v>
          </cell>
          <cell r="AY12">
            <v>0</v>
          </cell>
          <cell r="AZ12">
            <v>1083.4740000000002</v>
          </cell>
        </row>
        <row r="13">
          <cell r="A13" t="str">
            <v>Czech Republic</v>
          </cell>
          <cell r="B13">
            <v>20.773667909241578</v>
          </cell>
          <cell r="C13">
            <v>7.228394490553562</v>
          </cell>
          <cell r="D13">
            <v>6.6675239990428707</v>
          </cell>
          <cell r="E13">
            <v>1.8657172141133023</v>
          </cell>
          <cell r="F13">
            <v>1.3301318942984388</v>
          </cell>
          <cell r="G13">
            <v>0.97976010573530159</v>
          </cell>
          <cell r="H13">
            <v>0.80202829787600038</v>
          </cell>
          <cell r="I13">
            <v>0.75447996290598929</v>
          </cell>
          <cell r="J13">
            <v>0.68827581817757288</v>
          </cell>
          <cell r="K13">
            <v>0</v>
          </cell>
          <cell r="L13">
            <v>0</v>
          </cell>
          <cell r="M13">
            <v>0</v>
          </cell>
          <cell r="N13">
            <v>11.330442010999846</v>
          </cell>
          <cell r="O13">
            <v>1.3839895946852783</v>
          </cell>
          <cell r="P13">
            <v>0.74896866278896401</v>
          </cell>
          <cell r="Q13">
            <v>0</v>
          </cell>
          <cell r="R13">
            <v>4.3071703222153994</v>
          </cell>
          <cell r="S13">
            <v>514.16600000000005</v>
          </cell>
          <cell r="T13">
            <v>191.721</v>
          </cell>
          <cell r="U13">
            <v>178.63499999999999</v>
          </cell>
          <cell r="V13">
            <v>52.496000000000002</v>
          </cell>
          <cell r="W13">
            <v>38.597000000000001</v>
          </cell>
          <cell r="X13">
            <v>29.065000000000001</v>
          </cell>
          <cell r="Y13">
            <v>22.780999999999999</v>
          </cell>
          <cell r="Z13">
            <v>20.422999999999998</v>
          </cell>
          <cell r="AA13">
            <v>18.783000000000001</v>
          </cell>
          <cell r="AB13">
            <v>0</v>
          </cell>
          <cell r="AC13">
            <v>0</v>
          </cell>
          <cell r="AD13">
            <v>0</v>
          </cell>
          <cell r="AE13">
            <v>884.52200000000005</v>
          </cell>
          <cell r="AF13">
            <v>120.158</v>
          </cell>
          <cell r="AG13">
            <v>61.986999999999995</v>
          </cell>
          <cell r="AH13">
            <v>0</v>
          </cell>
          <cell r="AI13">
            <v>1066.6669999999999</v>
          </cell>
          <cell r="AJ13">
            <v>2227.576767</v>
          </cell>
          <cell r="AK13">
            <v>2387.0985489999998</v>
          </cell>
          <cell r="AL13">
            <v>2411.262412</v>
          </cell>
          <cell r="AM13">
            <v>2532.3451829999999</v>
          </cell>
          <cell r="AN13">
            <v>2611.5680819999998</v>
          </cell>
          <cell r="AO13">
            <v>2669.8882560000002</v>
          </cell>
          <cell r="AP13">
            <v>2556.3811219999998</v>
          </cell>
          <cell r="AQ13">
            <v>2436.2078389999997</v>
          </cell>
          <cell r="AR13">
            <v>2456.093844</v>
          </cell>
          <cell r="AS13">
            <v>0</v>
          </cell>
          <cell r="AT13">
            <v>0</v>
          </cell>
          <cell r="AU13">
            <v>0</v>
          </cell>
          <cell r="AV13">
            <v>7025.9377279999999</v>
          </cell>
          <cell r="AW13">
            <v>7813.8015209999994</v>
          </cell>
          <cell r="AX13">
            <v>7448.6828049999995</v>
          </cell>
          <cell r="AY13">
            <v>0</v>
          </cell>
          <cell r="AZ13">
            <v>22288.422053999999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279.223364</v>
          </cell>
          <cell r="AL14">
            <v>286.23357099999998</v>
          </cell>
          <cell r="AM14">
            <v>302.16833500000001</v>
          </cell>
          <cell r="AN14">
            <v>295.3</v>
          </cell>
          <cell r="AO14">
            <v>285.45500400000003</v>
          </cell>
          <cell r="AP14">
            <v>294.62826799999999</v>
          </cell>
          <cell r="AQ14">
            <v>266.27375499999999</v>
          </cell>
          <cell r="AR14">
            <v>267.243854</v>
          </cell>
          <cell r="AS14">
            <v>0</v>
          </cell>
          <cell r="AT14">
            <v>0</v>
          </cell>
          <cell r="AU14">
            <v>0</v>
          </cell>
          <cell r="AV14">
            <v>828.46548299999995</v>
          </cell>
          <cell r="AW14">
            <v>882.92333900000006</v>
          </cell>
          <cell r="AX14">
            <v>828.14587699999993</v>
          </cell>
          <cell r="AY14">
            <v>0</v>
          </cell>
          <cell r="AZ14">
            <v>2539.5346989999998</v>
          </cell>
        </row>
        <row r="15">
          <cell r="A15" t="str">
            <v>Estonia</v>
          </cell>
          <cell r="B15">
            <v>17.325571104854131</v>
          </cell>
          <cell r="C15">
            <v>1.7487893082670567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5.7554340055128632</v>
          </cell>
          <cell r="O15">
            <v>0</v>
          </cell>
          <cell r="P15">
            <v>0</v>
          </cell>
          <cell r="Q15">
            <v>0</v>
          </cell>
          <cell r="R15">
            <v>1.8727799243800201</v>
          </cell>
          <cell r="S15">
            <v>47.612000000000002</v>
          </cell>
          <cell r="T15">
            <v>5.24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52.852000000000004</v>
          </cell>
          <cell r="AF15">
            <v>0</v>
          </cell>
          <cell r="AG15">
            <v>0</v>
          </cell>
          <cell r="AH15">
            <v>0</v>
          </cell>
          <cell r="AI15">
            <v>52.852000000000004</v>
          </cell>
          <cell r="AJ15">
            <v>247.32691199999999</v>
          </cell>
          <cell r="AK15">
            <v>269.67228</v>
          </cell>
          <cell r="AL15">
            <v>309.46845500000001</v>
          </cell>
          <cell r="AM15">
            <v>314.5394</v>
          </cell>
          <cell r="AN15">
            <v>321.36295700000005</v>
          </cell>
          <cell r="AO15">
            <v>288.91960599999999</v>
          </cell>
          <cell r="AP15">
            <v>271.06409400000001</v>
          </cell>
          <cell r="AQ15">
            <v>255.98686699999999</v>
          </cell>
          <cell r="AR15">
            <v>261.56277699999998</v>
          </cell>
          <cell r="AS15">
            <v>0</v>
          </cell>
          <cell r="AT15">
            <v>0</v>
          </cell>
          <cell r="AU15">
            <v>0</v>
          </cell>
          <cell r="AV15">
            <v>826.46764699999994</v>
          </cell>
          <cell r="AW15">
            <v>924.8219630000001</v>
          </cell>
          <cell r="AX15">
            <v>788.61373800000001</v>
          </cell>
          <cell r="AY15">
            <v>0</v>
          </cell>
          <cell r="AZ15">
            <v>2539.9033480000003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742.95076799999993</v>
          </cell>
          <cell r="AL17">
            <v>802.63956800000005</v>
          </cell>
          <cell r="AM17">
            <v>840.70023900000001</v>
          </cell>
          <cell r="AN17">
            <v>845.27585500000009</v>
          </cell>
          <cell r="AO17">
            <v>833.18797000000006</v>
          </cell>
          <cell r="AP17">
            <v>763.59892200000002</v>
          </cell>
          <cell r="AQ17">
            <v>706.62376899999992</v>
          </cell>
          <cell r="AR17">
            <v>697.09578899999997</v>
          </cell>
          <cell r="AS17">
            <v>0</v>
          </cell>
          <cell r="AT17">
            <v>0</v>
          </cell>
          <cell r="AU17">
            <v>0</v>
          </cell>
          <cell r="AV17">
            <v>2242.8742090000001</v>
          </cell>
          <cell r="AW17">
            <v>2519.1640640000001</v>
          </cell>
          <cell r="AX17">
            <v>2167.3184799999999</v>
          </cell>
          <cell r="AY17">
            <v>0</v>
          </cell>
          <cell r="AZ17">
            <v>6929.356753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5925.3019999999997</v>
          </cell>
          <cell r="AL18">
            <v>5854.6549999999997</v>
          </cell>
          <cell r="AM18">
            <v>5777</v>
          </cell>
          <cell r="AN18">
            <v>5498</v>
          </cell>
          <cell r="AO18">
            <v>5301.1080000000002</v>
          </cell>
          <cell r="AP18">
            <v>5198</v>
          </cell>
          <cell r="AQ18">
            <v>4949.6499999999996</v>
          </cell>
          <cell r="AR18">
            <v>4906.326</v>
          </cell>
          <cell r="AS18">
            <v>0</v>
          </cell>
          <cell r="AT18">
            <v>0</v>
          </cell>
          <cell r="AU18">
            <v>0</v>
          </cell>
          <cell r="AV18">
            <v>17178.852999999999</v>
          </cell>
          <cell r="AW18">
            <v>16576.108</v>
          </cell>
          <cell r="AX18">
            <v>15053.975999999999</v>
          </cell>
          <cell r="AY18">
            <v>0</v>
          </cell>
          <cell r="AZ18">
            <v>48808.936999999998</v>
          </cell>
        </row>
        <row r="19">
          <cell r="A19" t="str">
            <v>Germany</v>
          </cell>
          <cell r="B19">
            <v>5.1954670069972977</v>
          </cell>
          <cell r="C19">
            <v>11.588850626819646</v>
          </cell>
          <cell r="D19">
            <v>15.960281730294327</v>
          </cell>
          <cell r="E19">
            <v>18.390807883745996</v>
          </cell>
          <cell r="F19">
            <v>5.3656713972136076</v>
          </cell>
          <cell r="G19">
            <v>0.44945639639185658</v>
          </cell>
          <cell r="H19">
            <v>2.3898777070414559</v>
          </cell>
          <cell r="I19">
            <v>5.5294673460270314</v>
          </cell>
          <cell r="J19">
            <v>8.3003636386541686</v>
          </cell>
          <cell r="K19">
            <v>0</v>
          </cell>
          <cell r="L19">
            <v>0</v>
          </cell>
          <cell r="M19">
            <v>0</v>
          </cell>
          <cell r="N19">
            <v>11.018510502274198</v>
          </cell>
          <cell r="O19">
            <v>8.1099150954393089</v>
          </cell>
          <cell r="P19">
            <v>5.4060485038365647</v>
          </cell>
          <cell r="Q19">
            <v>0</v>
          </cell>
          <cell r="R19">
            <v>8.2085814489671023</v>
          </cell>
          <cell r="S19">
            <v>419.53300000000002</v>
          </cell>
          <cell r="T19">
            <v>986.125</v>
          </cell>
          <cell r="U19">
            <v>1361.88</v>
          </cell>
          <cell r="V19">
            <v>1570.204</v>
          </cell>
          <cell r="W19">
            <v>459.06299999999999</v>
          </cell>
          <cell r="X19">
            <v>37.725999999999999</v>
          </cell>
          <cell r="Y19">
            <v>195.511</v>
          </cell>
          <cell r="Z19">
            <v>437.81</v>
          </cell>
          <cell r="AA19">
            <v>679.6</v>
          </cell>
          <cell r="AB19">
            <v>0</v>
          </cell>
          <cell r="AC19">
            <v>0</v>
          </cell>
          <cell r="AD19">
            <v>0</v>
          </cell>
          <cell r="AE19">
            <v>2767.538</v>
          </cell>
          <cell r="AF19">
            <v>2066.9929999999999</v>
          </cell>
          <cell r="AG19">
            <v>1312.921</v>
          </cell>
          <cell r="AH19">
            <v>0</v>
          </cell>
          <cell r="AI19">
            <v>6147.4520000000011</v>
          </cell>
          <cell r="AJ19">
            <v>7267.4833560000006</v>
          </cell>
          <cell r="AK19">
            <v>7658.3306539999994</v>
          </cell>
          <cell r="AL19">
            <v>7679.6388729999999</v>
          </cell>
          <cell r="AM19">
            <v>7684.1844519999995</v>
          </cell>
          <cell r="AN19">
            <v>7700.0000450000007</v>
          </cell>
          <cell r="AO19">
            <v>7554.3256860000001</v>
          </cell>
          <cell r="AP19">
            <v>7362.7156519999999</v>
          </cell>
          <cell r="AQ19">
            <v>7125.9847529999997</v>
          </cell>
          <cell r="AR19">
            <v>7368.8337840000004</v>
          </cell>
          <cell r="AS19">
            <v>0</v>
          </cell>
          <cell r="AT19">
            <v>0</v>
          </cell>
          <cell r="AU19">
            <v>0</v>
          </cell>
          <cell r="AV19">
            <v>22605.452882999998</v>
          </cell>
          <cell r="AW19">
            <v>22938.510182999999</v>
          </cell>
          <cell r="AX19">
            <v>21857.534188999998</v>
          </cell>
          <cell r="AY19">
            <v>0</v>
          </cell>
          <cell r="AZ19">
            <v>67401.497254999995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9.4834758720336296</v>
          </cell>
          <cell r="G20">
            <v>11.120322534161765</v>
          </cell>
          <cell r="H20">
            <v>4.1998491732725043</v>
          </cell>
          <cell r="I20">
            <v>2.0020577822525656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6.9490699339614554</v>
          </cell>
          <cell r="P20">
            <v>2.1262242757282319</v>
          </cell>
          <cell r="Q20">
            <v>0</v>
          </cell>
          <cell r="R20">
            <v>3.2193509245623817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302.11099999999999</v>
          </cell>
          <cell r="X20">
            <v>346.012</v>
          </cell>
          <cell r="Y20">
            <v>119.96</v>
          </cell>
          <cell r="Z20">
            <v>53.645000000000003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648.12300000000005</v>
          </cell>
          <cell r="AG20">
            <v>173.60499999999999</v>
          </cell>
          <cell r="AH20">
            <v>0</v>
          </cell>
          <cell r="AI20">
            <v>821.72800000000007</v>
          </cell>
          <cell r="AJ20">
            <v>2200.7600000000002</v>
          </cell>
          <cell r="AK20">
            <v>2437.4196160000001</v>
          </cell>
          <cell r="AL20">
            <v>2591.4721030000001</v>
          </cell>
          <cell r="AM20">
            <v>2726.6162420000001</v>
          </cell>
          <cell r="AN20">
            <v>2867.0911769999998</v>
          </cell>
          <cell r="AO20">
            <v>2800.3756100000001</v>
          </cell>
          <cell r="AP20">
            <v>2570.663744</v>
          </cell>
          <cell r="AQ20">
            <v>2411.543784</v>
          </cell>
          <cell r="AR20">
            <v>2366.2411649999999</v>
          </cell>
          <cell r="AS20">
            <v>0</v>
          </cell>
          <cell r="AT20">
            <v>0</v>
          </cell>
          <cell r="AU20">
            <v>0</v>
          </cell>
          <cell r="AV20">
            <v>7229.6517190000004</v>
          </cell>
          <cell r="AW20">
            <v>8394.0830290000013</v>
          </cell>
          <cell r="AX20">
            <v>7348.4486930000003</v>
          </cell>
          <cell r="AY20">
            <v>0</v>
          </cell>
          <cell r="AZ20">
            <v>22972.183441000005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114.318834</v>
          </cell>
          <cell r="AL21">
            <v>119.963487</v>
          </cell>
          <cell r="AM21">
            <v>123.819974</v>
          </cell>
          <cell r="AN21">
            <v>126.27246099999999</v>
          </cell>
          <cell r="AO21">
            <v>137.642461</v>
          </cell>
          <cell r="AP21">
            <v>157.286461</v>
          </cell>
          <cell r="AQ21">
            <v>149.571507</v>
          </cell>
          <cell r="AR21">
            <v>140.20555300000001</v>
          </cell>
          <cell r="AS21">
            <v>0</v>
          </cell>
          <cell r="AT21">
            <v>0</v>
          </cell>
          <cell r="AU21">
            <v>0</v>
          </cell>
          <cell r="AV21">
            <v>341.21759900000001</v>
          </cell>
          <cell r="AW21">
            <v>387.73489599999999</v>
          </cell>
          <cell r="AX21">
            <v>447.06352100000004</v>
          </cell>
          <cell r="AY21">
            <v>0</v>
          </cell>
          <cell r="AZ21">
            <v>1176.016016</v>
          </cell>
        </row>
        <row r="22">
          <cell r="A22" t="str">
            <v>Hungary</v>
          </cell>
          <cell r="B22">
            <v>10.121402379222726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3.0686397046572744</v>
          </cell>
          <cell r="O22">
            <v>0</v>
          </cell>
          <cell r="P22">
            <v>0</v>
          </cell>
          <cell r="Q22">
            <v>0</v>
          </cell>
          <cell r="R22">
            <v>0.99073431796025857</v>
          </cell>
          <cell r="S22">
            <v>141.56299999999999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141.56299999999999</v>
          </cell>
          <cell r="AF22">
            <v>0</v>
          </cell>
          <cell r="AG22">
            <v>0</v>
          </cell>
          <cell r="AH22">
            <v>0</v>
          </cell>
          <cell r="AI22">
            <v>141.56299999999999</v>
          </cell>
          <cell r="AJ22">
            <v>1258.78505</v>
          </cell>
          <cell r="AK22">
            <v>1432.08</v>
          </cell>
          <cell r="AL22">
            <v>1461.03</v>
          </cell>
          <cell r="AM22">
            <v>1518.1000000000001</v>
          </cell>
          <cell r="AN22">
            <v>1541.38</v>
          </cell>
          <cell r="AO22">
            <v>1513.93</v>
          </cell>
          <cell r="AP22">
            <v>1422.96</v>
          </cell>
          <cell r="AQ22">
            <v>1337.01</v>
          </cell>
          <cell r="AR22">
            <v>1374.55</v>
          </cell>
          <cell r="AS22">
            <v>0</v>
          </cell>
          <cell r="AT22">
            <v>0</v>
          </cell>
          <cell r="AU22">
            <v>0</v>
          </cell>
          <cell r="AV22">
            <v>4151.8950500000001</v>
          </cell>
          <cell r="AW22">
            <v>4573.4100000000008</v>
          </cell>
          <cell r="AX22">
            <v>4134.5200000000004</v>
          </cell>
          <cell r="AY22">
            <v>0</v>
          </cell>
          <cell r="AZ22">
            <v>12859.825050000001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24.576204000000001</v>
          </cell>
          <cell r="AL23">
            <v>18.380000000000003</v>
          </cell>
          <cell r="AM23">
            <v>18.36</v>
          </cell>
          <cell r="AN23">
            <v>18.25</v>
          </cell>
          <cell r="AO23">
            <v>16.466200000000001</v>
          </cell>
          <cell r="AP23">
            <v>17.374219</v>
          </cell>
          <cell r="AQ23">
            <v>22.144052000000002</v>
          </cell>
          <cell r="AR23">
            <v>16.026195999999999</v>
          </cell>
          <cell r="AS23">
            <v>0</v>
          </cell>
          <cell r="AT23">
            <v>0</v>
          </cell>
          <cell r="AU23">
            <v>0</v>
          </cell>
          <cell r="AV23">
            <v>60.935690000000001</v>
          </cell>
          <cell r="AW23">
            <v>53.0762</v>
          </cell>
          <cell r="AX23">
            <v>55.544466999999997</v>
          </cell>
          <cell r="AY23">
            <v>0</v>
          </cell>
          <cell r="AZ23">
            <v>169.55635700000002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105.685</v>
          </cell>
          <cell r="AL24">
            <v>104.22200000000001</v>
          </cell>
          <cell r="AM24">
            <v>99.650999999999996</v>
          </cell>
          <cell r="AN24">
            <v>103.699</v>
          </cell>
          <cell r="AO24">
            <v>122.146</v>
          </cell>
          <cell r="AP24">
            <v>121.25999999999999</v>
          </cell>
          <cell r="AQ24">
            <v>123.35</v>
          </cell>
          <cell r="AR24">
            <v>96.743000000000009</v>
          </cell>
          <cell r="AS24">
            <v>0</v>
          </cell>
          <cell r="AT24">
            <v>0</v>
          </cell>
          <cell r="AU24">
            <v>0</v>
          </cell>
          <cell r="AV24">
            <v>319.03399999999999</v>
          </cell>
          <cell r="AW24">
            <v>325.49599999999998</v>
          </cell>
          <cell r="AX24">
            <v>341.35300000000001</v>
          </cell>
          <cell r="AY24">
            <v>0</v>
          </cell>
          <cell r="AZ24">
            <v>985.88300000000004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11486.272951999999</v>
          </cell>
          <cell r="AL25">
            <v>11907.8</v>
          </cell>
          <cell r="AM25">
            <v>12250.83</v>
          </cell>
          <cell r="AN25">
            <v>12002.6</v>
          </cell>
          <cell r="AO25">
            <v>11389.599999999999</v>
          </cell>
          <cell r="AP25">
            <v>11154.2</v>
          </cell>
          <cell r="AQ25">
            <v>10798.219075000001</v>
          </cell>
          <cell r="AR25">
            <v>9835.9485820000009</v>
          </cell>
          <cell r="AS25">
            <v>0</v>
          </cell>
          <cell r="AT25">
            <v>0</v>
          </cell>
          <cell r="AU25">
            <v>0</v>
          </cell>
          <cell r="AV25">
            <v>34360.170952</v>
          </cell>
          <cell r="AW25">
            <v>35643.03</v>
          </cell>
          <cell r="AX25">
            <v>31788.367657000003</v>
          </cell>
          <cell r="AY25">
            <v>0</v>
          </cell>
          <cell r="AZ25">
            <v>101791.56860899999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175.88400000000001</v>
          </cell>
          <cell r="AL26">
            <v>192.03147899999999</v>
          </cell>
          <cell r="AM26">
            <v>212.19043999999997</v>
          </cell>
          <cell r="AN26">
            <v>220.02824799999999</v>
          </cell>
          <cell r="AO26">
            <v>212.71234900000002</v>
          </cell>
          <cell r="AP26">
            <v>206.11219900000003</v>
          </cell>
          <cell r="AQ26">
            <v>185.23356799999999</v>
          </cell>
          <cell r="AR26">
            <v>172.660415</v>
          </cell>
          <cell r="AS26">
            <v>0</v>
          </cell>
          <cell r="AT26">
            <v>0</v>
          </cell>
          <cell r="AU26">
            <v>0</v>
          </cell>
          <cell r="AV26">
            <v>550.19615599999997</v>
          </cell>
          <cell r="AW26">
            <v>644.93103699999995</v>
          </cell>
          <cell r="AX26">
            <v>564.00618200000008</v>
          </cell>
          <cell r="AY26">
            <v>0</v>
          </cell>
          <cell r="AZ26">
            <v>1759.1333750000001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351.86030999999997</v>
          </cell>
          <cell r="AL27">
            <v>391.40702599999997</v>
          </cell>
          <cell r="AM27">
            <v>409.56103000000002</v>
          </cell>
          <cell r="AN27">
            <v>455.85538200000002</v>
          </cell>
          <cell r="AO27">
            <v>465.38295800000003</v>
          </cell>
          <cell r="AP27">
            <v>443.38294700000006</v>
          </cell>
          <cell r="AQ27">
            <v>409.541021</v>
          </cell>
          <cell r="AR27">
            <v>432.16719800000004</v>
          </cell>
          <cell r="AS27">
            <v>0</v>
          </cell>
          <cell r="AT27">
            <v>0</v>
          </cell>
          <cell r="AU27">
            <v>0</v>
          </cell>
          <cell r="AV27">
            <v>1182.1799449999999</v>
          </cell>
          <cell r="AW27">
            <v>1330.7993700000002</v>
          </cell>
          <cell r="AX27">
            <v>1285.0911660000002</v>
          </cell>
          <cell r="AY27">
            <v>0</v>
          </cell>
          <cell r="AZ27">
            <v>3798.0704810000002</v>
          </cell>
        </row>
        <row r="28">
          <cell r="A28" t="str">
            <v>Luxembourg</v>
          </cell>
          <cell r="B28">
            <v>14.074296705863292</v>
          </cell>
          <cell r="C28">
            <v>7.5176112782514162</v>
          </cell>
          <cell r="D28">
            <v>2.3845538525315901</v>
          </cell>
          <cell r="E28">
            <v>0.37781774003622459</v>
          </cell>
          <cell r="F28">
            <v>6.0685970301696014E-2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7.7440271420319142</v>
          </cell>
          <cell r="O28">
            <v>0.15348872548556622</v>
          </cell>
          <cell r="P28">
            <v>0</v>
          </cell>
          <cell r="Q28">
            <v>0</v>
          </cell>
          <cell r="R28">
            <v>2.5966421945847964</v>
          </cell>
          <cell r="S28">
            <v>42.255000000000003</v>
          </cell>
          <cell r="T28">
            <v>25.661999999999999</v>
          </cell>
          <cell r="U28">
            <v>8.1120000000000001</v>
          </cell>
          <cell r="V28">
            <v>1.4319999999999999</v>
          </cell>
          <cell r="W28">
            <v>0.22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76.028999999999996</v>
          </cell>
          <cell r="AF28">
            <v>1.6519999999999999</v>
          </cell>
          <cell r="AG28">
            <v>0</v>
          </cell>
          <cell r="AH28">
            <v>0</v>
          </cell>
          <cell r="AI28">
            <v>77.680999999999997</v>
          </cell>
          <cell r="AJ28">
            <v>270.205331</v>
          </cell>
          <cell r="AK28">
            <v>307.22258900000003</v>
          </cell>
          <cell r="AL28">
            <v>306.170481</v>
          </cell>
          <cell r="AM28">
            <v>341.11685699999998</v>
          </cell>
          <cell r="AN28">
            <v>326.26981000000001</v>
          </cell>
          <cell r="AO28">
            <v>301.28382999999997</v>
          </cell>
          <cell r="AP28">
            <v>275.03766199999995</v>
          </cell>
          <cell r="AQ28">
            <v>279.32182500000005</v>
          </cell>
          <cell r="AR28">
            <v>285.806489</v>
          </cell>
          <cell r="AS28">
            <v>0</v>
          </cell>
          <cell r="AT28">
            <v>0</v>
          </cell>
          <cell r="AU28">
            <v>0</v>
          </cell>
          <cell r="AV28">
            <v>883.59840100000008</v>
          </cell>
          <cell r="AW28">
            <v>968.67049699999995</v>
          </cell>
          <cell r="AX28">
            <v>840.165976</v>
          </cell>
          <cell r="AY28">
            <v>0</v>
          </cell>
          <cell r="AZ28">
            <v>2692.434874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20.792703738947843</v>
          </cell>
          <cell r="J29">
            <v>18.728916085493633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12.395211780524908</v>
          </cell>
          <cell r="Q29">
            <v>0</v>
          </cell>
          <cell r="R29">
            <v>3.592765092325874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8.6199999999999992</v>
          </cell>
          <cell r="AA29">
            <v>8.15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16.77</v>
          </cell>
          <cell r="AH29">
            <v>0</v>
          </cell>
          <cell r="AI29">
            <v>16.77</v>
          </cell>
          <cell r="AJ29">
            <v>56.012576999999993</v>
          </cell>
          <cell r="AK29">
            <v>45.028041000000002</v>
          </cell>
          <cell r="AL29">
            <v>45.864806999999999</v>
          </cell>
          <cell r="AM29">
            <v>48.384757</v>
          </cell>
          <cell r="AN29">
            <v>50.290959000000001</v>
          </cell>
          <cell r="AO29">
            <v>52.748360000000005</v>
          </cell>
          <cell r="AP29">
            <v>45.289557000000002</v>
          </cell>
          <cell r="AQ29">
            <v>37.311165000000003</v>
          </cell>
          <cell r="AR29">
            <v>39.164039000000002</v>
          </cell>
          <cell r="AS29">
            <v>0</v>
          </cell>
          <cell r="AT29">
            <v>0</v>
          </cell>
          <cell r="AU29">
            <v>0</v>
          </cell>
          <cell r="AV29">
            <v>146.90542499999998</v>
          </cell>
          <cell r="AW29">
            <v>151.42407600000001</v>
          </cell>
          <cell r="AX29">
            <v>121.76476100000001</v>
          </cell>
          <cell r="AY29">
            <v>0</v>
          </cell>
          <cell r="AZ29">
            <v>420.09426200000001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27.399532000000001</v>
          </cell>
          <cell r="AL30">
            <v>20.695999999999998</v>
          </cell>
          <cell r="AM30">
            <v>21.895</v>
          </cell>
          <cell r="AN30">
            <v>11.815</v>
          </cell>
          <cell r="AO30">
            <v>18.101000000000003</v>
          </cell>
          <cell r="AP30">
            <v>17.968</v>
          </cell>
          <cell r="AQ30">
            <v>15.934999999999999</v>
          </cell>
          <cell r="AR30">
            <v>15.786</v>
          </cell>
          <cell r="AS30">
            <v>0</v>
          </cell>
          <cell r="AT30">
            <v>0</v>
          </cell>
          <cell r="AU30">
            <v>0</v>
          </cell>
          <cell r="AV30">
            <v>63.006411</v>
          </cell>
          <cell r="AW30">
            <v>51.811000000000007</v>
          </cell>
          <cell r="AX30">
            <v>49.689</v>
          </cell>
          <cell r="AY30">
            <v>0</v>
          </cell>
          <cell r="AZ30">
            <v>164.50641099999999</v>
          </cell>
        </row>
        <row r="31">
          <cell r="A31" t="str">
            <v>Netherlands</v>
          </cell>
          <cell r="B31">
            <v>6.2558455881033044E-5</v>
          </cell>
          <cell r="C31">
            <v>13.527263882234667</v>
          </cell>
          <cell r="D31">
            <v>3.8678658358585234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5.9593956553531324</v>
          </cell>
          <cell r="O31">
            <v>0</v>
          </cell>
          <cell r="P31">
            <v>0</v>
          </cell>
          <cell r="Q31">
            <v>0</v>
          </cell>
          <cell r="R31">
            <v>1.9883927008767626</v>
          </cell>
          <cell r="S31">
            <v>1E-3</v>
          </cell>
          <cell r="T31">
            <v>236</v>
          </cell>
          <cell r="U31">
            <v>68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304.00099999999998</v>
          </cell>
          <cell r="AF31">
            <v>0</v>
          </cell>
          <cell r="AG31">
            <v>0</v>
          </cell>
          <cell r="AH31">
            <v>0</v>
          </cell>
          <cell r="AI31">
            <v>304.00099999999998</v>
          </cell>
          <cell r="AJ31">
            <v>1438.6544349999999</v>
          </cell>
          <cell r="AK31">
            <v>1570.162317</v>
          </cell>
          <cell r="AL31">
            <v>1582.267912</v>
          </cell>
          <cell r="AM31">
            <v>1617.3384129999999</v>
          </cell>
          <cell r="AN31">
            <v>1626.435598</v>
          </cell>
          <cell r="AO31">
            <v>1516.175201</v>
          </cell>
          <cell r="AP31">
            <v>1475.9071130000002</v>
          </cell>
          <cell r="AQ31">
            <v>1447.0083220000001</v>
          </cell>
          <cell r="AR31">
            <v>1485.953342</v>
          </cell>
          <cell r="AS31">
            <v>0</v>
          </cell>
          <cell r="AT31">
            <v>0</v>
          </cell>
          <cell r="AU31">
            <v>0</v>
          </cell>
          <cell r="AV31">
            <v>4591.084664</v>
          </cell>
          <cell r="AW31">
            <v>4759.9492119999995</v>
          </cell>
          <cell r="AX31">
            <v>4408.8687770000006</v>
          </cell>
          <cell r="AY31">
            <v>0</v>
          </cell>
          <cell r="AZ31">
            <v>13759.902652999999</v>
          </cell>
        </row>
        <row r="32">
          <cell r="A32" t="str">
            <v>Norway</v>
          </cell>
          <cell r="B32">
            <v>77.135851947596279</v>
          </cell>
          <cell r="C32">
            <v>47.103854234847006</v>
          </cell>
          <cell r="D32">
            <v>21.49744084910694</v>
          </cell>
          <cell r="E32">
            <v>6.573951278343884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46.841576804764422</v>
          </cell>
          <cell r="O32">
            <v>2.2340937697220418</v>
          </cell>
          <cell r="P32">
            <v>0</v>
          </cell>
          <cell r="Q32">
            <v>0</v>
          </cell>
          <cell r="R32">
            <v>16.287615035647168</v>
          </cell>
          <cell r="S32">
            <v>144.911</v>
          </cell>
          <cell r="T32">
            <v>99.263999999999996</v>
          </cell>
          <cell r="U32">
            <v>48.743000000000002</v>
          </cell>
          <cell r="V32">
            <v>14.207000000000001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292.91800000000001</v>
          </cell>
          <cell r="AF32">
            <v>14.207000000000001</v>
          </cell>
          <cell r="AG32">
            <v>0</v>
          </cell>
          <cell r="AH32">
            <v>0</v>
          </cell>
          <cell r="AI32">
            <v>307.125</v>
          </cell>
          <cell r="AJ32">
            <v>169.07818700000001</v>
          </cell>
          <cell r="AK32">
            <v>189.66091299999999</v>
          </cell>
          <cell r="AL32">
            <v>204.06475500000002</v>
          </cell>
          <cell r="AM32">
            <v>194.49946399999999</v>
          </cell>
          <cell r="AN32">
            <v>197.60830399999998</v>
          </cell>
          <cell r="AO32">
            <v>180.218254</v>
          </cell>
          <cell r="AP32">
            <v>171.45140699999999</v>
          </cell>
          <cell r="AQ32">
            <v>189.92796800000002</v>
          </cell>
          <cell r="AR32">
            <v>200.56241499999999</v>
          </cell>
          <cell r="AS32">
            <v>0</v>
          </cell>
          <cell r="AT32">
            <v>0</v>
          </cell>
          <cell r="AU32">
            <v>0</v>
          </cell>
          <cell r="AV32">
            <v>562.803855</v>
          </cell>
          <cell r="AW32">
            <v>572.32602199999997</v>
          </cell>
          <cell r="AX32">
            <v>561.94178999999997</v>
          </cell>
          <cell r="AY32">
            <v>0</v>
          </cell>
          <cell r="AZ32">
            <v>1697.0716669999997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5261.3082340000001</v>
          </cell>
          <cell r="AL33">
            <v>5304.2584829999996</v>
          </cell>
          <cell r="AM33">
            <v>5541.0481229999996</v>
          </cell>
          <cell r="AN33">
            <v>5777.4748730000001</v>
          </cell>
          <cell r="AO33">
            <v>5475.0391</v>
          </cell>
          <cell r="AP33">
            <v>5234.740401</v>
          </cell>
          <cell r="AQ33">
            <v>4839.3264330000002</v>
          </cell>
          <cell r="AR33">
            <v>4477.8652030000003</v>
          </cell>
          <cell r="AS33">
            <v>0</v>
          </cell>
          <cell r="AT33">
            <v>0</v>
          </cell>
          <cell r="AU33">
            <v>0</v>
          </cell>
          <cell r="AV33">
            <v>15747.241649</v>
          </cell>
          <cell r="AW33">
            <v>16793.562096000001</v>
          </cell>
          <cell r="AX33">
            <v>14551.932037000002</v>
          </cell>
          <cell r="AY33">
            <v>0</v>
          </cell>
          <cell r="AZ33">
            <v>47092.735782000003</v>
          </cell>
        </row>
        <row r="34">
          <cell r="A34" t="str">
            <v>Portugal</v>
          </cell>
          <cell r="B34">
            <v>8.4099234160584118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23.986659890723946</v>
          </cell>
          <cell r="J34">
            <v>31.362159627258755</v>
          </cell>
          <cell r="K34">
            <v>0</v>
          </cell>
          <cell r="L34">
            <v>0</v>
          </cell>
          <cell r="M34">
            <v>0</v>
          </cell>
          <cell r="N34">
            <v>2.677910846791133</v>
          </cell>
          <cell r="O34">
            <v>0</v>
          </cell>
          <cell r="P34">
            <v>17.565900039480635</v>
          </cell>
          <cell r="Q34">
            <v>0</v>
          </cell>
          <cell r="R34">
            <v>6.3572777212221387</v>
          </cell>
          <cell r="S34">
            <v>199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543.44000000000005</v>
          </cell>
          <cell r="AA34">
            <v>673.9</v>
          </cell>
          <cell r="AB34">
            <v>0</v>
          </cell>
          <cell r="AC34">
            <v>0</v>
          </cell>
          <cell r="AD34">
            <v>0</v>
          </cell>
          <cell r="AE34">
            <v>199</v>
          </cell>
          <cell r="AF34">
            <v>0</v>
          </cell>
          <cell r="AG34">
            <v>1217.3400000000001</v>
          </cell>
          <cell r="AH34">
            <v>0</v>
          </cell>
          <cell r="AI34">
            <v>1416.3400000000001</v>
          </cell>
          <cell r="AJ34">
            <v>2129.6270030000001</v>
          </cell>
          <cell r="AK34">
            <v>2239.2493899999999</v>
          </cell>
          <cell r="AL34">
            <v>2319.1729949999999</v>
          </cell>
          <cell r="AM34">
            <v>2445.7168550000001</v>
          </cell>
          <cell r="AN34">
            <v>2335.6232749999999</v>
          </cell>
          <cell r="AO34">
            <v>2344.6216679999998</v>
          </cell>
          <cell r="AP34">
            <v>2264.194066</v>
          </cell>
          <cell r="AQ34">
            <v>2039.0333720000001</v>
          </cell>
          <cell r="AR34">
            <v>1933.8910559999999</v>
          </cell>
          <cell r="AS34">
            <v>0</v>
          </cell>
          <cell r="AT34">
            <v>0</v>
          </cell>
          <cell r="AU34">
            <v>0</v>
          </cell>
          <cell r="AV34">
            <v>6688.0493880000004</v>
          </cell>
          <cell r="AW34">
            <v>7125.9617980000003</v>
          </cell>
          <cell r="AX34">
            <v>6237.1184940000003</v>
          </cell>
          <cell r="AY34">
            <v>0</v>
          </cell>
          <cell r="AZ34">
            <v>20051.129680000002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18.46</v>
          </cell>
          <cell r="AN35">
            <v>10.93</v>
          </cell>
          <cell r="AO35">
            <v>18.991999999999997</v>
          </cell>
          <cell r="AP35">
            <v>10.0482</v>
          </cell>
          <cell r="AQ35">
            <v>10.0482</v>
          </cell>
          <cell r="AR35">
            <v>15.138200000000001</v>
          </cell>
          <cell r="AS35">
            <v>0</v>
          </cell>
          <cell r="AT35">
            <v>0</v>
          </cell>
          <cell r="AU35">
            <v>0</v>
          </cell>
          <cell r="AV35">
            <v>56.418095999999998</v>
          </cell>
          <cell r="AW35">
            <v>48.381999999999998</v>
          </cell>
          <cell r="AX35">
            <v>35.2346</v>
          </cell>
          <cell r="AY35">
            <v>0</v>
          </cell>
          <cell r="AZ35">
            <v>140.034696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980.8922839999999</v>
          </cell>
          <cell r="AL36">
            <v>1084.888183</v>
          </cell>
          <cell r="AM36">
            <v>1047.522923</v>
          </cell>
          <cell r="AN36">
            <v>1068.689439</v>
          </cell>
          <cell r="AO36">
            <v>1052.08764</v>
          </cell>
          <cell r="AP36">
            <v>1016.6422120000001</v>
          </cell>
          <cell r="AQ36">
            <v>962.39688200000001</v>
          </cell>
          <cell r="AR36">
            <v>988.0939800000001</v>
          </cell>
          <cell r="AS36">
            <v>0</v>
          </cell>
          <cell r="AT36">
            <v>0</v>
          </cell>
          <cell r="AU36">
            <v>0</v>
          </cell>
          <cell r="AV36">
            <v>2954.0192830000001</v>
          </cell>
          <cell r="AW36">
            <v>3168.3000019999999</v>
          </cell>
          <cell r="AX36">
            <v>2967.1330740000003</v>
          </cell>
          <cell r="AY36">
            <v>0</v>
          </cell>
          <cell r="AZ36">
            <v>9089.452358999999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4673.7299400000002</v>
          </cell>
          <cell r="AL37">
            <v>5091.1923479999996</v>
          </cell>
          <cell r="AM37">
            <v>5606.3666499999999</v>
          </cell>
          <cell r="AN37">
            <v>5691.3159919999998</v>
          </cell>
          <cell r="AO37">
            <v>5865.6341240000011</v>
          </cell>
          <cell r="AP37">
            <v>5102.6072809999996</v>
          </cell>
          <cell r="AQ37">
            <v>4839.1836579999999</v>
          </cell>
          <cell r="AR37">
            <v>4415.7289799999999</v>
          </cell>
          <cell r="AS37">
            <v>0</v>
          </cell>
          <cell r="AT37">
            <v>0</v>
          </cell>
          <cell r="AU37">
            <v>0</v>
          </cell>
          <cell r="AV37">
            <v>14788.822674999999</v>
          </cell>
          <cell r="AW37">
            <v>17163.316766</v>
          </cell>
          <cell r="AX37">
            <v>14357.519918999998</v>
          </cell>
          <cell r="AY37">
            <v>0</v>
          </cell>
          <cell r="AZ37">
            <v>46309.659359999998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501.194999</v>
          </cell>
          <cell r="AL38">
            <v>533.07044900000005</v>
          </cell>
          <cell r="AM38">
            <v>576.57059300000003</v>
          </cell>
          <cell r="AN38">
            <v>569.89921700000002</v>
          </cell>
          <cell r="AO38">
            <v>536.32123100000001</v>
          </cell>
          <cell r="AP38">
            <v>506.60817599999996</v>
          </cell>
          <cell r="AQ38">
            <v>486.29999699999996</v>
          </cell>
          <cell r="AR38">
            <v>486.22500499999995</v>
          </cell>
          <cell r="AS38">
            <v>0</v>
          </cell>
          <cell r="AT38">
            <v>0</v>
          </cell>
          <cell r="AU38">
            <v>0</v>
          </cell>
          <cell r="AV38">
            <v>1479.1433180000001</v>
          </cell>
          <cell r="AW38">
            <v>1682.791041</v>
          </cell>
          <cell r="AX38">
            <v>1479.1331779999998</v>
          </cell>
          <cell r="AY38">
            <v>0</v>
          </cell>
          <cell r="AZ38">
            <v>4641.0675370000008</v>
          </cell>
        </row>
        <row r="39">
          <cell r="A39" t="str">
            <v>Switzerland</v>
          </cell>
          <cell r="B39">
            <v>11.160741217649891</v>
          </cell>
          <cell r="C39">
            <v>3.5115587130156873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4.7567192523413491</v>
          </cell>
          <cell r="O39">
            <v>0</v>
          </cell>
          <cell r="P39">
            <v>0</v>
          </cell>
          <cell r="Q39">
            <v>0</v>
          </cell>
          <cell r="R39">
            <v>1.6004815712363951</v>
          </cell>
          <cell r="S39">
            <v>147.18794000000003</v>
          </cell>
          <cell r="T39">
            <v>49.478740000000009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196.66668000000004</v>
          </cell>
          <cell r="AF39">
            <v>0</v>
          </cell>
          <cell r="AG39">
            <v>0</v>
          </cell>
          <cell r="AH39">
            <v>0</v>
          </cell>
          <cell r="AI39">
            <v>196.66668000000004</v>
          </cell>
          <cell r="AJ39">
            <v>1186.9206840000002</v>
          </cell>
          <cell r="AK39">
            <v>1268.122496</v>
          </cell>
          <cell r="AL39">
            <v>1266.0091379999999</v>
          </cell>
          <cell r="AM39">
            <v>1295.381443</v>
          </cell>
          <cell r="AN39">
            <v>1233.229818</v>
          </cell>
          <cell r="AO39">
            <v>1194.8665780000001</v>
          </cell>
          <cell r="AP39">
            <v>1194.6022170000001</v>
          </cell>
          <cell r="AQ39">
            <v>1206.230464</v>
          </cell>
          <cell r="AR39">
            <v>1213.8092999999999</v>
          </cell>
          <cell r="AS39">
            <v>0</v>
          </cell>
          <cell r="AT39">
            <v>0</v>
          </cell>
          <cell r="AU39">
            <v>0</v>
          </cell>
          <cell r="AV39">
            <v>3721.052318</v>
          </cell>
          <cell r="AW39">
            <v>3723.4778390000001</v>
          </cell>
          <cell r="AX39">
            <v>3614.6419809999998</v>
          </cell>
          <cell r="AY39">
            <v>0</v>
          </cell>
          <cell r="AZ39">
            <v>11059.172138000002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710.9</v>
          </cell>
          <cell r="AL40">
            <v>690.10500000000002</v>
          </cell>
          <cell r="AM40">
            <v>839.56999999999994</v>
          </cell>
          <cell r="AN40">
            <v>818.60199999999998</v>
          </cell>
          <cell r="AO40">
            <v>832.15700000000004</v>
          </cell>
          <cell r="AP40">
            <v>718.53100000000006</v>
          </cell>
          <cell r="AQ40">
            <v>742.82200000000012</v>
          </cell>
          <cell r="AR40">
            <v>782.89499999999998</v>
          </cell>
          <cell r="AS40">
            <v>0</v>
          </cell>
          <cell r="AT40">
            <v>0</v>
          </cell>
          <cell r="AU40">
            <v>0</v>
          </cell>
          <cell r="AV40">
            <v>2175.8339999999998</v>
          </cell>
          <cell r="AW40">
            <v>2490.3290000000002</v>
          </cell>
          <cell r="AX40">
            <v>2244.248</v>
          </cell>
          <cell r="AY40">
            <v>0</v>
          </cell>
          <cell r="AZ40">
            <v>6910.4110000000001</v>
          </cell>
        </row>
        <row r="41">
          <cell r="A41" t="str">
            <v>European Union</v>
          </cell>
          <cell r="B41">
            <v>3.1720613635489916</v>
          </cell>
          <cell r="C41">
            <v>2.8502411851372589</v>
          </cell>
          <cell r="D41">
            <v>2.8521271764716993</v>
          </cell>
          <cell r="E41">
            <v>2.6645068247346337</v>
          </cell>
          <cell r="F41">
            <v>1.3122137753736336</v>
          </cell>
          <cell r="G41">
            <v>0.66027024530030221</v>
          </cell>
          <cell r="H41">
            <v>0.56639560888044371</v>
          </cell>
          <cell r="I41">
            <v>1.8738099811807705</v>
          </cell>
          <cell r="J41">
            <v>2.5101386347258807</v>
          </cell>
          <cell r="K41">
            <v>0</v>
          </cell>
          <cell r="L41">
            <v>0</v>
          </cell>
          <cell r="M41">
            <v>0</v>
          </cell>
          <cell r="N41">
            <v>2.9538702020938326</v>
          </cell>
          <cell r="O41">
            <v>1.5531083446429104</v>
          </cell>
          <cell r="P41">
            <v>1.6243054440030504</v>
          </cell>
          <cell r="Q41">
            <v>0</v>
          </cell>
          <cell r="R41">
            <v>2.0414276435568506</v>
          </cell>
          <cell r="S41">
            <v>1835.2489400000004</v>
          </cell>
          <cell r="T41">
            <v>1729.20074</v>
          </cell>
          <cell r="U41">
            <v>1776.37</v>
          </cell>
          <cell r="V41">
            <v>1709.258</v>
          </cell>
          <cell r="W41">
            <v>840.17100000000005</v>
          </cell>
          <cell r="X41">
            <v>413.18</v>
          </cell>
          <cell r="Y41">
            <v>338.62</v>
          </cell>
          <cell r="Z41">
            <v>1069.8879999999999</v>
          </cell>
          <cell r="AA41">
            <v>1388.5230000000001</v>
          </cell>
          <cell r="AB41">
            <v>0</v>
          </cell>
          <cell r="AC41">
            <v>0</v>
          </cell>
          <cell r="AD41">
            <v>0</v>
          </cell>
          <cell r="AE41">
            <v>5340.8196800000005</v>
          </cell>
          <cell r="AF41">
            <v>2962.6089999999999</v>
          </cell>
          <cell r="AG41">
            <v>2797.0309999999999</v>
          </cell>
          <cell r="AH41">
            <v>0</v>
          </cell>
          <cell r="AI41">
            <v>11100.459680000004</v>
          </cell>
          <cell r="AJ41">
            <v>52070.999160999992</v>
          </cell>
          <cell r="AK41">
            <v>54601.718412999988</v>
          </cell>
          <cell r="AL41">
            <v>56054.057238000009</v>
          </cell>
          <cell r="AM41">
            <v>57734.218794999979</v>
          </cell>
          <cell r="AN41">
            <v>57624.292183999998</v>
          </cell>
          <cell r="AO41">
            <v>56319.666477000006</v>
          </cell>
          <cell r="AP41">
            <v>53806.561213000001</v>
          </cell>
          <cell r="AQ41">
            <v>51387.238282999999</v>
          </cell>
          <cell r="AR41">
            <v>49784.927521999998</v>
          </cell>
          <cell r="AS41">
            <v>0</v>
          </cell>
          <cell r="AT41">
            <v>0</v>
          </cell>
          <cell r="AU41">
            <v>0</v>
          </cell>
          <cell r="AV41">
            <v>162726.77481199999</v>
          </cell>
          <cell r="AW41">
            <v>171678.177456</v>
          </cell>
          <cell r="AX41">
            <v>154978.72701799998</v>
          </cell>
          <cell r="AY41">
            <v>0</v>
          </cell>
          <cell r="AZ41">
            <v>489383.67928599997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366.06725500000005</v>
          </cell>
          <cell r="AL43">
            <v>419.657624</v>
          </cell>
          <cell r="AM43">
            <v>420.18198999999993</v>
          </cell>
          <cell r="AN43">
            <v>396.35367700000006</v>
          </cell>
          <cell r="AO43">
            <v>446.23020899999995</v>
          </cell>
          <cell r="AP43">
            <v>462.544557</v>
          </cell>
          <cell r="AQ43">
            <v>309.454588</v>
          </cell>
          <cell r="AR43">
            <v>290.08458000000002</v>
          </cell>
          <cell r="AS43">
            <v>0</v>
          </cell>
          <cell r="AT43">
            <v>0</v>
          </cell>
          <cell r="AU43">
            <v>0</v>
          </cell>
          <cell r="AV43">
            <v>1097.2664750000001</v>
          </cell>
          <cell r="AW43">
            <v>1262.7658759999999</v>
          </cell>
          <cell r="AX43">
            <v>1062.083725</v>
          </cell>
          <cell r="AY43">
            <v>0</v>
          </cell>
          <cell r="AZ43">
            <v>3422.1160760000002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36.099999999999994</v>
          </cell>
          <cell r="AM44">
            <v>36.099999999999994</v>
          </cell>
          <cell r="AN44">
            <v>36.799999999999997</v>
          </cell>
          <cell r="AO44">
            <v>39.799999999999997</v>
          </cell>
          <cell r="AP44">
            <v>36.799999999999997</v>
          </cell>
          <cell r="AQ44">
            <v>38.599999999999994</v>
          </cell>
          <cell r="AR44">
            <v>35.200000000000003</v>
          </cell>
          <cell r="AS44">
            <v>0</v>
          </cell>
          <cell r="AT44">
            <v>0</v>
          </cell>
          <cell r="AU44">
            <v>0</v>
          </cell>
          <cell r="AV44">
            <v>109.69999999999999</v>
          </cell>
          <cell r="AW44">
            <v>112.69999999999999</v>
          </cell>
          <cell r="AX44">
            <v>110.6</v>
          </cell>
          <cell r="AY44">
            <v>0</v>
          </cell>
          <cell r="AZ44">
            <v>332.99999999999994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219.35000000000002</v>
          </cell>
          <cell r="AL45">
            <v>261.15999999999997</v>
          </cell>
          <cell r="AM45">
            <v>254.65000000000003</v>
          </cell>
          <cell r="AN45">
            <v>285.15999999999997</v>
          </cell>
          <cell r="AO45">
            <v>263.02</v>
          </cell>
          <cell r="AP45">
            <v>213.14</v>
          </cell>
          <cell r="AQ45">
            <v>217.89000000000001</v>
          </cell>
          <cell r="AR45">
            <v>245.28200000000001</v>
          </cell>
          <cell r="AS45">
            <v>0</v>
          </cell>
          <cell r="AT45">
            <v>0</v>
          </cell>
          <cell r="AU45">
            <v>0</v>
          </cell>
          <cell r="AV45">
            <v>687.86</v>
          </cell>
          <cell r="AW45">
            <v>802.82999999999993</v>
          </cell>
          <cell r="AX45">
            <v>676.31200000000001</v>
          </cell>
          <cell r="AY45">
            <v>0</v>
          </cell>
          <cell r="AZ45">
            <v>2167.002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88.53</v>
          </cell>
          <cell r="AL46">
            <v>87.83</v>
          </cell>
          <cell r="AM46">
            <v>83.820000000000007</v>
          </cell>
          <cell r="AN46">
            <v>88.320000000000007</v>
          </cell>
          <cell r="AO46">
            <v>91.14</v>
          </cell>
          <cell r="AP46">
            <v>95.2</v>
          </cell>
          <cell r="AQ46">
            <v>93.460000000000008</v>
          </cell>
          <cell r="AR46">
            <v>93.96</v>
          </cell>
          <cell r="AS46">
            <v>0</v>
          </cell>
          <cell r="AT46">
            <v>0</v>
          </cell>
          <cell r="AU46">
            <v>0</v>
          </cell>
          <cell r="AV46">
            <v>272.38</v>
          </cell>
          <cell r="AW46">
            <v>263.28000000000003</v>
          </cell>
          <cell r="AX46">
            <v>282.62</v>
          </cell>
          <cell r="AY46">
            <v>0</v>
          </cell>
          <cell r="AZ46">
            <v>818.28000000000009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20.350000000000001</v>
          </cell>
          <cell r="AL48">
            <v>23.173999999999999</v>
          </cell>
          <cell r="AM48">
            <v>0</v>
          </cell>
          <cell r="AN48">
            <v>4.8</v>
          </cell>
          <cell r="AO48">
            <v>3.3</v>
          </cell>
          <cell r="AP48">
            <v>1.9000000000000001</v>
          </cell>
          <cell r="AQ48">
            <v>9.6</v>
          </cell>
          <cell r="AR48">
            <v>7.8</v>
          </cell>
          <cell r="AS48">
            <v>0</v>
          </cell>
          <cell r="AT48">
            <v>0</v>
          </cell>
          <cell r="AU48">
            <v>0</v>
          </cell>
          <cell r="AV48">
            <v>63.643999999999998</v>
          </cell>
          <cell r="AW48">
            <v>8.1</v>
          </cell>
          <cell r="AX48">
            <v>19.3</v>
          </cell>
          <cell r="AY48">
            <v>0</v>
          </cell>
          <cell r="AZ48">
            <v>91.043999999999997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248.00399400000003</v>
          </cell>
          <cell r="AL49">
            <v>268.46482099999997</v>
          </cell>
          <cell r="AM49">
            <v>284.87700000000001</v>
          </cell>
          <cell r="AN49">
            <v>349.44465700000001</v>
          </cell>
          <cell r="AO49">
            <v>349.04491100000001</v>
          </cell>
          <cell r="AP49">
            <v>322.79930000000002</v>
          </cell>
          <cell r="AQ49">
            <v>276.39980000000003</v>
          </cell>
          <cell r="AR49">
            <v>298.14109999999999</v>
          </cell>
          <cell r="AS49">
            <v>0</v>
          </cell>
          <cell r="AT49">
            <v>0</v>
          </cell>
          <cell r="AU49">
            <v>0</v>
          </cell>
          <cell r="AV49">
            <v>742.46253300000001</v>
          </cell>
          <cell r="AW49">
            <v>983.36656799999992</v>
          </cell>
          <cell r="AX49">
            <v>897.3402000000001</v>
          </cell>
          <cell r="AY49">
            <v>0</v>
          </cell>
          <cell r="AZ49">
            <v>2623.1693009999999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379.50772899999998</v>
          </cell>
          <cell r="AL50">
            <v>421.199004</v>
          </cell>
          <cell r="AM50">
            <v>479.44076200000006</v>
          </cell>
          <cell r="AN50">
            <v>529.20703100000003</v>
          </cell>
          <cell r="AO50">
            <v>517.018417</v>
          </cell>
          <cell r="AP50">
            <v>494.55362199999996</v>
          </cell>
          <cell r="AQ50">
            <v>468.69200000000001</v>
          </cell>
          <cell r="AR50">
            <v>447.38399999999996</v>
          </cell>
          <cell r="AS50">
            <v>0</v>
          </cell>
          <cell r="AT50">
            <v>0</v>
          </cell>
          <cell r="AU50">
            <v>0</v>
          </cell>
          <cell r="AV50">
            <v>1202.6035019999999</v>
          </cell>
          <cell r="AW50">
            <v>1525.6662100000001</v>
          </cell>
          <cell r="AX50">
            <v>1410.6296219999999</v>
          </cell>
          <cell r="AY50">
            <v>0</v>
          </cell>
          <cell r="AZ50">
            <v>4138.8993339999997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21.9</v>
          </cell>
          <cell r="AL51">
            <v>27.900000000000002</v>
          </cell>
          <cell r="AM51">
            <v>48</v>
          </cell>
          <cell r="AN51">
            <v>64.800000000000011</v>
          </cell>
          <cell r="AO51">
            <v>68.900000000000006</v>
          </cell>
          <cell r="AP51">
            <v>69.599999999999994</v>
          </cell>
          <cell r="AQ51">
            <v>58.800000000000004</v>
          </cell>
          <cell r="AR51">
            <v>69.599999999999994</v>
          </cell>
          <cell r="AS51">
            <v>0</v>
          </cell>
          <cell r="AT51">
            <v>0</v>
          </cell>
          <cell r="AU51">
            <v>0</v>
          </cell>
          <cell r="AV51">
            <v>56.362000000000002</v>
          </cell>
          <cell r="AW51">
            <v>181.70000000000002</v>
          </cell>
          <cell r="AX51">
            <v>198</v>
          </cell>
          <cell r="AY51">
            <v>0</v>
          </cell>
          <cell r="AZ51">
            <v>436.06200000000001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9</v>
          </cell>
          <cell r="AL52">
            <v>4.5</v>
          </cell>
          <cell r="AM52">
            <v>9.3000000000000007</v>
          </cell>
          <cell r="AN52">
            <v>9</v>
          </cell>
          <cell r="AO52">
            <v>4.5</v>
          </cell>
          <cell r="AP52">
            <v>4.8</v>
          </cell>
          <cell r="AQ52">
            <v>9.0399999999999991</v>
          </cell>
          <cell r="AR52">
            <v>6.52</v>
          </cell>
          <cell r="AS52">
            <v>0</v>
          </cell>
          <cell r="AT52">
            <v>0</v>
          </cell>
          <cell r="AU52">
            <v>0</v>
          </cell>
          <cell r="AV52">
            <v>20.846</v>
          </cell>
          <cell r="AW52">
            <v>22.8</v>
          </cell>
          <cell r="AX52">
            <v>20.36</v>
          </cell>
          <cell r="AY52">
            <v>0</v>
          </cell>
          <cell r="AZ52">
            <v>64.006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14.19</v>
          </cell>
          <cell r="AL53">
            <v>13.98</v>
          </cell>
          <cell r="AM53">
            <v>13.77</v>
          </cell>
          <cell r="AN53">
            <v>14.399999999999999</v>
          </cell>
          <cell r="AO53">
            <v>14.399999999999999</v>
          </cell>
          <cell r="AP53">
            <v>15.399999999999999</v>
          </cell>
          <cell r="AQ53">
            <v>9.6</v>
          </cell>
          <cell r="AR53">
            <v>4.8</v>
          </cell>
          <cell r="AS53">
            <v>0</v>
          </cell>
          <cell r="AT53">
            <v>0</v>
          </cell>
          <cell r="AU53">
            <v>0</v>
          </cell>
          <cell r="AV53">
            <v>41.876000000000005</v>
          </cell>
          <cell r="AW53">
            <v>42.569999999999993</v>
          </cell>
          <cell r="AX53">
            <v>29.8</v>
          </cell>
          <cell r="AY53">
            <v>0</v>
          </cell>
          <cell r="AZ53">
            <v>114.246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451.20902999999998</v>
          </cell>
          <cell r="AL54">
            <v>505.46524000000005</v>
          </cell>
          <cell r="AM54">
            <v>586.14900000000011</v>
          </cell>
          <cell r="AN54">
            <v>671.92549899999995</v>
          </cell>
          <cell r="AO54">
            <v>654.10261100000002</v>
          </cell>
          <cell r="AP54">
            <v>551.02870000000007</v>
          </cell>
          <cell r="AQ54">
            <v>455.13069999999999</v>
          </cell>
          <cell r="AR54">
            <v>467.56729999999999</v>
          </cell>
          <cell r="AS54">
            <v>0</v>
          </cell>
          <cell r="AT54">
            <v>0</v>
          </cell>
          <cell r="AU54">
            <v>0</v>
          </cell>
          <cell r="AV54">
            <v>1385.9459610000001</v>
          </cell>
          <cell r="AW54">
            <v>1912.1771100000001</v>
          </cell>
          <cell r="AX54">
            <v>1473.7266999999999</v>
          </cell>
          <cell r="AY54">
            <v>0</v>
          </cell>
          <cell r="AZ54">
            <v>4771.8497709999992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13.5</v>
          </cell>
          <cell r="AQ55">
            <v>13.5</v>
          </cell>
          <cell r="AR55">
            <v>13.7</v>
          </cell>
          <cell r="AS55">
            <v>0</v>
          </cell>
          <cell r="AT55">
            <v>0</v>
          </cell>
          <cell r="AU55">
            <v>0</v>
          </cell>
          <cell r="AV55">
            <v>27</v>
          </cell>
          <cell r="AW55">
            <v>27</v>
          </cell>
          <cell r="AX55">
            <v>40.700000000000003</v>
          </cell>
          <cell r="AY55">
            <v>0</v>
          </cell>
          <cell r="AZ55">
            <v>94.7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1000</v>
          </cell>
          <cell r="AL57">
            <v>39.768999999999998</v>
          </cell>
          <cell r="AM57">
            <v>39.768999999999998</v>
          </cell>
          <cell r="AN57">
            <v>31.768999999999998</v>
          </cell>
          <cell r="AO57">
            <v>43.89</v>
          </cell>
          <cell r="AP57">
            <v>47.04</v>
          </cell>
          <cell r="AQ57">
            <v>30.084</v>
          </cell>
          <cell r="AR57">
            <v>17.744</v>
          </cell>
          <cell r="AS57">
            <v>0</v>
          </cell>
          <cell r="AT57">
            <v>0</v>
          </cell>
          <cell r="AU57">
            <v>0</v>
          </cell>
          <cell r="AV57">
            <v>1064.7760000000001</v>
          </cell>
          <cell r="AW57">
            <v>115.428</v>
          </cell>
          <cell r="AX57">
            <v>94.867999999999995</v>
          </cell>
          <cell r="AY57">
            <v>0</v>
          </cell>
          <cell r="AZ57">
            <v>1275.0720000000001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89.73</v>
          </cell>
          <cell r="AL58">
            <v>86.727999999999994</v>
          </cell>
          <cell r="AM58">
            <v>89.72999999999999</v>
          </cell>
          <cell r="AN58">
            <v>87.1</v>
          </cell>
          <cell r="AO58">
            <v>80.800000000000011</v>
          </cell>
          <cell r="AP58">
            <v>75.240000000000009</v>
          </cell>
          <cell r="AQ58">
            <v>110.24000000000001</v>
          </cell>
          <cell r="AR58">
            <v>108.24000000000001</v>
          </cell>
          <cell r="AS58">
            <v>0</v>
          </cell>
          <cell r="AT58">
            <v>0</v>
          </cell>
          <cell r="AU58">
            <v>0</v>
          </cell>
          <cell r="AV58">
            <v>265.22200000000004</v>
          </cell>
          <cell r="AW58">
            <v>257.63</v>
          </cell>
          <cell r="AX58">
            <v>293.72000000000003</v>
          </cell>
          <cell r="AY58">
            <v>0</v>
          </cell>
          <cell r="AZ58">
            <v>816.57200000000012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0</v>
          </cell>
          <cell r="AP59">
            <v>0</v>
          </cell>
          <cell r="AQ59">
            <v>0</v>
          </cell>
          <cell r="AR59">
            <v>9.1999999999999993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18.399999999999999</v>
          </cell>
          <cell r="AX59">
            <v>9.1999999999999993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53.739999999999995</v>
          </cell>
          <cell r="AL60">
            <v>54.637999999999998</v>
          </cell>
          <cell r="AM60">
            <v>52.980000000000004</v>
          </cell>
          <cell r="AN60">
            <v>54.143999999999998</v>
          </cell>
          <cell r="AO60">
            <v>51.444000000000003</v>
          </cell>
          <cell r="AP60">
            <v>45.019999999999996</v>
          </cell>
          <cell r="AQ60">
            <v>53.839999999999996</v>
          </cell>
          <cell r="AR60">
            <v>53.839999999999996</v>
          </cell>
          <cell r="AS60">
            <v>0</v>
          </cell>
          <cell r="AT60">
            <v>0</v>
          </cell>
          <cell r="AU60">
            <v>0</v>
          </cell>
          <cell r="AV60">
            <v>153.34299999999999</v>
          </cell>
          <cell r="AW60">
            <v>158.56799999999998</v>
          </cell>
          <cell r="AX60">
            <v>152.69999999999999</v>
          </cell>
          <cell r="AY60">
            <v>0</v>
          </cell>
          <cell r="AZ60">
            <v>464.61099999999993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23.94</v>
          </cell>
          <cell r="AL61">
            <v>24.2</v>
          </cell>
          <cell r="AM61">
            <v>23.4</v>
          </cell>
          <cell r="AN61">
            <v>23</v>
          </cell>
          <cell r="AO61">
            <v>25.200000000000003</v>
          </cell>
          <cell r="AP61">
            <v>24.68</v>
          </cell>
          <cell r="AQ61">
            <v>43.2</v>
          </cell>
          <cell r="AR61">
            <v>43.2</v>
          </cell>
          <cell r="AS61">
            <v>0</v>
          </cell>
          <cell r="AT61">
            <v>0</v>
          </cell>
          <cell r="AU61">
            <v>0</v>
          </cell>
          <cell r="AV61">
            <v>72.231000000000009</v>
          </cell>
          <cell r="AW61">
            <v>71.599999999999994</v>
          </cell>
          <cell r="AX61">
            <v>111.08</v>
          </cell>
          <cell r="AY61">
            <v>0</v>
          </cell>
          <cell r="AZ61">
            <v>254.911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198.58578399999999</v>
          </cell>
          <cell r="AL62">
            <v>217.56538700000002</v>
          </cell>
          <cell r="AM62">
            <v>224.93801200000001</v>
          </cell>
          <cell r="AN62">
            <v>236.46428000000003</v>
          </cell>
          <cell r="AO62">
            <v>247.27142600000002</v>
          </cell>
          <cell r="AP62">
            <v>260.10000000000002</v>
          </cell>
          <cell r="AQ62">
            <v>255.65714200000002</v>
          </cell>
          <cell r="AR62">
            <v>261.52999999999997</v>
          </cell>
          <cell r="AS62">
            <v>0</v>
          </cell>
          <cell r="AT62">
            <v>0</v>
          </cell>
          <cell r="AU62">
            <v>0</v>
          </cell>
          <cell r="AV62">
            <v>608.91526799999997</v>
          </cell>
          <cell r="AW62">
            <v>708.67371800000001</v>
          </cell>
          <cell r="AX62">
            <v>777.28714200000002</v>
          </cell>
          <cell r="AY62">
            <v>0</v>
          </cell>
          <cell r="AZ62">
            <v>2094.8761279999999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48.2</v>
          </cell>
          <cell r="AL63">
            <v>51.599999999999994</v>
          </cell>
          <cell r="AM63">
            <v>49.6</v>
          </cell>
          <cell r="AN63">
            <v>49.2</v>
          </cell>
          <cell r="AO63">
            <v>35.799999999999997</v>
          </cell>
          <cell r="AP63">
            <v>38</v>
          </cell>
          <cell r="AQ63">
            <v>31.2</v>
          </cell>
          <cell r="AR63">
            <v>32.4</v>
          </cell>
          <cell r="AS63">
            <v>0</v>
          </cell>
          <cell r="AT63">
            <v>0</v>
          </cell>
          <cell r="AU63">
            <v>0</v>
          </cell>
          <cell r="AV63">
            <v>150.26299999999998</v>
          </cell>
          <cell r="AW63">
            <v>134.60000000000002</v>
          </cell>
          <cell r="AX63">
            <v>101.6</v>
          </cell>
          <cell r="AY63">
            <v>0</v>
          </cell>
          <cell r="AZ63">
            <v>386.46299999999997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345.5</v>
          </cell>
          <cell r="AL64">
            <v>381.72</v>
          </cell>
          <cell r="AM64">
            <v>407.52000000000004</v>
          </cell>
          <cell r="AN64">
            <v>420.84000000000003</v>
          </cell>
          <cell r="AO64">
            <v>474.65999999999997</v>
          </cell>
          <cell r="AP64">
            <v>432.68999999999994</v>
          </cell>
          <cell r="AQ64">
            <v>600.02</v>
          </cell>
          <cell r="AR64">
            <v>605.95000000000005</v>
          </cell>
          <cell r="AS64">
            <v>0</v>
          </cell>
          <cell r="AT64">
            <v>0</v>
          </cell>
          <cell r="AU64">
            <v>0</v>
          </cell>
          <cell r="AV64">
            <v>1092.22</v>
          </cell>
          <cell r="AW64">
            <v>1303.02</v>
          </cell>
          <cell r="AX64">
            <v>1638.66</v>
          </cell>
          <cell r="AY64">
            <v>0</v>
          </cell>
          <cell r="AZ64">
            <v>4033.8999999999996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1111.2620000000002</v>
          </cell>
          <cell r="AL65">
            <v>1138.394</v>
          </cell>
          <cell r="AM65">
            <v>1181.2719999999999</v>
          </cell>
          <cell r="AN65">
            <v>1211.739</v>
          </cell>
          <cell r="AO65">
            <v>1188.69</v>
          </cell>
          <cell r="AP65">
            <v>1143.0820000000001</v>
          </cell>
          <cell r="AQ65">
            <v>1159.979</v>
          </cell>
          <cell r="AR65">
            <v>1142.604</v>
          </cell>
          <cell r="AS65">
            <v>0</v>
          </cell>
          <cell r="AT65">
            <v>0</v>
          </cell>
          <cell r="AU65">
            <v>0</v>
          </cell>
          <cell r="AV65">
            <v>3289.1909999999998</v>
          </cell>
          <cell r="AW65">
            <v>3581.701</v>
          </cell>
          <cell r="AX65">
            <v>3445.665</v>
          </cell>
          <cell r="AY65">
            <v>0</v>
          </cell>
          <cell r="AZ65">
            <v>10316.556999999999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41.46</v>
          </cell>
          <cell r="AL66">
            <v>48.003</v>
          </cell>
          <cell r="AM66">
            <v>55.203000000000003</v>
          </cell>
          <cell r="AN66">
            <v>46.802999999999997</v>
          </cell>
          <cell r="AO66">
            <v>44.35</v>
          </cell>
          <cell r="AP66">
            <v>56.300000000000004</v>
          </cell>
          <cell r="AQ66">
            <v>58.800000000000004</v>
          </cell>
          <cell r="AR66">
            <v>58.800000000000004</v>
          </cell>
          <cell r="AS66">
            <v>0</v>
          </cell>
          <cell r="AT66">
            <v>0</v>
          </cell>
          <cell r="AU66">
            <v>0</v>
          </cell>
          <cell r="AV66">
            <v>130.53399999999999</v>
          </cell>
          <cell r="AW66">
            <v>146.35599999999999</v>
          </cell>
          <cell r="AX66">
            <v>173.9</v>
          </cell>
          <cell r="AY66">
            <v>0</v>
          </cell>
          <cell r="AZ66">
            <v>450.79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</v>
          </cell>
          <cell r="AL67">
            <v>491.99999428199999</v>
          </cell>
          <cell r="AM67">
            <v>457.99997408199999</v>
          </cell>
          <cell r="AN67">
            <v>579.98697408199996</v>
          </cell>
          <cell r="AO67">
            <v>573.70829164999998</v>
          </cell>
          <cell r="AP67">
            <v>578.05929164999998</v>
          </cell>
          <cell r="AQ67">
            <v>602.62923622899996</v>
          </cell>
          <cell r="AR67">
            <v>602.28711277800005</v>
          </cell>
          <cell r="AS67">
            <v>0</v>
          </cell>
          <cell r="AT67">
            <v>0</v>
          </cell>
          <cell r="AU67">
            <v>0</v>
          </cell>
          <cell r="AV67">
            <v>1481.9899942940001</v>
          </cell>
          <cell r="AW67">
            <v>1611.6952398139997</v>
          </cell>
          <cell r="AX67">
            <v>1782.975640657</v>
          </cell>
          <cell r="AY67">
            <v>0</v>
          </cell>
          <cell r="AZ67">
            <v>4876.6608747649998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3322.38</v>
          </cell>
          <cell r="AL68">
            <v>3595.1899999999996</v>
          </cell>
          <cell r="AM68">
            <v>3680.42</v>
          </cell>
          <cell r="AN68">
            <v>3754.43</v>
          </cell>
          <cell r="AO68">
            <v>3725.58</v>
          </cell>
          <cell r="AP68">
            <v>3600.37</v>
          </cell>
          <cell r="AQ68">
            <v>3412.7699999999995</v>
          </cell>
          <cell r="AR68">
            <v>3376.68</v>
          </cell>
          <cell r="AS68">
            <v>0</v>
          </cell>
          <cell r="AT68">
            <v>0</v>
          </cell>
          <cell r="AU68">
            <v>0</v>
          </cell>
          <cell r="AV68">
            <v>9875.18</v>
          </cell>
          <cell r="AW68">
            <v>11160.43</v>
          </cell>
          <cell r="AX68">
            <v>10389.82</v>
          </cell>
          <cell r="AY68">
            <v>0</v>
          </cell>
          <cell r="AZ68">
            <v>31425.43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2.5</v>
          </cell>
          <cell r="AQ69">
            <v>2.5</v>
          </cell>
          <cell r="AR69">
            <v>2.5</v>
          </cell>
          <cell r="AS69">
            <v>0</v>
          </cell>
          <cell r="AT69">
            <v>0</v>
          </cell>
          <cell r="AU69">
            <v>0</v>
          </cell>
          <cell r="AV69">
            <v>4.5</v>
          </cell>
          <cell r="AW69">
            <v>0</v>
          </cell>
          <cell r="AX69">
            <v>7.5</v>
          </cell>
          <cell r="AY69">
            <v>0</v>
          </cell>
          <cell r="AZ69">
            <v>12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85.730633999999995</v>
          </cell>
          <cell r="AL70">
            <v>107.04372599999999</v>
          </cell>
          <cell r="AM70">
            <v>136.94200000000001</v>
          </cell>
          <cell r="AN70">
            <v>147.09300000000002</v>
          </cell>
          <cell r="AO70">
            <v>144.28200000000001</v>
          </cell>
          <cell r="AP70">
            <v>127.36850000000001</v>
          </cell>
          <cell r="AQ70">
            <v>100.185</v>
          </cell>
          <cell r="AR70">
            <v>72.744799999999998</v>
          </cell>
          <cell r="AS70">
            <v>0</v>
          </cell>
          <cell r="AT70">
            <v>0</v>
          </cell>
          <cell r="AU70">
            <v>0</v>
          </cell>
          <cell r="AV70">
            <v>291.73611799999998</v>
          </cell>
          <cell r="AW70">
            <v>428.31700000000001</v>
          </cell>
          <cell r="AX70">
            <v>300.29830000000004</v>
          </cell>
          <cell r="AY70">
            <v>0</v>
          </cell>
          <cell r="AZ70">
            <v>1020.351418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465.74</v>
          </cell>
          <cell r="AN71">
            <v>481.74</v>
          </cell>
          <cell r="AO71">
            <v>492.34000000000003</v>
          </cell>
          <cell r="AP71">
            <v>491.35999999999996</v>
          </cell>
          <cell r="AQ71">
            <v>522.96</v>
          </cell>
          <cell r="AR71">
            <v>469.09000000000003</v>
          </cell>
          <cell r="AS71">
            <v>0</v>
          </cell>
          <cell r="AT71">
            <v>0</v>
          </cell>
          <cell r="AU71">
            <v>0</v>
          </cell>
          <cell r="AV71">
            <v>1463.1499999999999</v>
          </cell>
          <cell r="AW71">
            <v>1439.8200000000002</v>
          </cell>
          <cell r="AX71">
            <v>1483.4099999999999</v>
          </cell>
          <cell r="AY71">
            <v>0</v>
          </cell>
          <cell r="AZ71">
            <v>4386.38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101</v>
          </cell>
          <cell r="AL72">
            <v>86.5</v>
          </cell>
          <cell r="AM72">
            <v>83</v>
          </cell>
          <cell r="AN72">
            <v>92.5</v>
          </cell>
          <cell r="AO72">
            <v>82.13</v>
          </cell>
          <cell r="AP72">
            <v>86.5</v>
          </cell>
          <cell r="AQ72">
            <v>76.5</v>
          </cell>
          <cell r="AR72">
            <v>67.989999999999995</v>
          </cell>
          <cell r="AS72">
            <v>0</v>
          </cell>
          <cell r="AT72">
            <v>0</v>
          </cell>
          <cell r="AU72">
            <v>0</v>
          </cell>
          <cell r="AV72">
            <v>256.02</v>
          </cell>
          <cell r="AW72">
            <v>257.63</v>
          </cell>
          <cell r="AX72">
            <v>230.99</v>
          </cell>
          <cell r="AY72">
            <v>0</v>
          </cell>
          <cell r="AZ72">
            <v>744.64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998.13</v>
          </cell>
          <cell r="AN73">
            <v>960.66</v>
          </cell>
          <cell r="AO73">
            <v>961.41</v>
          </cell>
          <cell r="AP73">
            <v>823.56</v>
          </cell>
          <cell r="AQ73">
            <v>840.30000000000007</v>
          </cell>
          <cell r="AR73">
            <v>875.72</v>
          </cell>
          <cell r="AS73">
            <v>0</v>
          </cell>
          <cell r="AT73">
            <v>0</v>
          </cell>
          <cell r="AU73">
            <v>0</v>
          </cell>
          <cell r="AV73">
            <v>2928.56</v>
          </cell>
          <cell r="AW73">
            <v>2920.2</v>
          </cell>
          <cell r="AX73">
            <v>2539.58</v>
          </cell>
          <cell r="AY73">
            <v>0</v>
          </cell>
          <cell r="AZ73">
            <v>8388.34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62.86</v>
          </cell>
          <cell r="AL74">
            <v>67.881</v>
          </cell>
          <cell r="AM74">
            <v>62.86</v>
          </cell>
          <cell r="AN74">
            <v>62.500000000000007</v>
          </cell>
          <cell r="AO74">
            <v>74.900000000000006</v>
          </cell>
          <cell r="AP74">
            <v>87.9</v>
          </cell>
          <cell r="AQ74">
            <v>64.800000000000011</v>
          </cell>
          <cell r="AR74">
            <v>72.599999999999994</v>
          </cell>
          <cell r="AS74">
            <v>0</v>
          </cell>
          <cell r="AT74">
            <v>0</v>
          </cell>
          <cell r="AU74">
            <v>0</v>
          </cell>
          <cell r="AV74">
            <v>198.62199999999999</v>
          </cell>
          <cell r="AW74">
            <v>200.26000000000002</v>
          </cell>
          <cell r="AX74">
            <v>225.3</v>
          </cell>
          <cell r="AY74">
            <v>0</v>
          </cell>
          <cell r="AZ74">
            <v>624.1819999999999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55.102081999999996</v>
          </cell>
          <cell r="AL76">
            <v>57.792263000000005</v>
          </cell>
          <cell r="AM76">
            <v>62.672275999999997</v>
          </cell>
          <cell r="AN76">
            <v>68.490058000000005</v>
          </cell>
          <cell r="AO76">
            <v>65.195233000000002</v>
          </cell>
          <cell r="AP76">
            <v>60.182865999999997</v>
          </cell>
          <cell r="AQ76">
            <v>63.81007799999999</v>
          </cell>
          <cell r="AR76">
            <v>74.049625000000006</v>
          </cell>
          <cell r="AS76">
            <v>0</v>
          </cell>
          <cell r="AT76">
            <v>0</v>
          </cell>
          <cell r="AU76">
            <v>0</v>
          </cell>
          <cell r="AV76">
            <v>151.35566599999999</v>
          </cell>
          <cell r="AW76">
            <v>196.35756699999999</v>
          </cell>
          <cell r="AX76">
            <v>198.04256900000001</v>
          </cell>
          <cell r="AY76">
            <v>0</v>
          </cell>
          <cell r="AZ76">
            <v>545.75580200000002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10.9</v>
          </cell>
          <cell r="AL77">
            <v>14.399999999999999</v>
          </cell>
          <cell r="AM77">
            <v>15.5</v>
          </cell>
          <cell r="AN77">
            <v>4.8</v>
          </cell>
          <cell r="AO77">
            <v>6.6</v>
          </cell>
          <cell r="AP77">
            <v>1.8</v>
          </cell>
          <cell r="AQ77">
            <v>19.399999999999999</v>
          </cell>
          <cell r="AR77">
            <v>14.2</v>
          </cell>
          <cell r="AS77">
            <v>0</v>
          </cell>
          <cell r="AT77">
            <v>0</v>
          </cell>
          <cell r="AU77">
            <v>0</v>
          </cell>
          <cell r="AV77">
            <v>37.616</v>
          </cell>
          <cell r="AW77">
            <v>26.9</v>
          </cell>
          <cell r="AX77">
            <v>35.4</v>
          </cell>
          <cell r="AY77">
            <v>0</v>
          </cell>
          <cell r="AZ77">
            <v>99.915999999999983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194.82</v>
          </cell>
          <cell r="AL78">
            <v>204.69</v>
          </cell>
          <cell r="AM78">
            <v>189.46</v>
          </cell>
          <cell r="AN78">
            <v>200.06</v>
          </cell>
          <cell r="AO78">
            <v>196.86</v>
          </cell>
          <cell r="AP78">
            <v>281.48500000000001</v>
          </cell>
          <cell r="AQ78">
            <v>231.38499999999999</v>
          </cell>
          <cell r="AR78">
            <v>225.53300000000002</v>
          </cell>
          <cell r="AS78">
            <v>0</v>
          </cell>
          <cell r="AT78">
            <v>0</v>
          </cell>
          <cell r="AU78">
            <v>0</v>
          </cell>
          <cell r="AV78">
            <v>614.71</v>
          </cell>
          <cell r="AW78">
            <v>586.38</v>
          </cell>
          <cell r="AX78">
            <v>738.40300000000002</v>
          </cell>
          <cell r="AY78">
            <v>0</v>
          </cell>
          <cell r="AZ78">
            <v>1939.4930000000004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12</v>
          </cell>
          <cell r="AN79">
            <v>8</v>
          </cell>
          <cell r="AO79">
            <v>4.5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16</v>
          </cell>
          <cell r="AW79">
            <v>24.5</v>
          </cell>
          <cell r="AX79">
            <v>0</v>
          </cell>
          <cell r="AY79">
            <v>0</v>
          </cell>
          <cell r="AZ79">
            <v>40.5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434.5</v>
          </cell>
          <cell r="AL80">
            <v>156</v>
          </cell>
          <cell r="AM80">
            <v>270.5</v>
          </cell>
          <cell r="AN80">
            <v>332</v>
          </cell>
          <cell r="AO80">
            <v>492.5</v>
          </cell>
          <cell r="AP80">
            <v>475.5</v>
          </cell>
          <cell r="AQ80">
            <v>456</v>
          </cell>
          <cell r="AR80">
            <v>419.9</v>
          </cell>
          <cell r="AS80">
            <v>0</v>
          </cell>
          <cell r="AT80">
            <v>0</v>
          </cell>
          <cell r="AU80">
            <v>0</v>
          </cell>
          <cell r="AV80">
            <v>959.73485699999992</v>
          </cell>
          <cell r="AW80">
            <v>1095</v>
          </cell>
          <cell r="AX80">
            <v>1351.4</v>
          </cell>
          <cell r="AY80">
            <v>0</v>
          </cell>
          <cell r="AZ80">
            <v>3406.134857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60.64</v>
          </cell>
          <cell r="AL81">
            <v>34.739999999999995</v>
          </cell>
          <cell r="AM81">
            <v>60.019999999999996</v>
          </cell>
          <cell r="AN81">
            <v>43.879999999999995</v>
          </cell>
          <cell r="AO81">
            <v>53</v>
          </cell>
          <cell r="AP81">
            <v>52.5</v>
          </cell>
          <cell r="AQ81">
            <v>53.8</v>
          </cell>
          <cell r="AR81">
            <v>85.49</v>
          </cell>
          <cell r="AS81">
            <v>0</v>
          </cell>
          <cell r="AT81">
            <v>0</v>
          </cell>
          <cell r="AU81">
            <v>0</v>
          </cell>
          <cell r="AV81">
            <v>126.08</v>
          </cell>
          <cell r="AW81">
            <v>156.89999999999998</v>
          </cell>
          <cell r="AX81">
            <v>191.79</v>
          </cell>
          <cell r="AY81">
            <v>0</v>
          </cell>
          <cell r="AZ81">
            <v>474.77000000000004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110.46871399999998</v>
          </cell>
          <cell r="AL82">
            <v>123.7996</v>
          </cell>
          <cell r="AM82">
            <v>153.41741100000002</v>
          </cell>
          <cell r="AN82">
            <v>172.12664000000001</v>
          </cell>
          <cell r="AO82">
            <v>166.43731200000002</v>
          </cell>
          <cell r="AP82">
            <v>141.385302</v>
          </cell>
          <cell r="AQ82">
            <v>122.139685</v>
          </cell>
          <cell r="AR82">
            <v>136.654584</v>
          </cell>
          <cell r="AS82">
            <v>0</v>
          </cell>
          <cell r="AT82">
            <v>0</v>
          </cell>
          <cell r="AU82">
            <v>0</v>
          </cell>
          <cell r="AV82">
            <v>339.18656099999998</v>
          </cell>
          <cell r="AW82">
            <v>491.98136300000004</v>
          </cell>
          <cell r="AX82">
            <v>400.17957100000001</v>
          </cell>
          <cell r="AY82">
            <v>0</v>
          </cell>
          <cell r="AZ82">
            <v>1231.347495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4.3499999999999996</v>
          </cell>
          <cell r="AL83">
            <v>4.5</v>
          </cell>
          <cell r="AM83">
            <v>4.5</v>
          </cell>
          <cell r="AN83">
            <v>9</v>
          </cell>
          <cell r="AO83">
            <v>4.5</v>
          </cell>
          <cell r="AP83">
            <v>9</v>
          </cell>
          <cell r="AQ83">
            <v>10</v>
          </cell>
          <cell r="AR83">
            <v>12</v>
          </cell>
          <cell r="AS83">
            <v>0</v>
          </cell>
          <cell r="AT83">
            <v>0</v>
          </cell>
          <cell r="AU83">
            <v>0</v>
          </cell>
          <cell r="AV83">
            <v>18.350000000000001</v>
          </cell>
          <cell r="AW83">
            <v>18</v>
          </cell>
          <cell r="AX83">
            <v>31</v>
          </cell>
          <cell r="AY83">
            <v>0</v>
          </cell>
          <cell r="AZ83">
            <v>67.349999999999994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0</v>
          </cell>
          <cell r="AO84">
            <v>4.5</v>
          </cell>
          <cell r="AP84">
            <v>4.5</v>
          </cell>
          <cell r="AQ84">
            <v>4.5</v>
          </cell>
          <cell r="AR84">
            <v>2.5</v>
          </cell>
          <cell r="AS84">
            <v>0</v>
          </cell>
          <cell r="AT84">
            <v>0</v>
          </cell>
          <cell r="AU84">
            <v>0</v>
          </cell>
          <cell r="AV84">
            <v>9</v>
          </cell>
          <cell r="AW84">
            <v>9</v>
          </cell>
          <cell r="AX84">
            <v>11.5</v>
          </cell>
          <cell r="AY84">
            <v>0</v>
          </cell>
          <cell r="AZ84">
            <v>29.5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3.07</v>
          </cell>
          <cell r="AL85">
            <v>7.5679999999999996</v>
          </cell>
          <cell r="AM85">
            <v>7.57</v>
          </cell>
          <cell r="AN85">
            <v>4.8</v>
          </cell>
          <cell r="AO85">
            <v>0.5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13.706</v>
          </cell>
          <cell r="AW85">
            <v>12.870000000000001</v>
          </cell>
          <cell r="AX85">
            <v>0</v>
          </cell>
          <cell r="AY85">
            <v>0</v>
          </cell>
          <cell r="AZ85">
            <v>26.576000000000001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98.78</v>
          </cell>
          <cell r="AL86">
            <v>95.531999999999996</v>
          </cell>
          <cell r="AM86">
            <v>96.419999999999987</v>
          </cell>
          <cell r="AN86">
            <v>102.62</v>
          </cell>
          <cell r="AO86">
            <v>109.34399999999999</v>
          </cell>
          <cell r="AP86">
            <v>110.38400000000001</v>
          </cell>
          <cell r="AQ86">
            <v>111.73399999999999</v>
          </cell>
          <cell r="AR86">
            <v>109.86399999999999</v>
          </cell>
          <cell r="AS86">
            <v>0</v>
          </cell>
          <cell r="AT86">
            <v>0</v>
          </cell>
          <cell r="AU86">
            <v>0</v>
          </cell>
          <cell r="AV86">
            <v>298.15199999999999</v>
          </cell>
          <cell r="AW86">
            <v>308.38400000000001</v>
          </cell>
          <cell r="AX86">
            <v>331.98199999999997</v>
          </cell>
          <cell r="AY86">
            <v>0</v>
          </cell>
          <cell r="AZ86">
            <v>938.51800000000014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183.36</v>
          </cell>
          <cell r="AL87">
            <v>197.23</v>
          </cell>
          <cell r="AM87">
            <v>188.48000000000002</v>
          </cell>
          <cell r="AN87">
            <v>170.75</v>
          </cell>
          <cell r="AO87">
            <v>199.88</v>
          </cell>
          <cell r="AP87">
            <v>198.87</v>
          </cell>
          <cell r="AQ87">
            <v>198.36</v>
          </cell>
          <cell r="AR87">
            <v>158.51</v>
          </cell>
          <cell r="AS87">
            <v>0</v>
          </cell>
          <cell r="AT87">
            <v>0</v>
          </cell>
          <cell r="AU87">
            <v>0</v>
          </cell>
          <cell r="AV87">
            <v>576.96</v>
          </cell>
          <cell r="AW87">
            <v>559.11</v>
          </cell>
          <cell r="AX87">
            <v>555.74</v>
          </cell>
          <cell r="AY87">
            <v>0</v>
          </cell>
          <cell r="AZ87">
            <v>1691.8100000000002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5003.679000000001</v>
          </cell>
          <cell r="AL88">
            <v>4844.7610000000004</v>
          </cell>
          <cell r="AM88">
            <v>5331.2830000000004</v>
          </cell>
          <cell r="AN88">
            <v>5626.2340000000004</v>
          </cell>
          <cell r="AO88">
            <v>5706.0129999999999</v>
          </cell>
          <cell r="AP88">
            <v>5050.3689999999997</v>
          </cell>
          <cell r="AQ88">
            <v>4857.1630000000005</v>
          </cell>
          <cell r="AR88">
            <v>4866.9579999999987</v>
          </cell>
          <cell r="AS88">
            <v>0</v>
          </cell>
          <cell r="AT88">
            <v>0</v>
          </cell>
          <cell r="AU88">
            <v>0</v>
          </cell>
          <cell r="AV88">
            <v>14751.779</v>
          </cell>
          <cell r="AW88">
            <v>16663.53</v>
          </cell>
          <cell r="AX88">
            <v>14774.489999999998</v>
          </cell>
          <cell r="AY88">
            <v>0</v>
          </cell>
          <cell r="AZ88">
            <v>46189.798999999999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191.95</v>
          </cell>
          <cell r="AL89">
            <v>171.28</v>
          </cell>
          <cell r="AM89">
            <v>171.42</v>
          </cell>
          <cell r="AN89">
            <v>158.73000000000002</v>
          </cell>
          <cell r="AO89">
            <v>165.56</v>
          </cell>
          <cell r="AP89">
            <v>167.01</v>
          </cell>
          <cell r="AQ89">
            <v>171.37</v>
          </cell>
          <cell r="AR89">
            <v>174.35</v>
          </cell>
          <cell r="AS89">
            <v>0</v>
          </cell>
          <cell r="AT89">
            <v>0</v>
          </cell>
          <cell r="AU89">
            <v>0</v>
          </cell>
          <cell r="AV89">
            <v>563.45999999999992</v>
          </cell>
          <cell r="AW89">
            <v>495.71</v>
          </cell>
          <cell r="AX89">
            <v>512.73</v>
          </cell>
          <cell r="AY89">
            <v>0</v>
          </cell>
          <cell r="AZ89">
            <v>1571.8999999999996</v>
          </cell>
        </row>
        <row r="90">
          <cell r="A90" t="str">
            <v>Reunion</v>
          </cell>
          <cell r="B90">
            <v>2.1245969599263015</v>
          </cell>
          <cell r="C90">
            <v>0.25762539359435138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39.749216804562607</v>
          </cell>
          <cell r="K90">
            <v>0</v>
          </cell>
          <cell r="L90">
            <v>0</v>
          </cell>
          <cell r="M90">
            <v>0</v>
          </cell>
          <cell r="N90">
            <v>0.77904745570122313</v>
          </cell>
          <cell r="O90">
            <v>0</v>
          </cell>
          <cell r="P90">
            <v>12.86356003140256</v>
          </cell>
          <cell r="Q90">
            <v>0</v>
          </cell>
          <cell r="R90">
            <v>4.6036234418303854</v>
          </cell>
          <cell r="S90">
            <v>1.4350000000000001</v>
          </cell>
          <cell r="T90">
            <v>0.18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27.491</v>
          </cell>
          <cell r="AB90">
            <v>0</v>
          </cell>
          <cell r="AC90">
            <v>0</v>
          </cell>
          <cell r="AD90">
            <v>0</v>
          </cell>
          <cell r="AE90">
            <v>1.615</v>
          </cell>
          <cell r="AF90">
            <v>0</v>
          </cell>
          <cell r="AG90">
            <v>27.491</v>
          </cell>
          <cell r="AH90">
            <v>0</v>
          </cell>
          <cell r="AI90">
            <v>29.105999999999998</v>
          </cell>
          <cell r="AJ90">
            <v>60.787999999999997</v>
          </cell>
          <cell r="AK90">
            <v>62.881999999999991</v>
          </cell>
          <cell r="AL90">
            <v>62.904000000000003</v>
          </cell>
          <cell r="AM90">
            <v>63.698</v>
          </cell>
          <cell r="AN90">
            <v>62.701999999999998</v>
          </cell>
          <cell r="AO90">
            <v>63.701999999999998</v>
          </cell>
          <cell r="AP90">
            <v>64.003</v>
          </cell>
          <cell r="AQ90">
            <v>66.092999999999989</v>
          </cell>
          <cell r="AR90">
            <v>62.245000000000005</v>
          </cell>
          <cell r="AS90">
            <v>0</v>
          </cell>
          <cell r="AT90">
            <v>0</v>
          </cell>
          <cell r="AU90">
            <v>0</v>
          </cell>
          <cell r="AV90">
            <v>186.57399999999998</v>
          </cell>
          <cell r="AW90">
            <v>190.102</v>
          </cell>
          <cell r="AX90">
            <v>192.34100000000001</v>
          </cell>
          <cell r="AY90">
            <v>0</v>
          </cell>
          <cell r="AZ90">
            <v>569.01699999999994</v>
          </cell>
        </row>
        <row r="91">
          <cell r="A91" t="str">
            <v>Romania</v>
          </cell>
          <cell r="B91">
            <v>26.947162220847687</v>
          </cell>
          <cell r="C91">
            <v>10.346811266031441</v>
          </cell>
          <cell r="D91">
            <v>3.3281574630952226</v>
          </cell>
          <cell r="E91">
            <v>3.1751075129503934</v>
          </cell>
          <cell r="F91">
            <v>7.5485958240795865</v>
          </cell>
          <cell r="G91">
            <v>6.500222170181817</v>
          </cell>
          <cell r="H91">
            <v>3.2922182561256563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12.821664828963408</v>
          </cell>
          <cell r="O91">
            <v>5.8653295659553644</v>
          </cell>
          <cell r="P91">
            <v>1.1824327908969701</v>
          </cell>
          <cell r="Q91">
            <v>0</v>
          </cell>
          <cell r="R91">
            <v>6.2238763852094348</v>
          </cell>
          <cell r="S91">
            <v>334.19948553417993</v>
          </cell>
          <cell r="T91">
            <v>142.25230752095484</v>
          </cell>
          <cell r="U91">
            <v>49.486562616963461</v>
          </cell>
          <cell r="V91">
            <v>49.668062851596773</v>
          </cell>
          <cell r="W91">
            <v>136.63270087307166</v>
          </cell>
          <cell r="X91">
            <v>118.92</v>
          </cell>
          <cell r="Y91">
            <v>59.1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525.93835567209828</v>
          </cell>
          <cell r="AF91">
            <v>305.22076372466842</v>
          </cell>
          <cell r="AG91">
            <v>59.1</v>
          </cell>
          <cell r="AH91">
            <v>0</v>
          </cell>
          <cell r="AI91">
            <v>890.25911939676666</v>
          </cell>
          <cell r="AJ91">
            <v>1116.1826040000001</v>
          </cell>
          <cell r="AK91">
            <v>1237.3578050000001</v>
          </cell>
          <cell r="AL91">
            <v>1338.215119</v>
          </cell>
          <cell r="AM91">
            <v>1407.8659189999998</v>
          </cell>
          <cell r="AN91">
            <v>1629.03715673184</v>
          </cell>
          <cell r="AO91">
            <v>1646.5283370000002</v>
          </cell>
          <cell r="AP91">
            <v>1615.628001</v>
          </cell>
          <cell r="AQ91">
            <v>1474.7438010000001</v>
          </cell>
          <cell r="AR91">
            <v>1407.9811199999999</v>
          </cell>
          <cell r="AS91">
            <v>0</v>
          </cell>
          <cell r="AT91">
            <v>0</v>
          </cell>
          <cell r="AU91">
            <v>0</v>
          </cell>
          <cell r="AV91">
            <v>3691.7555280000001</v>
          </cell>
          <cell r="AW91">
            <v>4683.4314127318394</v>
          </cell>
          <cell r="AX91">
            <v>4498.352922</v>
          </cell>
          <cell r="AY91">
            <v>0</v>
          </cell>
          <cell r="AZ91">
            <v>12873.539862731839</v>
          </cell>
        </row>
        <row r="92">
          <cell r="A92" t="str">
            <v>Russia</v>
          </cell>
          <cell r="B92">
            <v>6.7134318269417967</v>
          </cell>
          <cell r="C92">
            <v>1.291383189901383</v>
          </cell>
          <cell r="D92">
            <v>0.21986103658474823</v>
          </cell>
          <cell r="E92">
            <v>9.2618976526048002E-2</v>
          </cell>
          <cell r="F92">
            <v>3.5843895906141177E-2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2.5355786523705119</v>
          </cell>
          <cell r="O92">
            <v>4.3676350961416491E-2</v>
          </cell>
          <cell r="P92">
            <v>0</v>
          </cell>
          <cell r="Q92">
            <v>0</v>
          </cell>
          <cell r="R92">
            <v>0.82604130261119035</v>
          </cell>
          <cell r="S92">
            <v>1601.74</v>
          </cell>
          <cell r="T92">
            <v>344.99</v>
          </cell>
          <cell r="U92">
            <v>63.08</v>
          </cell>
          <cell r="V92">
            <v>28.3</v>
          </cell>
          <cell r="W92">
            <v>11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2009.81</v>
          </cell>
          <cell r="AF92">
            <v>39.299999999999997</v>
          </cell>
          <cell r="AG92">
            <v>0</v>
          </cell>
          <cell r="AH92">
            <v>0</v>
          </cell>
          <cell r="AI92">
            <v>2049.1099999999997</v>
          </cell>
          <cell r="AJ92">
            <v>21472.862720000001</v>
          </cell>
          <cell r="AK92">
            <v>24043.289584999999</v>
          </cell>
          <cell r="AL92">
            <v>25821.764911999999</v>
          </cell>
          <cell r="AM92">
            <v>27499.764039000002</v>
          </cell>
          <cell r="AN92">
            <v>27619.765513000002</v>
          </cell>
          <cell r="AO92">
            <v>25862.510434</v>
          </cell>
          <cell r="AP92">
            <v>24195.513329000001</v>
          </cell>
          <cell r="AQ92">
            <v>23978.519957</v>
          </cell>
          <cell r="AR92">
            <v>22763.489998999998</v>
          </cell>
          <cell r="AS92">
            <v>0</v>
          </cell>
          <cell r="AT92">
            <v>0</v>
          </cell>
          <cell r="AU92">
            <v>0</v>
          </cell>
          <cell r="AV92">
            <v>71337.917216999995</v>
          </cell>
          <cell r="AW92">
            <v>80982.039986000003</v>
          </cell>
          <cell r="AX92">
            <v>70937.523285000003</v>
          </cell>
          <cell r="AY92">
            <v>0</v>
          </cell>
          <cell r="AZ92">
            <v>223257.48048800003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2877.7200000000003</v>
          </cell>
          <cell r="AL93">
            <v>3024.65</v>
          </cell>
          <cell r="AM93">
            <v>2909.4740999999999</v>
          </cell>
          <cell r="AN93">
            <v>2897.6745000000001</v>
          </cell>
          <cell r="AO93">
            <v>2675.9160999999999</v>
          </cell>
          <cell r="AP93">
            <v>2746.8519999999999</v>
          </cell>
          <cell r="AQ93">
            <v>2856.114931052</v>
          </cell>
          <cell r="AR93">
            <v>2794.351810916</v>
          </cell>
          <cell r="AS93">
            <v>0</v>
          </cell>
          <cell r="AT93">
            <v>0</v>
          </cell>
          <cell r="AU93">
            <v>0</v>
          </cell>
          <cell r="AV93">
            <v>8872.26</v>
          </cell>
          <cell r="AW93">
            <v>8483.0647000000008</v>
          </cell>
          <cell r="AX93">
            <v>8397.3187419679998</v>
          </cell>
          <cell r="AY93">
            <v>0</v>
          </cell>
          <cell r="AZ93">
            <v>25752.643441967997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195.96000000000004</v>
          </cell>
          <cell r="AL94">
            <v>189.775623</v>
          </cell>
          <cell r="AM94">
            <v>195</v>
          </cell>
          <cell r="AN94">
            <v>180</v>
          </cell>
          <cell r="AO94">
            <v>180.1</v>
          </cell>
          <cell r="AP94">
            <v>176.1</v>
          </cell>
          <cell r="AQ94">
            <v>197.94800000000001</v>
          </cell>
          <cell r="AR94">
            <v>204</v>
          </cell>
          <cell r="AS94">
            <v>0</v>
          </cell>
          <cell r="AT94">
            <v>0</v>
          </cell>
          <cell r="AU94">
            <v>0</v>
          </cell>
          <cell r="AV94">
            <v>571.37762300000009</v>
          </cell>
          <cell r="AW94">
            <v>555.1</v>
          </cell>
          <cell r="AX94">
            <v>578.048</v>
          </cell>
          <cell r="AY94">
            <v>0</v>
          </cell>
          <cell r="AZ94">
            <v>1704.525623</v>
          </cell>
        </row>
        <row r="95">
          <cell r="A95" t="str">
            <v>Serbia</v>
          </cell>
          <cell r="B95">
            <v>44.301316016262803</v>
          </cell>
          <cell r="C95">
            <v>38.62332645514644</v>
          </cell>
          <cell r="D95">
            <v>21.81191333754558</v>
          </cell>
          <cell r="E95">
            <v>14.640327347766222</v>
          </cell>
          <cell r="F95">
            <v>8.2605351031385226</v>
          </cell>
          <cell r="G95">
            <v>8.0448150045665834</v>
          </cell>
          <cell r="H95">
            <v>22.466170813334422</v>
          </cell>
          <cell r="I95">
            <v>13.206471270484199</v>
          </cell>
          <cell r="J95">
            <v>10.948332467648541</v>
          </cell>
          <cell r="K95">
            <v>0</v>
          </cell>
          <cell r="L95">
            <v>0</v>
          </cell>
          <cell r="M95">
            <v>0</v>
          </cell>
          <cell r="N95">
            <v>34.790067981190646</v>
          </cell>
          <cell r="O95">
            <v>10.246100351147476</v>
          </cell>
          <cell r="P95">
            <v>15.729111012121047</v>
          </cell>
          <cell r="Q95">
            <v>0</v>
          </cell>
          <cell r="R95">
            <v>19.732825620399367</v>
          </cell>
          <cell r="S95">
            <v>1161.3050000000001</v>
          </cell>
          <cell r="T95">
            <v>995</v>
          </cell>
          <cell r="U95">
            <v>585</v>
          </cell>
          <cell r="V95">
            <v>425.99721</v>
          </cell>
          <cell r="W95">
            <v>255</v>
          </cell>
          <cell r="X95">
            <v>243.27699999999999</v>
          </cell>
          <cell r="Y95">
            <v>655.15300000000002</v>
          </cell>
          <cell r="Z95">
            <v>344.88</v>
          </cell>
          <cell r="AA95">
            <v>299.05399999999997</v>
          </cell>
          <cell r="AB95">
            <v>0</v>
          </cell>
          <cell r="AC95">
            <v>0</v>
          </cell>
          <cell r="AD95">
            <v>0</v>
          </cell>
          <cell r="AE95">
            <v>2741.3050000000003</v>
          </cell>
          <cell r="AF95">
            <v>924.27421000000004</v>
          </cell>
          <cell r="AG95">
            <v>1299.087</v>
          </cell>
          <cell r="AH95">
            <v>0</v>
          </cell>
          <cell r="AI95">
            <v>4964.6662100000003</v>
          </cell>
          <cell r="AJ95">
            <v>2359.2402979999997</v>
          </cell>
          <cell r="AK95">
            <v>2318.5470599999999</v>
          </cell>
          <cell r="AL95">
            <v>2413.818503</v>
          </cell>
          <cell r="AM95">
            <v>2618.7767519999998</v>
          </cell>
          <cell r="AN95">
            <v>2778.2703799999999</v>
          </cell>
          <cell r="AO95">
            <v>2721.620073</v>
          </cell>
          <cell r="AP95">
            <v>2624.558074</v>
          </cell>
          <cell r="AQ95">
            <v>2350.3023149999999</v>
          </cell>
          <cell r="AR95">
            <v>2458.3524549999997</v>
          </cell>
          <cell r="AS95">
            <v>0</v>
          </cell>
          <cell r="AT95">
            <v>0</v>
          </cell>
          <cell r="AU95">
            <v>0</v>
          </cell>
          <cell r="AV95">
            <v>7091.605861</v>
          </cell>
          <cell r="AW95">
            <v>8118.6672049999997</v>
          </cell>
          <cell r="AX95">
            <v>7433.2128439999997</v>
          </cell>
          <cell r="AY95">
            <v>0</v>
          </cell>
          <cell r="AZ95">
            <v>22643.485909999999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125.81</v>
          </cell>
          <cell r="AL96">
            <v>107.71199999999999</v>
          </cell>
          <cell r="AM96">
            <v>108</v>
          </cell>
          <cell r="AN96">
            <v>127.10000000000001</v>
          </cell>
          <cell r="AO96">
            <v>151.19999999999999</v>
          </cell>
          <cell r="AP96">
            <v>154.9</v>
          </cell>
          <cell r="AQ96">
            <v>162</v>
          </cell>
          <cell r="AR96">
            <v>175</v>
          </cell>
          <cell r="AS96">
            <v>0</v>
          </cell>
          <cell r="AT96">
            <v>0</v>
          </cell>
          <cell r="AU96">
            <v>0</v>
          </cell>
          <cell r="AV96">
            <v>336.74699999999996</v>
          </cell>
          <cell r="AW96">
            <v>386.3</v>
          </cell>
          <cell r="AX96">
            <v>491.9</v>
          </cell>
          <cell r="AY96">
            <v>0</v>
          </cell>
          <cell r="AZ96">
            <v>1214.9470000000001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392.60362999999995</v>
          </cell>
          <cell r="AL97">
            <v>425.91013899999996</v>
          </cell>
          <cell r="AM97">
            <v>421.63710600000002</v>
          </cell>
          <cell r="AN97">
            <v>439.032849</v>
          </cell>
          <cell r="AO97">
            <v>447.29360700000001</v>
          </cell>
          <cell r="AP97">
            <v>412.53893000000005</v>
          </cell>
          <cell r="AQ97">
            <v>333.35767700000002</v>
          </cell>
          <cell r="AR97">
            <v>312.43764599999997</v>
          </cell>
          <cell r="AS97">
            <v>0</v>
          </cell>
          <cell r="AT97">
            <v>0</v>
          </cell>
          <cell r="AU97">
            <v>0</v>
          </cell>
          <cell r="AV97">
            <v>1185.775545</v>
          </cell>
          <cell r="AW97">
            <v>1307.9635620000001</v>
          </cell>
          <cell r="AX97">
            <v>1058.334253</v>
          </cell>
          <cell r="AY97">
            <v>0</v>
          </cell>
          <cell r="AZ97">
            <v>3552.0733599999999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0</v>
          </cell>
          <cell r="AP98">
            <v>0</v>
          </cell>
          <cell r="AQ98">
            <v>0</v>
          </cell>
          <cell r="AR98">
            <v>4.5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9</v>
          </cell>
          <cell r="AX98">
            <v>4.5</v>
          </cell>
          <cell r="AY98">
            <v>0</v>
          </cell>
          <cell r="AZ98">
            <v>13.5</v>
          </cell>
        </row>
        <row r="99">
          <cell r="A99" t="str">
            <v>South Africa</v>
          </cell>
          <cell r="B99">
            <v>30.265577476989304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10.947540458571385</v>
          </cell>
          <cell r="O99">
            <v>0</v>
          </cell>
          <cell r="P99">
            <v>0</v>
          </cell>
          <cell r="Q99">
            <v>0</v>
          </cell>
          <cell r="R99">
            <v>3.4984376820586762</v>
          </cell>
          <cell r="S99">
            <v>77.313000000000002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77.313000000000002</v>
          </cell>
          <cell r="AF99">
            <v>0</v>
          </cell>
          <cell r="AG99">
            <v>0</v>
          </cell>
          <cell r="AH99">
            <v>0</v>
          </cell>
          <cell r="AI99">
            <v>77.313000000000002</v>
          </cell>
          <cell r="AJ99">
            <v>229.90375800000001</v>
          </cell>
          <cell r="AK99">
            <v>191.48945499999999</v>
          </cell>
          <cell r="AL99">
            <v>214.19886600000001</v>
          </cell>
          <cell r="AM99">
            <v>225.47013600000002</v>
          </cell>
          <cell r="AN99">
            <v>227.833192</v>
          </cell>
          <cell r="AO99">
            <v>218.30513500000001</v>
          </cell>
          <cell r="AP99">
            <v>216.65319099999999</v>
          </cell>
          <cell r="AQ99">
            <v>220.53826800000002</v>
          </cell>
          <cell r="AR99">
            <v>244.54438499999998</v>
          </cell>
          <cell r="AS99">
            <v>0</v>
          </cell>
          <cell r="AT99">
            <v>0</v>
          </cell>
          <cell r="AU99">
            <v>0</v>
          </cell>
          <cell r="AV99">
            <v>635.59207900000001</v>
          </cell>
          <cell r="AW99">
            <v>671.60846300000003</v>
          </cell>
          <cell r="AX99">
            <v>681.73584400000004</v>
          </cell>
          <cell r="AY99">
            <v>0</v>
          </cell>
          <cell r="AZ99">
            <v>1988.9363859999999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256.01</v>
          </cell>
          <cell r="AL100">
            <v>305.5</v>
          </cell>
          <cell r="AM100">
            <v>286.59999999999997</v>
          </cell>
          <cell r="AN100">
            <v>305.59000000000003</v>
          </cell>
          <cell r="AO100">
            <v>307.99</v>
          </cell>
          <cell r="AP100">
            <v>295.99</v>
          </cell>
          <cell r="AQ100">
            <v>285.89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860.81</v>
          </cell>
          <cell r="AW100">
            <v>900.18000000000006</v>
          </cell>
          <cell r="AX100">
            <v>581.88</v>
          </cell>
          <cell r="AY100">
            <v>0</v>
          </cell>
          <cell r="AZ100">
            <v>2342.87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0</v>
          </cell>
          <cell r="AT101">
            <v>0</v>
          </cell>
          <cell r="AU101">
            <v>0</v>
          </cell>
          <cell r="AV101">
            <v>9</v>
          </cell>
          <cell r="AW101">
            <v>4.5</v>
          </cell>
          <cell r="AX101">
            <v>9</v>
          </cell>
          <cell r="AY101">
            <v>0</v>
          </cell>
          <cell r="AZ101">
            <v>22.5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48.000000000000007</v>
          </cell>
          <cell r="AL102">
            <v>52.800000000000004</v>
          </cell>
          <cell r="AM102">
            <v>52.800000000000004</v>
          </cell>
          <cell r="AN102">
            <v>47.7</v>
          </cell>
          <cell r="AO102">
            <v>33.400000000000006</v>
          </cell>
          <cell r="AP102">
            <v>32.400000000000006</v>
          </cell>
          <cell r="AQ102">
            <v>9.5</v>
          </cell>
          <cell r="AR102">
            <v>19.600000000000001</v>
          </cell>
          <cell r="AS102">
            <v>0</v>
          </cell>
          <cell r="AT102">
            <v>0</v>
          </cell>
          <cell r="AU102">
            <v>0</v>
          </cell>
          <cell r="AV102">
            <v>168.02300000000002</v>
          </cell>
          <cell r="AW102">
            <v>133.9</v>
          </cell>
          <cell r="AX102">
            <v>61.500000000000007</v>
          </cell>
          <cell r="AY102">
            <v>0</v>
          </cell>
          <cell r="AZ102">
            <v>363.423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478.01199999999994</v>
          </cell>
          <cell r="AL103">
            <v>484.95100000000002</v>
          </cell>
          <cell r="AM103">
            <v>504.13899999999995</v>
          </cell>
          <cell r="AN103">
            <v>516.89300000000003</v>
          </cell>
          <cell r="AO103">
            <v>392.56</v>
          </cell>
          <cell r="AP103">
            <v>401.58600000000001</v>
          </cell>
          <cell r="AQ103">
            <v>294.8</v>
          </cell>
          <cell r="AR103">
            <v>310.5</v>
          </cell>
          <cell r="AS103">
            <v>0</v>
          </cell>
          <cell r="AT103">
            <v>0</v>
          </cell>
          <cell r="AU103">
            <v>0</v>
          </cell>
          <cell r="AV103">
            <v>1465.57</v>
          </cell>
          <cell r="AW103">
            <v>1413.5919999999999</v>
          </cell>
          <cell r="AX103">
            <v>1006.886</v>
          </cell>
          <cell r="AY103">
            <v>0</v>
          </cell>
          <cell r="AZ103">
            <v>3886.0479999999998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9249.2938749999994</v>
          </cell>
          <cell r="AK104">
            <v>10090.118191</v>
          </cell>
          <cell r="AL104">
            <v>10416.258999000001</v>
          </cell>
          <cell r="AM104">
            <v>10807.707004</v>
          </cell>
          <cell r="AN104">
            <v>11061.00706</v>
          </cell>
          <cell r="AO104">
            <v>11224.655466</v>
          </cell>
          <cell r="AP104">
            <v>11040.080058</v>
          </cell>
          <cell r="AQ104">
            <v>11439.955048</v>
          </cell>
          <cell r="AR104">
            <v>11484.437371</v>
          </cell>
          <cell r="AS104">
            <v>0</v>
          </cell>
          <cell r="AT104">
            <v>0</v>
          </cell>
          <cell r="AU104">
            <v>0</v>
          </cell>
          <cell r="AV104">
            <v>29755.671064999999</v>
          </cell>
          <cell r="AW104">
            <v>33093.369529999996</v>
          </cell>
          <cell r="AX104">
            <v>33964.472477000003</v>
          </cell>
          <cell r="AY104">
            <v>0</v>
          </cell>
          <cell r="AZ104">
            <v>96813.513072000002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116.91900000000001</v>
          </cell>
          <cell r="AL105">
            <v>113.685</v>
          </cell>
          <cell r="AM105">
            <v>113.749</v>
          </cell>
          <cell r="AN105">
            <v>93.4</v>
          </cell>
          <cell r="AO105">
            <v>90.608000000000004</v>
          </cell>
          <cell r="AP105">
            <v>133.256</v>
          </cell>
          <cell r="AQ105">
            <v>151.89600000000002</v>
          </cell>
          <cell r="AR105">
            <v>93.422399999999996</v>
          </cell>
          <cell r="AS105">
            <v>0</v>
          </cell>
          <cell r="AT105">
            <v>0</v>
          </cell>
          <cell r="AU105">
            <v>0</v>
          </cell>
          <cell r="AV105">
            <v>343.81600000000003</v>
          </cell>
          <cell r="AW105">
            <v>297.75700000000001</v>
          </cell>
          <cell r="AX105">
            <v>378.57440000000003</v>
          </cell>
          <cell r="AY105">
            <v>0</v>
          </cell>
          <cell r="AZ105">
            <v>1020.1474000000002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119</v>
          </cell>
          <cell r="AL106">
            <v>63</v>
          </cell>
          <cell r="AM106">
            <v>86.12</v>
          </cell>
          <cell r="AN106">
            <v>128.82</v>
          </cell>
          <cell r="AO106">
            <v>85.5</v>
          </cell>
          <cell r="AP106">
            <v>122.55</v>
          </cell>
          <cell r="AQ106">
            <v>106.96000000000001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281</v>
          </cell>
          <cell r="AW106">
            <v>300.44</v>
          </cell>
          <cell r="AX106">
            <v>229.51</v>
          </cell>
          <cell r="AY106">
            <v>0</v>
          </cell>
          <cell r="AZ106">
            <v>810.95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413.57000000000005</v>
          </cell>
          <cell r="AL107">
            <v>446.64</v>
          </cell>
          <cell r="AM107">
            <v>431.22</v>
          </cell>
          <cell r="AN107">
            <v>448.79</v>
          </cell>
          <cell r="AO107">
            <v>478.43000000000006</v>
          </cell>
          <cell r="AP107">
            <v>479.32500000000005</v>
          </cell>
          <cell r="AQ107">
            <v>485.01500000000004</v>
          </cell>
          <cell r="AR107">
            <v>468.12600000000003</v>
          </cell>
          <cell r="AS107">
            <v>0</v>
          </cell>
          <cell r="AT107">
            <v>0</v>
          </cell>
          <cell r="AU107">
            <v>0</v>
          </cell>
          <cell r="AV107">
            <v>1341.25</v>
          </cell>
          <cell r="AW107">
            <v>1358.44</v>
          </cell>
          <cell r="AX107">
            <v>1432.4660000000001</v>
          </cell>
          <cell r="AY107">
            <v>0</v>
          </cell>
          <cell r="AZ107">
            <v>4132.1559999999999</v>
          </cell>
        </row>
        <row r="108">
          <cell r="A108" t="str">
            <v>Ukraine</v>
          </cell>
          <cell r="B108">
            <v>1.8436676948630157</v>
          </cell>
          <cell r="C108">
            <v>1.2369340409957919</v>
          </cell>
          <cell r="D108">
            <v>0.89740257359082265</v>
          </cell>
          <cell r="E108">
            <v>0.76260049399457563</v>
          </cell>
          <cell r="F108">
            <v>0.64509110995904628</v>
          </cell>
          <cell r="G108">
            <v>0.60968029213266151</v>
          </cell>
          <cell r="H108">
            <v>0.56104378770231278</v>
          </cell>
          <cell r="I108">
            <v>0.52097793390153946</v>
          </cell>
          <cell r="J108">
            <v>0.37150804602696863</v>
          </cell>
          <cell r="K108">
            <v>0</v>
          </cell>
          <cell r="L108">
            <v>0</v>
          </cell>
          <cell r="M108">
            <v>0</v>
          </cell>
          <cell r="N108">
            <v>1.2915426125614837</v>
          </cell>
          <cell r="O108">
            <v>0.67152233674953044</v>
          </cell>
          <cell r="P108">
            <v>0.48920487231548943</v>
          </cell>
          <cell r="Q108">
            <v>0</v>
          </cell>
          <cell r="R108">
            <v>0.81021533523471645</v>
          </cell>
          <cell r="S108">
            <v>128.90199999999999</v>
          </cell>
          <cell r="T108">
            <v>95.606999999999999</v>
          </cell>
          <cell r="U108">
            <v>78.281999999999996</v>
          </cell>
          <cell r="V108">
            <v>69.983000000000004</v>
          </cell>
          <cell r="W108">
            <v>63.322000000000003</v>
          </cell>
          <cell r="X108">
            <v>56.822000000000003</v>
          </cell>
          <cell r="Y108">
            <v>47.847000000000001</v>
          </cell>
          <cell r="Z108">
            <v>37.685000000000002</v>
          </cell>
          <cell r="AA108">
            <v>26.593</v>
          </cell>
          <cell r="AB108">
            <v>0</v>
          </cell>
          <cell r="AC108">
            <v>0</v>
          </cell>
          <cell r="AD108">
            <v>0</v>
          </cell>
          <cell r="AE108">
            <v>302.791</v>
          </cell>
          <cell r="AF108">
            <v>190.12700000000001</v>
          </cell>
          <cell r="AG108">
            <v>112.12500000000001</v>
          </cell>
          <cell r="AH108">
            <v>0</v>
          </cell>
          <cell r="AI108">
            <v>605.04300000000001</v>
          </cell>
          <cell r="AJ108">
            <v>6292.4463189999997</v>
          </cell>
          <cell r="AK108">
            <v>6956.4178159999992</v>
          </cell>
          <cell r="AL108">
            <v>7850.857806</v>
          </cell>
          <cell r="AM108">
            <v>8259.2000000000007</v>
          </cell>
          <cell r="AN108">
            <v>8834.380000000001</v>
          </cell>
          <cell r="AO108">
            <v>8387.9699999999993</v>
          </cell>
          <cell r="AP108">
            <v>7675.3902180000005</v>
          </cell>
          <cell r="AQ108">
            <v>6510.1605639999998</v>
          </cell>
          <cell r="AR108">
            <v>6442.3099999999995</v>
          </cell>
          <cell r="AS108">
            <v>0</v>
          </cell>
          <cell r="AT108">
            <v>0</v>
          </cell>
          <cell r="AU108">
            <v>0</v>
          </cell>
          <cell r="AV108">
            <v>21099.721941</v>
          </cell>
          <cell r="AW108">
            <v>25481.550000000003</v>
          </cell>
          <cell r="AX108">
            <v>20627.860782</v>
          </cell>
          <cell r="AY108">
            <v>0</v>
          </cell>
          <cell r="AZ108">
            <v>67209.132723000002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20</v>
          </cell>
          <cell r="AL109">
            <v>20</v>
          </cell>
          <cell r="AM109">
            <v>40</v>
          </cell>
          <cell r="AN109">
            <v>30</v>
          </cell>
          <cell r="AO109">
            <v>50</v>
          </cell>
          <cell r="AP109">
            <v>40</v>
          </cell>
          <cell r="AQ109">
            <v>40</v>
          </cell>
          <cell r="AR109">
            <v>40</v>
          </cell>
          <cell r="AS109">
            <v>0</v>
          </cell>
          <cell r="AT109">
            <v>0</v>
          </cell>
          <cell r="AU109">
            <v>0</v>
          </cell>
          <cell r="AV109">
            <v>72.400000000000006</v>
          </cell>
          <cell r="AW109">
            <v>120</v>
          </cell>
          <cell r="AX109">
            <v>120</v>
          </cell>
          <cell r="AY109">
            <v>0</v>
          </cell>
          <cell r="AZ109">
            <v>312.39999999999998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19.119999999999997</v>
          </cell>
          <cell r="AL110">
            <v>19.689999999999998</v>
          </cell>
          <cell r="AM110">
            <v>18.420000000000002</v>
          </cell>
          <cell r="AN110">
            <v>25.470000000000002</v>
          </cell>
          <cell r="AO110">
            <v>22.92</v>
          </cell>
          <cell r="AP110">
            <v>28.39</v>
          </cell>
          <cell r="AQ110">
            <v>11</v>
          </cell>
          <cell r="AR110">
            <v>23.36</v>
          </cell>
          <cell r="AS110">
            <v>0</v>
          </cell>
          <cell r="AT110">
            <v>0</v>
          </cell>
          <cell r="AU110">
            <v>0</v>
          </cell>
          <cell r="AV110">
            <v>62.039999999999992</v>
          </cell>
          <cell r="AW110">
            <v>66.81</v>
          </cell>
          <cell r="AX110">
            <v>62.75</v>
          </cell>
          <cell r="AY110">
            <v>0</v>
          </cell>
          <cell r="AZ110">
            <v>191.60000000000002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12.75</v>
          </cell>
          <cell r="AL111">
            <v>8.5</v>
          </cell>
          <cell r="AM111">
            <v>12.75</v>
          </cell>
          <cell r="AN111">
            <v>8.5</v>
          </cell>
          <cell r="AO111">
            <v>8.5</v>
          </cell>
          <cell r="AP111">
            <v>8.5</v>
          </cell>
          <cell r="AQ111">
            <v>8.9499999999999993</v>
          </cell>
          <cell r="AR111">
            <v>8.5500000000000007</v>
          </cell>
          <cell r="AS111">
            <v>0</v>
          </cell>
          <cell r="AT111">
            <v>0</v>
          </cell>
          <cell r="AU111">
            <v>0</v>
          </cell>
          <cell r="AV111">
            <v>29.75</v>
          </cell>
          <cell r="AW111">
            <v>29.75</v>
          </cell>
          <cell r="AX111">
            <v>26</v>
          </cell>
          <cell r="AY111">
            <v>0</v>
          </cell>
          <cell r="AZ111">
            <v>85.5</v>
          </cell>
        </row>
        <row r="112">
          <cell r="A112" t="str">
            <v>EEMA</v>
          </cell>
          <cell r="B112">
            <v>4.8726688417608299</v>
          </cell>
          <cell r="C112">
            <v>2.1309946511077342</v>
          </cell>
          <cell r="D112">
            <v>1.008468441318811</v>
          </cell>
          <cell r="E112">
            <v>0.70866378969160171</v>
          </cell>
          <cell r="F112">
            <v>0.55837680615055918</v>
          </cell>
          <cell r="G112">
            <v>0.51686862499956043</v>
          </cell>
          <cell r="H112">
            <v>0.9903742285861421</v>
          </cell>
          <cell r="I112">
            <v>0.51211176180233475</v>
          </cell>
          <cell r="J112">
            <v>0.48547119645005665</v>
          </cell>
          <cell r="K112">
            <v>0</v>
          </cell>
          <cell r="L112">
            <v>0</v>
          </cell>
          <cell r="M112">
            <v>0</v>
          </cell>
          <cell r="N112">
            <v>2.5861604485990415</v>
          </cell>
          <cell r="O112">
            <v>0.59424851413639024</v>
          </cell>
          <cell r="P112">
            <v>0.66748377293238992</v>
          </cell>
          <cell r="Q112">
            <v>0</v>
          </cell>
          <cell r="R112">
            <v>1.2509574542068924</v>
          </cell>
          <cell r="S112">
            <v>3304.8944855341801</v>
          </cell>
          <cell r="T112">
            <v>1578.0293075209547</v>
          </cell>
          <cell r="U112">
            <v>775.84856261696348</v>
          </cell>
          <cell r="V112">
            <v>573.94827285159681</v>
          </cell>
          <cell r="W112">
            <v>465.95470087307166</v>
          </cell>
          <cell r="X112">
            <v>419.01900000000001</v>
          </cell>
          <cell r="Y112">
            <v>762.1</v>
          </cell>
          <cell r="Z112">
            <v>382.565</v>
          </cell>
          <cell r="AA112">
            <v>353.13799999999998</v>
          </cell>
          <cell r="AB112">
            <v>0</v>
          </cell>
          <cell r="AC112">
            <v>0</v>
          </cell>
          <cell r="AD112">
            <v>0</v>
          </cell>
          <cell r="AE112">
            <v>5658.7723556720985</v>
          </cell>
          <cell r="AF112">
            <v>1458.9219737246685</v>
          </cell>
          <cell r="AG112">
            <v>1497.8029999999999</v>
          </cell>
          <cell r="AH112">
            <v>0</v>
          </cell>
          <cell r="AI112">
            <v>8615.4973293967687</v>
          </cell>
          <cell r="AJ112">
            <v>61042.626404012</v>
          </cell>
          <cell r="AK112">
            <v>66646.172763999988</v>
          </cell>
          <cell r="AL112">
            <v>69240.015626281995</v>
          </cell>
          <cell r="AM112">
            <v>72891.186636082013</v>
          </cell>
          <cell r="AN112">
            <v>75103.268288813852</v>
          </cell>
          <cell r="AO112">
            <v>72961.886591649993</v>
          </cell>
          <cell r="AP112">
            <v>69255.638949650005</v>
          </cell>
          <cell r="AQ112">
            <v>67233.077949280996</v>
          </cell>
          <cell r="AR112">
            <v>65467.158983693989</v>
          </cell>
          <cell r="AS112">
            <v>0</v>
          </cell>
          <cell r="AT112">
            <v>0</v>
          </cell>
          <cell r="AU112">
            <v>0</v>
          </cell>
          <cell r="AV112">
            <v>196928.81479429398</v>
          </cell>
          <cell r="AW112">
            <v>220956.34151654586</v>
          </cell>
          <cell r="AX112">
            <v>201955.875882625</v>
          </cell>
          <cell r="AY112">
            <v>0</v>
          </cell>
          <cell r="AZ112">
            <v>619841.03219346481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229.2</v>
          </cell>
          <cell r="AW113">
            <v>250.89999999999998</v>
          </cell>
          <cell r="AX113">
            <v>152.39999999999998</v>
          </cell>
          <cell r="AY113">
            <v>0</v>
          </cell>
          <cell r="AZ113">
            <v>632.5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0</v>
          </cell>
          <cell r="AT114">
            <v>0</v>
          </cell>
          <cell r="AU114">
            <v>0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0</v>
          </cell>
          <cell r="AZ114">
            <v>704.8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1892.9373839999998</v>
          </cell>
          <cell r="AL116">
            <v>1823.2179720000001</v>
          </cell>
          <cell r="AM116">
            <v>1796.362265</v>
          </cell>
          <cell r="AN116">
            <v>1743.1999969999999</v>
          </cell>
          <cell r="AO116">
            <v>1779.8000000000002</v>
          </cell>
          <cell r="AP116">
            <v>1719.900003</v>
          </cell>
          <cell r="AQ116">
            <v>1884.2013830000001</v>
          </cell>
          <cell r="AR116">
            <v>1975.3364369999999</v>
          </cell>
          <cell r="AS116">
            <v>0</v>
          </cell>
          <cell r="AT116">
            <v>0</v>
          </cell>
          <cell r="AU116">
            <v>0</v>
          </cell>
          <cell r="AV116">
            <v>5498.468734</v>
          </cell>
          <cell r="AW116">
            <v>5319.3622620000006</v>
          </cell>
          <cell r="AX116">
            <v>5579.4378230000002</v>
          </cell>
          <cell r="AY116">
            <v>0</v>
          </cell>
          <cell r="AZ116">
            <v>16397.268819000001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9</v>
          </cell>
          <cell r="AO117">
            <v>10.77</v>
          </cell>
          <cell r="AP117">
            <v>11.540000000000001</v>
          </cell>
          <cell r="AQ117">
            <v>11.983669000000001</v>
          </cell>
          <cell r="AR117">
            <v>12.695665</v>
          </cell>
          <cell r="AS117">
            <v>0</v>
          </cell>
          <cell r="AT117">
            <v>0</v>
          </cell>
          <cell r="AU117">
            <v>0</v>
          </cell>
          <cell r="AV117">
            <v>98.475999999999985</v>
          </cell>
          <cell r="AW117">
            <v>53.500999999999991</v>
          </cell>
          <cell r="AX117">
            <v>36.219334000000003</v>
          </cell>
          <cell r="AY117">
            <v>0</v>
          </cell>
          <cell r="AZ117">
            <v>188.19633399999998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36.75</v>
          </cell>
          <cell r="AR118">
            <v>49.3</v>
          </cell>
          <cell r="AS118">
            <v>0</v>
          </cell>
          <cell r="AT118">
            <v>0</v>
          </cell>
          <cell r="AU118">
            <v>0</v>
          </cell>
          <cell r="AV118">
            <v>99.2</v>
          </cell>
          <cell r="AW118">
            <v>126.00000000000001</v>
          </cell>
          <cell r="AX118">
            <v>129.89999999999998</v>
          </cell>
          <cell r="AY118">
            <v>0</v>
          </cell>
          <cell r="AZ118">
            <v>355.1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8</v>
          </cell>
          <cell r="AN119">
            <v>8</v>
          </cell>
          <cell r="AO119">
            <v>12.224</v>
          </cell>
          <cell r="AP119">
            <v>16.224</v>
          </cell>
          <cell r="AQ119">
            <v>16.007199999999997</v>
          </cell>
          <cell r="AR119">
            <v>12</v>
          </cell>
          <cell r="AS119">
            <v>0</v>
          </cell>
          <cell r="AT119">
            <v>0</v>
          </cell>
          <cell r="AU119">
            <v>0</v>
          </cell>
          <cell r="AV119">
            <v>42.300000000000004</v>
          </cell>
          <cell r="AW119">
            <v>28.224</v>
          </cell>
          <cell r="AX119">
            <v>44.231200000000001</v>
          </cell>
          <cell r="AY119">
            <v>0</v>
          </cell>
          <cell r="AZ119">
            <v>114.7552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0.60000000000000009</v>
          </cell>
          <cell r="AR120">
            <v>0.60000000000000009</v>
          </cell>
          <cell r="AS120">
            <v>0</v>
          </cell>
          <cell r="AT120">
            <v>0</v>
          </cell>
          <cell r="AU120">
            <v>0</v>
          </cell>
          <cell r="AV120">
            <v>1.6800000000000002</v>
          </cell>
          <cell r="AW120">
            <v>1.8900000000000001</v>
          </cell>
          <cell r="AX120">
            <v>1.7200000000000002</v>
          </cell>
          <cell r="AY120">
            <v>0</v>
          </cell>
          <cell r="AZ120">
            <v>5.2899999999999991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18.037999999999997</v>
          </cell>
          <cell r="AN121">
            <v>18.04</v>
          </cell>
          <cell r="AO121">
            <v>18.038</v>
          </cell>
          <cell r="AP121">
            <v>18.038</v>
          </cell>
          <cell r="AQ121">
            <v>18.058</v>
          </cell>
          <cell r="AR121">
            <v>13.512</v>
          </cell>
          <cell r="AS121">
            <v>0</v>
          </cell>
          <cell r="AT121">
            <v>0</v>
          </cell>
          <cell r="AU121">
            <v>0</v>
          </cell>
          <cell r="AV121">
            <v>67.608000000000004</v>
          </cell>
          <cell r="AW121">
            <v>54.116</v>
          </cell>
          <cell r="AX121">
            <v>49.608000000000004</v>
          </cell>
          <cell r="AY121">
            <v>0</v>
          </cell>
          <cell r="AZ121">
            <v>171.33199999999999</v>
          </cell>
        </row>
        <row r="122">
          <cell r="A122" t="str">
            <v>Hong Kong</v>
          </cell>
          <cell r="B122">
            <v>48.604387871019313</v>
          </cell>
          <cell r="C122">
            <v>63.451941380392562</v>
          </cell>
          <cell r="D122">
            <v>50.23554107774364</v>
          </cell>
          <cell r="E122">
            <v>30.63215397685752</v>
          </cell>
          <cell r="F122">
            <v>10.130835966180424</v>
          </cell>
          <cell r="G122">
            <v>1.8078430058287207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54.166921307364042</v>
          </cell>
          <cell r="O122">
            <v>13.900521251323902</v>
          </cell>
          <cell r="P122">
            <v>0</v>
          </cell>
          <cell r="Q122">
            <v>0</v>
          </cell>
          <cell r="R122">
            <v>22.474011356167694</v>
          </cell>
          <cell r="S122">
            <v>212.94</v>
          </cell>
          <cell r="T122">
            <v>272.64999999999998</v>
          </cell>
          <cell r="U122">
            <v>198.41</v>
          </cell>
          <cell r="V122">
            <v>122.03</v>
          </cell>
          <cell r="W122">
            <v>41.97</v>
          </cell>
          <cell r="X122">
            <v>7.63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684</v>
          </cell>
          <cell r="AF122">
            <v>171.63</v>
          </cell>
          <cell r="AG122">
            <v>0</v>
          </cell>
          <cell r="AH122">
            <v>0</v>
          </cell>
          <cell r="AI122">
            <v>855.63</v>
          </cell>
          <cell r="AJ122">
            <v>394.29773399999999</v>
          </cell>
          <cell r="AK122">
            <v>386.72575600000005</v>
          </cell>
          <cell r="AL122">
            <v>355.46347500000002</v>
          </cell>
          <cell r="AM122">
            <v>358.53502200000003</v>
          </cell>
          <cell r="AN122">
            <v>372.85175800000002</v>
          </cell>
          <cell r="AO122">
            <v>379.84492999999998</v>
          </cell>
          <cell r="AP122">
            <v>376.39025099999998</v>
          </cell>
          <cell r="AQ122">
            <v>400.76500199999998</v>
          </cell>
          <cell r="AR122">
            <v>401.60382800000002</v>
          </cell>
          <cell r="AS122">
            <v>0</v>
          </cell>
          <cell r="AT122">
            <v>0</v>
          </cell>
          <cell r="AU122">
            <v>0</v>
          </cell>
          <cell r="AV122">
            <v>1136.4869650000001</v>
          </cell>
          <cell r="AW122">
            <v>1111.23171</v>
          </cell>
          <cell r="AX122">
            <v>1178.7590809999999</v>
          </cell>
          <cell r="AY122">
            <v>0</v>
          </cell>
          <cell r="AZ122">
            <v>3426.4777560000002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92.135805000000005</v>
          </cell>
          <cell r="AP123">
            <v>94.953805000000003</v>
          </cell>
          <cell r="AQ123">
            <v>101.54080500000001</v>
          </cell>
          <cell r="AR123">
            <v>104.449805</v>
          </cell>
          <cell r="AS123">
            <v>0</v>
          </cell>
          <cell r="AT123">
            <v>0</v>
          </cell>
          <cell r="AU123">
            <v>0</v>
          </cell>
          <cell r="AV123">
            <v>277.02999999999997</v>
          </cell>
          <cell r="AW123">
            <v>285.74580500000002</v>
          </cell>
          <cell r="AX123">
            <v>300.94441500000005</v>
          </cell>
          <cell r="AY123">
            <v>0</v>
          </cell>
          <cell r="AZ123">
            <v>863.72021999999993</v>
          </cell>
        </row>
        <row r="124">
          <cell r="A124" t="str">
            <v>Indonesia</v>
          </cell>
          <cell r="B124">
            <v>5.2233127804923871</v>
          </cell>
          <cell r="C124">
            <v>1.4686331695403319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2.2112261884903335</v>
          </cell>
          <cell r="O124">
            <v>0</v>
          </cell>
          <cell r="P124">
            <v>0</v>
          </cell>
          <cell r="Q124">
            <v>0</v>
          </cell>
          <cell r="R124">
            <v>0.71176208409823549</v>
          </cell>
          <cell r="S124">
            <v>1172.3623120000002</v>
          </cell>
          <cell r="T124">
            <v>338.08203200000003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1510.4443440000002</v>
          </cell>
          <cell r="AF124">
            <v>0</v>
          </cell>
          <cell r="AG124">
            <v>0</v>
          </cell>
          <cell r="AH124">
            <v>0</v>
          </cell>
          <cell r="AI124">
            <v>1510.4443440000002</v>
          </cell>
          <cell r="AJ124">
            <v>20200.323532999999</v>
          </cell>
          <cell r="AK124">
            <v>20718.164012000001</v>
          </cell>
          <cell r="AL124">
            <v>20558.710793000002</v>
          </cell>
          <cell r="AM124">
            <v>20907.406361999998</v>
          </cell>
          <cell r="AN124">
            <v>21021.116608</v>
          </cell>
          <cell r="AO124">
            <v>21120.812142999999</v>
          </cell>
          <cell r="AP124">
            <v>21516.827593000002</v>
          </cell>
          <cell r="AQ124">
            <v>21842.993642000001</v>
          </cell>
          <cell r="AR124">
            <v>23104.418771999997</v>
          </cell>
          <cell r="AS124">
            <v>0</v>
          </cell>
          <cell r="AT124">
            <v>0</v>
          </cell>
          <cell r="AU124">
            <v>0</v>
          </cell>
          <cell r="AV124">
            <v>61477.198338000002</v>
          </cell>
          <cell r="AW124">
            <v>63049.335112999994</v>
          </cell>
          <cell r="AX124">
            <v>66464.240007</v>
          </cell>
          <cell r="AY124">
            <v>0</v>
          </cell>
          <cell r="AZ124">
            <v>190990.77345799998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11735.411867000001</v>
          </cell>
          <cell r="AL125">
            <v>11700.570180999999</v>
          </cell>
          <cell r="AM125">
            <v>11173.891435</v>
          </cell>
          <cell r="AN125">
            <v>7832.5796679999994</v>
          </cell>
          <cell r="AO125">
            <v>10712.247660000001</v>
          </cell>
          <cell r="AP125">
            <v>12920.771333000001</v>
          </cell>
          <cell r="AQ125">
            <v>12814.058876999999</v>
          </cell>
          <cell r="AR125">
            <v>10858.137567</v>
          </cell>
          <cell r="AS125">
            <v>0</v>
          </cell>
          <cell r="AT125">
            <v>0</v>
          </cell>
          <cell r="AU125">
            <v>0</v>
          </cell>
          <cell r="AV125">
            <v>34553.201008000004</v>
          </cell>
          <cell r="AW125">
            <v>29718.718763000001</v>
          </cell>
          <cell r="AX125">
            <v>36592.967776999998</v>
          </cell>
          <cell r="AY125">
            <v>0</v>
          </cell>
          <cell r="AZ125">
            <v>100864.887548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4629.2232690000001</v>
          </cell>
          <cell r="AO126">
            <v>4792.13087</v>
          </cell>
          <cell r="AP126">
            <v>4751.9693420000003</v>
          </cell>
          <cell r="AQ126">
            <v>4889.9400669999995</v>
          </cell>
          <cell r="AR126">
            <v>4670.1560339999996</v>
          </cell>
          <cell r="AS126">
            <v>0</v>
          </cell>
          <cell r="AT126">
            <v>0</v>
          </cell>
          <cell r="AU126">
            <v>0</v>
          </cell>
          <cell r="AV126">
            <v>12551.024372</v>
          </cell>
          <cell r="AW126">
            <v>13965.357843000002</v>
          </cell>
          <cell r="AX126">
            <v>14312.065443</v>
          </cell>
          <cell r="AY126">
            <v>0</v>
          </cell>
          <cell r="AZ126">
            <v>40828.447657999997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0</v>
          </cell>
          <cell r="AT127">
            <v>0</v>
          </cell>
          <cell r="AU127">
            <v>0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0</v>
          </cell>
          <cell r="AZ127">
            <v>28.099999999999994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58.654062999999994</v>
          </cell>
          <cell r="AO128">
            <v>61.185535999999999</v>
          </cell>
          <cell r="AP128">
            <v>60.392128</v>
          </cell>
          <cell r="AQ128">
            <v>59.963342000000011</v>
          </cell>
          <cell r="AR128">
            <v>56.701061000000003</v>
          </cell>
          <cell r="AS128">
            <v>0</v>
          </cell>
          <cell r="AT128">
            <v>0</v>
          </cell>
          <cell r="AU128">
            <v>0</v>
          </cell>
          <cell r="AV128">
            <v>179.11546300000001</v>
          </cell>
          <cell r="AW128">
            <v>173.74112</v>
          </cell>
          <cell r="AX128">
            <v>177.05653100000001</v>
          </cell>
          <cell r="AY128">
            <v>0</v>
          </cell>
          <cell r="AZ128">
            <v>529.91311400000006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530.07866999999999</v>
          </cell>
          <cell r="AO129">
            <v>560.90377699999999</v>
          </cell>
          <cell r="AP129">
            <v>541.62339399999996</v>
          </cell>
          <cell r="AQ129">
            <v>539.481628</v>
          </cell>
          <cell r="AR129">
            <v>494.98040499999996</v>
          </cell>
          <cell r="AS129">
            <v>0</v>
          </cell>
          <cell r="AT129">
            <v>0</v>
          </cell>
          <cell r="AU129">
            <v>0</v>
          </cell>
          <cell r="AV129">
            <v>1668.2497499999999</v>
          </cell>
          <cell r="AW129">
            <v>1641.060297</v>
          </cell>
          <cell r="AX129">
            <v>1576.085427</v>
          </cell>
          <cell r="AY129">
            <v>0</v>
          </cell>
          <cell r="AZ129">
            <v>4885.395473999999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31.450000000000003</v>
          </cell>
          <cell r="AO130">
            <v>32.450000000000003</v>
          </cell>
          <cell r="AP130">
            <v>32.43</v>
          </cell>
          <cell r="AQ130">
            <v>20.346003</v>
          </cell>
          <cell r="AR130">
            <v>20.346003</v>
          </cell>
          <cell r="AS130">
            <v>0</v>
          </cell>
          <cell r="AT130">
            <v>0</v>
          </cell>
          <cell r="AU130">
            <v>0</v>
          </cell>
          <cell r="AV130">
            <v>98.561000000000007</v>
          </cell>
          <cell r="AW130">
            <v>96.54</v>
          </cell>
          <cell r="AX130">
            <v>73.122005999999999</v>
          </cell>
          <cell r="AY130">
            <v>0</v>
          </cell>
          <cell r="AZ130">
            <v>268.223006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0</v>
          </cell>
          <cell r="AT131">
            <v>0</v>
          </cell>
          <cell r="AU131">
            <v>0</v>
          </cell>
          <cell r="AV131">
            <v>22.5</v>
          </cell>
          <cell r="AW131">
            <v>22.5</v>
          </cell>
          <cell r="AX131">
            <v>18</v>
          </cell>
          <cell r="AY131">
            <v>0</v>
          </cell>
          <cell r="AZ131">
            <v>63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10.225999999999999</v>
          </cell>
          <cell r="AN132">
            <v>9.0039999999999996</v>
          </cell>
          <cell r="AO132">
            <v>6.4260000000000002</v>
          </cell>
          <cell r="AP132">
            <v>6.4960000000000004</v>
          </cell>
          <cell r="AQ132">
            <v>9.652000000000001</v>
          </cell>
          <cell r="AR132">
            <v>6.9560000000000004</v>
          </cell>
          <cell r="AS132">
            <v>0</v>
          </cell>
          <cell r="AT132">
            <v>0</v>
          </cell>
          <cell r="AU132">
            <v>0</v>
          </cell>
          <cell r="AV132">
            <v>25.116</v>
          </cell>
          <cell r="AW132">
            <v>25.655999999999999</v>
          </cell>
          <cell r="AX132">
            <v>23.104000000000003</v>
          </cell>
          <cell r="AY132">
            <v>0</v>
          </cell>
          <cell r="AZ132">
            <v>73.876000000000005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37.606000999999999</v>
          </cell>
          <cell r="AN133">
            <v>39.560004999999997</v>
          </cell>
          <cell r="AO133">
            <v>45.562921000000003</v>
          </cell>
          <cell r="AP133">
            <v>51.617367000000002</v>
          </cell>
          <cell r="AQ133">
            <v>54.725240000000007</v>
          </cell>
          <cell r="AR133">
            <v>56.430309999999999</v>
          </cell>
          <cell r="AS133">
            <v>0</v>
          </cell>
          <cell r="AT133">
            <v>0</v>
          </cell>
          <cell r="AU133">
            <v>0</v>
          </cell>
          <cell r="AV133">
            <v>124.44093599999999</v>
          </cell>
          <cell r="AW133">
            <v>122.728927</v>
          </cell>
          <cell r="AX133">
            <v>162.77291700000001</v>
          </cell>
          <cell r="AY133">
            <v>0</v>
          </cell>
          <cell r="AZ133">
            <v>409.94277999999997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5898.5866919999999</v>
          </cell>
          <cell r="AP134">
            <v>6167.6411410000001</v>
          </cell>
          <cell r="AQ134">
            <v>5871.42</v>
          </cell>
          <cell r="AR134">
            <v>5610</v>
          </cell>
          <cell r="AS134">
            <v>0</v>
          </cell>
          <cell r="AT134">
            <v>0</v>
          </cell>
          <cell r="AU134">
            <v>0</v>
          </cell>
          <cell r="AV134">
            <v>21676.559990999998</v>
          </cell>
          <cell r="AW134">
            <v>17521.570693000001</v>
          </cell>
          <cell r="AX134">
            <v>17649.061140999998</v>
          </cell>
          <cell r="AY134">
            <v>0</v>
          </cell>
          <cell r="AZ134">
            <v>56847.191824999994</v>
          </cell>
        </row>
        <row r="135">
          <cell r="A135" t="str">
            <v>Philippines</v>
          </cell>
          <cell r="B135">
            <v>6.6247864314008584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2.121333747079547</v>
          </cell>
          <cell r="O135">
            <v>0</v>
          </cell>
          <cell r="P135">
            <v>0</v>
          </cell>
          <cell r="Q135">
            <v>0</v>
          </cell>
          <cell r="R135">
            <v>0.68552512414652556</v>
          </cell>
          <cell r="S135">
            <v>1601.033999776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1601.033999776</v>
          </cell>
          <cell r="AF135">
            <v>0</v>
          </cell>
          <cell r="AG135">
            <v>0</v>
          </cell>
          <cell r="AH135">
            <v>0</v>
          </cell>
          <cell r="AI135">
            <v>1601.033999776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23731.666798999999</v>
          </cell>
          <cell r="AO135">
            <v>23644.467568</v>
          </cell>
          <cell r="AP135">
            <v>23765.048088</v>
          </cell>
          <cell r="AQ135">
            <v>23921.102539</v>
          </cell>
          <cell r="AR135">
            <v>23545.675756000001</v>
          </cell>
          <cell r="AS135">
            <v>0</v>
          </cell>
          <cell r="AT135">
            <v>0</v>
          </cell>
          <cell r="AU135">
            <v>0</v>
          </cell>
          <cell r="AV135">
            <v>67925.690701999993</v>
          </cell>
          <cell r="AW135">
            <v>71036.179548999993</v>
          </cell>
          <cell r="AX135">
            <v>71231.826382999992</v>
          </cell>
          <cell r="AY135">
            <v>0</v>
          </cell>
          <cell r="AZ135">
            <v>210193.69663400002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304.476</v>
          </cell>
          <cell r="AO137">
            <v>306.76099999999997</v>
          </cell>
          <cell r="AP137">
            <v>308.11</v>
          </cell>
          <cell r="AQ137">
            <v>326.96700000000004</v>
          </cell>
          <cell r="AR137">
            <v>329.28500000000003</v>
          </cell>
          <cell r="AS137">
            <v>0</v>
          </cell>
          <cell r="AT137">
            <v>0</v>
          </cell>
          <cell r="AU137">
            <v>0</v>
          </cell>
          <cell r="AV137">
            <v>880.09</v>
          </cell>
          <cell r="AW137">
            <v>915.08299999999997</v>
          </cell>
          <cell r="AX137">
            <v>964.36200000000008</v>
          </cell>
          <cell r="AY137">
            <v>0</v>
          </cell>
          <cell r="AZ137">
            <v>2759.5350000000003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591.26199999999994</v>
          </cell>
          <cell r="AO138">
            <v>525.12099999999998</v>
          </cell>
          <cell r="AP138">
            <v>529.52700000000004</v>
          </cell>
          <cell r="AQ138">
            <v>514.24699999999996</v>
          </cell>
          <cell r="AR138">
            <v>515.13300000000004</v>
          </cell>
          <cell r="AS138">
            <v>0</v>
          </cell>
          <cell r="AT138">
            <v>0</v>
          </cell>
          <cell r="AU138">
            <v>0</v>
          </cell>
          <cell r="AV138">
            <v>1509.408635</v>
          </cell>
          <cell r="AW138">
            <v>1664.15551</v>
          </cell>
          <cell r="AX138">
            <v>1558.9069999999999</v>
          </cell>
          <cell r="AY138">
            <v>0</v>
          </cell>
          <cell r="AZ138">
            <v>4732.4711450000004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1778.976948</v>
          </cell>
          <cell r="AN139">
            <v>1756.31708</v>
          </cell>
          <cell r="AO139">
            <v>1815.2937529999999</v>
          </cell>
          <cell r="AP139">
            <v>1778.8150680000001</v>
          </cell>
          <cell r="AQ139">
            <v>1849.9250280000001</v>
          </cell>
          <cell r="AR139">
            <v>1904.8315709999999</v>
          </cell>
          <cell r="AS139">
            <v>0</v>
          </cell>
          <cell r="AT139">
            <v>0</v>
          </cell>
          <cell r="AU139">
            <v>0</v>
          </cell>
          <cell r="AV139">
            <v>5232.0142070000002</v>
          </cell>
          <cell r="AW139">
            <v>5350.5877810000002</v>
          </cell>
          <cell r="AX139">
            <v>5533.5716670000002</v>
          </cell>
          <cell r="AY139">
            <v>0</v>
          </cell>
          <cell r="AZ139">
            <v>16116.173655000001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</v>
          </cell>
          <cell r="AN140">
            <v>2.1240000000000001</v>
          </cell>
          <cell r="AO140">
            <v>2.3879999999999999</v>
          </cell>
          <cell r="AP140">
            <v>1.264</v>
          </cell>
          <cell r="AQ140">
            <v>2.2599999999999998</v>
          </cell>
          <cell r="AR140">
            <v>2.83</v>
          </cell>
          <cell r="AS140">
            <v>0</v>
          </cell>
          <cell r="AT140">
            <v>0</v>
          </cell>
          <cell r="AU140">
            <v>0</v>
          </cell>
          <cell r="AV140">
            <v>6.98</v>
          </cell>
          <cell r="AW140">
            <v>7.5120000000000005</v>
          </cell>
          <cell r="AX140">
            <v>6.3540000000000001</v>
          </cell>
          <cell r="AY140">
            <v>0</v>
          </cell>
          <cell r="AZ140">
            <v>20.845999999999997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10.61</v>
          </cell>
          <cell r="AN141">
            <v>8.3960000000000008</v>
          </cell>
          <cell r="AO141">
            <v>8.3960000000000008</v>
          </cell>
          <cell r="AP141">
            <v>4.1980000000000004</v>
          </cell>
          <cell r="AQ141">
            <v>8.2100000000000009</v>
          </cell>
          <cell r="AR141">
            <v>8.2100000000000009</v>
          </cell>
          <cell r="AS141">
            <v>0</v>
          </cell>
          <cell r="AT141">
            <v>0</v>
          </cell>
          <cell r="AU141">
            <v>0</v>
          </cell>
          <cell r="AV141">
            <v>33.195999999999998</v>
          </cell>
          <cell r="AW141">
            <v>27.402000000000001</v>
          </cell>
          <cell r="AX141">
            <v>20.618000000000002</v>
          </cell>
          <cell r="AY141">
            <v>0</v>
          </cell>
          <cell r="AZ141">
            <v>81.216000000000008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271.70299999999997</v>
          </cell>
          <cell r="AO142">
            <v>283.86700000000002</v>
          </cell>
          <cell r="AP142">
            <v>299.25799999999998</v>
          </cell>
          <cell r="AQ142">
            <v>340.8</v>
          </cell>
          <cell r="AR142">
            <v>346.73599999999999</v>
          </cell>
          <cell r="AS142">
            <v>0</v>
          </cell>
          <cell r="AT142">
            <v>0</v>
          </cell>
          <cell r="AU142">
            <v>0</v>
          </cell>
          <cell r="AV142">
            <v>659.00400000000002</v>
          </cell>
          <cell r="AW142">
            <v>788.70299999999997</v>
          </cell>
          <cell r="AX142">
            <v>986.79399999999998</v>
          </cell>
          <cell r="AY142">
            <v>0</v>
          </cell>
          <cell r="AZ142">
            <v>2434.5009999999997</v>
          </cell>
        </row>
        <row r="143">
          <cell r="A143" t="str">
            <v>Asia</v>
          </cell>
          <cell r="B143">
            <v>3.8522199091643228</v>
          </cell>
          <cell r="C143">
            <v>0.7455822289657198</v>
          </cell>
          <cell r="D143">
            <v>0.24577040124317961</v>
          </cell>
          <cell r="E143">
            <v>0.15127958336596165</v>
          </cell>
          <cell r="F143">
            <v>5.5107925407989006E-2</v>
          </cell>
          <cell r="G143">
            <v>9.504390313834838E-3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1.5803579818423039</v>
          </cell>
          <cell r="O143">
            <v>7.2386095150654542E-2</v>
          </cell>
          <cell r="P143">
            <v>0</v>
          </cell>
          <cell r="Q143">
            <v>0</v>
          </cell>
          <cell r="R143">
            <v>0.54549427066420442</v>
          </cell>
          <cell r="S143">
            <v>2986.336311776</v>
          </cell>
          <cell r="T143">
            <v>610.732032</v>
          </cell>
          <cell r="U143">
            <v>198.41</v>
          </cell>
          <cell r="V143">
            <v>122.03</v>
          </cell>
          <cell r="W143">
            <v>41.97</v>
          </cell>
          <cell r="X143">
            <v>7.63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3795.4783437759997</v>
          </cell>
          <cell r="AF143">
            <v>171.63</v>
          </cell>
          <cell r="AG143">
            <v>0</v>
          </cell>
          <cell r="AH143">
            <v>0</v>
          </cell>
          <cell r="AI143">
            <v>3967.1083437759999</v>
          </cell>
          <cell r="AJ143">
            <v>69770.229736999987</v>
          </cell>
          <cell r="AK143">
            <v>73722.093613000005</v>
          </cell>
          <cell r="AL143">
            <v>72656.837071000016</v>
          </cell>
          <cell r="AM143">
            <v>72598.692802000005</v>
          </cell>
          <cell r="AN143">
            <v>68543.679915999965</v>
          </cell>
          <cell r="AO143">
            <v>72250.820654999989</v>
          </cell>
          <cell r="AP143">
            <v>75131.633512999993</v>
          </cell>
          <cell r="AQ143">
            <v>75645.106925</v>
          </cell>
          <cell r="AR143">
            <v>74206.113714000021</v>
          </cell>
          <cell r="AS143">
            <v>0</v>
          </cell>
          <cell r="AT143">
            <v>0</v>
          </cell>
          <cell r="AU143">
            <v>0</v>
          </cell>
          <cell r="AV143">
            <v>216149.16042100001</v>
          </cell>
          <cell r="AW143">
            <v>213393.19337299996</v>
          </cell>
          <cell r="AX143">
            <v>224982.85415200004</v>
          </cell>
          <cell r="AY143">
            <v>0</v>
          </cell>
          <cell r="AZ143">
            <v>654525.20794599992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7676.1215069999998</v>
          </cell>
          <cell r="AL144">
            <v>7273.0225200000004</v>
          </cell>
          <cell r="AM144">
            <v>7247.6914959999995</v>
          </cell>
          <cell r="AN144">
            <v>7368.7509410000002</v>
          </cell>
          <cell r="AO144">
            <v>7665.5499520000003</v>
          </cell>
          <cell r="AP144">
            <v>7829.9263379999993</v>
          </cell>
          <cell r="AQ144">
            <v>7999.2121630000001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22560.417568000001</v>
          </cell>
          <cell r="AW144">
            <v>22281.992388999999</v>
          </cell>
          <cell r="AX144">
            <v>15829.138500999999</v>
          </cell>
          <cell r="AY144">
            <v>0</v>
          </cell>
          <cell r="AZ144">
            <v>60671.548458000005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7676.1215069999998</v>
          </cell>
          <cell r="AL145">
            <v>7273.0225200000004</v>
          </cell>
          <cell r="AM145">
            <v>7247.6914959999995</v>
          </cell>
          <cell r="AN145">
            <v>7368.7509410000002</v>
          </cell>
          <cell r="AO145">
            <v>7665.5499520000003</v>
          </cell>
          <cell r="AP145">
            <v>7829.9263379999993</v>
          </cell>
          <cell r="AQ145">
            <v>7999.2121630000001</v>
          </cell>
          <cell r="AR145">
            <v>8275.1343400000005</v>
          </cell>
          <cell r="AS145">
            <v>0</v>
          </cell>
          <cell r="AT145">
            <v>0</v>
          </cell>
          <cell r="AU145">
            <v>0</v>
          </cell>
          <cell r="AV145">
            <v>22560.417568000001</v>
          </cell>
          <cell r="AW145">
            <v>22281.992388999999</v>
          </cell>
          <cell r="AX145">
            <v>24104.272840999998</v>
          </cell>
          <cell r="AY145">
            <v>0</v>
          </cell>
          <cell r="AZ145">
            <v>68946.682798000009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15.285461000000002</v>
          </cell>
          <cell r="AL146">
            <v>14.59952</v>
          </cell>
          <cell r="AM146">
            <v>13.432</v>
          </cell>
          <cell r="AN146">
            <v>13.9046</v>
          </cell>
          <cell r="AO146">
            <v>14.657149</v>
          </cell>
          <cell r="AP146">
            <v>14.631379000000001</v>
          </cell>
          <cell r="AQ146">
            <v>13.021430000000001</v>
          </cell>
          <cell r="AR146">
            <v>15.941681000000001</v>
          </cell>
          <cell r="AS146">
            <v>0</v>
          </cell>
          <cell r="AT146">
            <v>0</v>
          </cell>
          <cell r="AU146">
            <v>0</v>
          </cell>
          <cell r="AV146">
            <v>43.514938000000001</v>
          </cell>
          <cell r="AW146">
            <v>41.993749000000001</v>
          </cell>
          <cell r="AX146">
            <v>43.59449</v>
          </cell>
          <cell r="AY146">
            <v>0</v>
          </cell>
          <cell r="AZ146">
            <v>129.10317699999999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7.9799999999999995</v>
          </cell>
          <cell r="AL147">
            <v>16.3</v>
          </cell>
          <cell r="AM147">
            <v>14.3</v>
          </cell>
          <cell r="AN147">
            <v>9.8000000000000007</v>
          </cell>
          <cell r="AO147">
            <v>9.4499999999999993</v>
          </cell>
          <cell r="AP147">
            <v>12.100000000000001</v>
          </cell>
          <cell r="AQ147">
            <v>11.05</v>
          </cell>
          <cell r="AR147">
            <v>15.55</v>
          </cell>
          <cell r="AS147">
            <v>0</v>
          </cell>
          <cell r="AT147">
            <v>0</v>
          </cell>
          <cell r="AU147">
            <v>0</v>
          </cell>
          <cell r="AV147">
            <v>34.5</v>
          </cell>
          <cell r="AW147">
            <v>33.549999999999997</v>
          </cell>
          <cell r="AX147">
            <v>38.700000000000003</v>
          </cell>
          <cell r="AY147">
            <v>0</v>
          </cell>
          <cell r="AZ147">
            <v>106.75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15.183</v>
          </cell>
          <cell r="AL148">
            <v>14.665999999999999</v>
          </cell>
          <cell r="AM148">
            <v>12.556000000000001</v>
          </cell>
          <cell r="AN148">
            <v>14.173</v>
          </cell>
          <cell r="AO148">
            <v>14.8</v>
          </cell>
          <cell r="AP148">
            <v>16.399999999999999</v>
          </cell>
          <cell r="AQ148">
            <v>31.957999999999998</v>
          </cell>
          <cell r="AR148">
            <v>18.027999999999999</v>
          </cell>
          <cell r="AS148">
            <v>0</v>
          </cell>
          <cell r="AT148">
            <v>0</v>
          </cell>
          <cell r="AU148">
            <v>0</v>
          </cell>
          <cell r="AV148">
            <v>42.995999999999995</v>
          </cell>
          <cell r="AW148">
            <v>41.528999999999996</v>
          </cell>
          <cell r="AX148">
            <v>66.385999999999996</v>
          </cell>
          <cell r="AY148">
            <v>0</v>
          </cell>
          <cell r="AZ148">
            <v>150.91099999999997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3</v>
          </cell>
          <cell r="AM149">
            <v>5.7</v>
          </cell>
          <cell r="AN149">
            <v>5.8</v>
          </cell>
          <cell r="AO149">
            <v>5.41</v>
          </cell>
          <cell r="AP149">
            <v>2.69</v>
          </cell>
          <cell r="AQ149">
            <v>5.820341</v>
          </cell>
          <cell r="AR149">
            <v>5.3403409999999996</v>
          </cell>
          <cell r="AS149">
            <v>0</v>
          </cell>
          <cell r="AT149">
            <v>0</v>
          </cell>
          <cell r="AU149">
            <v>0</v>
          </cell>
          <cell r="AV149">
            <v>3</v>
          </cell>
          <cell r="AW149">
            <v>16.91</v>
          </cell>
          <cell r="AX149">
            <v>13.850681999999999</v>
          </cell>
          <cell r="AY149">
            <v>0</v>
          </cell>
          <cell r="AZ149">
            <v>33.760682000000003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3348.427682</v>
          </cell>
          <cell r="AL150">
            <v>2969.442587</v>
          </cell>
          <cell r="AM150">
            <v>3166.7719810000003</v>
          </cell>
          <cell r="AN150">
            <v>3211.871165</v>
          </cell>
          <cell r="AO150">
            <v>3259.8323460000001</v>
          </cell>
          <cell r="AP150">
            <v>3319.8778830000001</v>
          </cell>
          <cell r="AQ150">
            <v>3337.0863600000002</v>
          </cell>
          <cell r="AR150">
            <v>3647.0292469999999</v>
          </cell>
          <cell r="AS150">
            <v>0</v>
          </cell>
          <cell r="AT150">
            <v>0</v>
          </cell>
          <cell r="AU150">
            <v>0</v>
          </cell>
          <cell r="AV150">
            <v>9790.6160099999997</v>
          </cell>
          <cell r="AW150">
            <v>9638.4754920000014</v>
          </cell>
          <cell r="AX150">
            <v>10303.993490000001</v>
          </cell>
          <cell r="AY150">
            <v>0</v>
          </cell>
          <cell r="AZ150">
            <v>29733.084992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2773.5319360000003</v>
          </cell>
          <cell r="AL151">
            <v>2869.3969999999999</v>
          </cell>
          <cell r="AM151">
            <v>2924.8999990000002</v>
          </cell>
          <cell r="AN151">
            <v>3013.072999</v>
          </cell>
          <cell r="AO151">
            <v>2951.8339989999999</v>
          </cell>
          <cell r="AP151">
            <v>2875.637428</v>
          </cell>
          <cell r="AQ151">
            <v>2738.2224379999998</v>
          </cell>
          <cell r="AR151">
            <v>2813.848915</v>
          </cell>
          <cell r="AS151">
            <v>0</v>
          </cell>
          <cell r="AT151">
            <v>0</v>
          </cell>
          <cell r="AU151">
            <v>0</v>
          </cell>
          <cell r="AV151">
            <v>8312.9851180000005</v>
          </cell>
          <cell r="AW151">
            <v>8889.8069969999997</v>
          </cell>
          <cell r="AX151">
            <v>8427.7087809999994</v>
          </cell>
          <cell r="AY151">
            <v>0</v>
          </cell>
          <cell r="AZ151">
            <v>25630.500895999998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4.6999999999999993</v>
          </cell>
          <cell r="AL152">
            <v>3.04</v>
          </cell>
          <cell r="AM152">
            <v>2.92</v>
          </cell>
          <cell r="AN152">
            <v>2.4500000000000002</v>
          </cell>
          <cell r="AO152">
            <v>2.2599999999999998</v>
          </cell>
          <cell r="AP152">
            <v>2.5949999999999998</v>
          </cell>
          <cell r="AQ152">
            <v>2.3199999999999998</v>
          </cell>
          <cell r="AR152">
            <v>4.24</v>
          </cell>
          <cell r="AS152">
            <v>0</v>
          </cell>
          <cell r="AT152">
            <v>0</v>
          </cell>
          <cell r="AU152">
            <v>0</v>
          </cell>
          <cell r="AV152">
            <v>11.219999999999999</v>
          </cell>
          <cell r="AW152">
            <v>7.63</v>
          </cell>
          <cell r="AX152">
            <v>9.1549999999999994</v>
          </cell>
          <cell r="AY152">
            <v>0</v>
          </cell>
          <cell r="AZ152">
            <v>28.005000000000003</v>
          </cell>
        </row>
        <row r="153">
          <cell r="A153" t="str">
            <v>Chile</v>
          </cell>
          <cell r="B153">
            <v>8.7807312024636985</v>
          </cell>
          <cell r="C153">
            <v>0</v>
          </cell>
          <cell r="D153">
            <v>0</v>
          </cell>
          <cell r="E153">
            <v>0</v>
          </cell>
          <cell r="F153">
            <v>16.217129342868404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2.8325076055681384</v>
          </cell>
          <cell r="O153">
            <v>5.4670534100745636</v>
          </cell>
          <cell r="P153">
            <v>0</v>
          </cell>
          <cell r="Q153">
            <v>0</v>
          </cell>
          <cell r="R153">
            <v>2.5906619945820695</v>
          </cell>
          <cell r="S153">
            <v>8</v>
          </cell>
          <cell r="T153">
            <v>0</v>
          </cell>
          <cell r="U153">
            <v>0</v>
          </cell>
          <cell r="V153">
            <v>0</v>
          </cell>
          <cell r="W153">
            <v>16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8</v>
          </cell>
          <cell r="AF153">
            <v>16</v>
          </cell>
          <cell r="AG153">
            <v>0</v>
          </cell>
          <cell r="AH153">
            <v>0</v>
          </cell>
          <cell r="AI153">
            <v>24</v>
          </cell>
          <cell r="AJ153">
            <v>81.997726999999998</v>
          </cell>
          <cell r="AK153">
            <v>86.915999999999997</v>
          </cell>
          <cell r="AL153">
            <v>85.278000000000006</v>
          </cell>
          <cell r="AM153">
            <v>86.329000000000008</v>
          </cell>
          <cell r="AN153">
            <v>88.795000000000002</v>
          </cell>
          <cell r="AO153">
            <v>88.271999999999991</v>
          </cell>
          <cell r="AP153">
            <v>95.524000000000001</v>
          </cell>
          <cell r="AQ153">
            <v>95.861999999999995</v>
          </cell>
          <cell r="AR153">
            <v>124.79</v>
          </cell>
          <cell r="AS153">
            <v>0</v>
          </cell>
          <cell r="AT153">
            <v>0</v>
          </cell>
          <cell r="AU153">
            <v>0</v>
          </cell>
          <cell r="AV153">
            <v>254.19172700000001</v>
          </cell>
          <cell r="AW153">
            <v>263.39600000000002</v>
          </cell>
          <cell r="AX153">
            <v>316.17599999999999</v>
          </cell>
          <cell r="AY153">
            <v>0</v>
          </cell>
          <cell r="AZ153">
            <v>833.76372700000002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1959.1779999999999</v>
          </cell>
          <cell r="AL154">
            <v>1885.7249999999999</v>
          </cell>
          <cell r="AM154">
            <v>1880.288</v>
          </cell>
          <cell r="AN154">
            <v>1925.288</v>
          </cell>
          <cell r="AO154">
            <v>1897.96</v>
          </cell>
          <cell r="AP154">
            <v>1842.8240000000001</v>
          </cell>
          <cell r="AQ154">
            <v>1962.0310000000002</v>
          </cell>
          <cell r="AR154">
            <v>2106.5160000000001</v>
          </cell>
          <cell r="AS154">
            <v>0</v>
          </cell>
          <cell r="AT154">
            <v>0</v>
          </cell>
          <cell r="AU154">
            <v>0</v>
          </cell>
          <cell r="AV154">
            <v>5794.4930000000004</v>
          </cell>
          <cell r="AW154">
            <v>5703.5360000000001</v>
          </cell>
          <cell r="AX154">
            <v>5911.371000000001</v>
          </cell>
          <cell r="AY154">
            <v>0</v>
          </cell>
          <cell r="AZ154">
            <v>17409.400000000005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397.04643699999997</v>
          </cell>
          <cell r="AL155">
            <v>378.98513099999997</v>
          </cell>
          <cell r="AM155">
            <v>392.351</v>
          </cell>
          <cell r="AN155">
            <v>391.48727099999996</v>
          </cell>
          <cell r="AO155">
            <v>389.94730400000003</v>
          </cell>
          <cell r="AP155">
            <v>383.73772400000001</v>
          </cell>
          <cell r="AQ155">
            <v>376.81850099999997</v>
          </cell>
          <cell r="AR155">
            <v>393.09891099999999</v>
          </cell>
          <cell r="AS155">
            <v>0</v>
          </cell>
          <cell r="AT155">
            <v>0</v>
          </cell>
          <cell r="AU155">
            <v>0</v>
          </cell>
          <cell r="AV155">
            <v>1156.3727589999999</v>
          </cell>
          <cell r="AW155">
            <v>1173.7855749999999</v>
          </cell>
          <cell r="AX155">
            <v>1153.6551360000001</v>
          </cell>
          <cell r="AY155">
            <v>0</v>
          </cell>
          <cell r="AZ155">
            <v>3483.8134700000001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34.328593999999995</v>
          </cell>
          <cell r="AL157">
            <v>27.42</v>
          </cell>
          <cell r="AM157">
            <v>25.154800000000002</v>
          </cell>
          <cell r="AN157">
            <v>25.900759999999998</v>
          </cell>
          <cell r="AO157">
            <v>22.482723</v>
          </cell>
          <cell r="AP157">
            <v>21.068334999999998</v>
          </cell>
          <cell r="AQ157">
            <v>23.386050999999998</v>
          </cell>
          <cell r="AR157">
            <v>25.361193999999998</v>
          </cell>
          <cell r="AS157">
            <v>0</v>
          </cell>
          <cell r="AT157">
            <v>0</v>
          </cell>
          <cell r="AU157">
            <v>0</v>
          </cell>
          <cell r="AV157">
            <v>90.965729999999994</v>
          </cell>
          <cell r="AW157">
            <v>73.538283000000007</v>
          </cell>
          <cell r="AX157">
            <v>69.815579999999997</v>
          </cell>
          <cell r="AY157">
            <v>0</v>
          </cell>
          <cell r="AZ157">
            <v>234.319593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481.28448600000002</v>
          </cell>
          <cell r="AL158">
            <v>483.09752299999997</v>
          </cell>
          <cell r="AM158">
            <v>492.79936999999995</v>
          </cell>
          <cell r="AN158">
            <v>499.78447400000005</v>
          </cell>
          <cell r="AO158">
            <v>476.23156200000005</v>
          </cell>
          <cell r="AP158">
            <v>481.39453800000001</v>
          </cell>
          <cell r="AQ158">
            <v>479.61329000000001</v>
          </cell>
          <cell r="AR158">
            <v>545.00932699999998</v>
          </cell>
          <cell r="AS158">
            <v>0</v>
          </cell>
          <cell r="AT158">
            <v>0</v>
          </cell>
          <cell r="AU158">
            <v>0</v>
          </cell>
          <cell r="AV158">
            <v>1434.271857</v>
          </cell>
          <cell r="AW158">
            <v>1468.8154060000002</v>
          </cell>
          <cell r="AX158">
            <v>1506.017155</v>
          </cell>
          <cell r="AY158">
            <v>0</v>
          </cell>
          <cell r="AZ158">
            <v>4409.1044179999999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16.309677805877126</v>
          </cell>
          <cell r="H159">
            <v>14.895671345234994</v>
          </cell>
          <cell r="I159">
            <v>8.5099718580612453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5.4250007934947835</v>
          </cell>
          <cell r="P159">
            <v>7.5614961325737147</v>
          </cell>
          <cell r="Q159">
            <v>0</v>
          </cell>
          <cell r="R159">
            <v>4.2794500276124419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105.747</v>
          </cell>
          <cell r="Y159">
            <v>91.462999999999994</v>
          </cell>
          <cell r="Z159">
            <v>50.238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105.747</v>
          </cell>
          <cell r="AG159">
            <v>141.70099999999999</v>
          </cell>
          <cell r="AH159">
            <v>0</v>
          </cell>
          <cell r="AI159">
            <v>247.44799999999998</v>
          </cell>
          <cell r="AJ159">
            <v>579.97715600000004</v>
          </cell>
          <cell r="AK159">
            <v>590.65934400000003</v>
          </cell>
          <cell r="AL159">
            <v>592.46725700000002</v>
          </cell>
          <cell r="AM159">
            <v>566.40321599999993</v>
          </cell>
          <cell r="AN159">
            <v>604.39195799999993</v>
          </cell>
          <cell r="AO159">
            <v>583.53268000000003</v>
          </cell>
          <cell r="AP159">
            <v>552.62161800000001</v>
          </cell>
          <cell r="AQ159">
            <v>531.30845499999998</v>
          </cell>
          <cell r="AR159">
            <v>602.65281700000003</v>
          </cell>
          <cell r="AS159">
            <v>0</v>
          </cell>
          <cell r="AT159">
            <v>0</v>
          </cell>
          <cell r="AU159">
            <v>0</v>
          </cell>
          <cell r="AV159">
            <v>1763.1037570000001</v>
          </cell>
          <cell r="AW159">
            <v>1754.3278539999999</v>
          </cell>
          <cell r="AX159">
            <v>1686.5828900000001</v>
          </cell>
          <cell r="AY159">
            <v>0</v>
          </cell>
          <cell r="AZ159">
            <v>5204.0145010000006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114</v>
          </cell>
          <cell r="AL160">
            <v>112.000001</v>
          </cell>
          <cell r="AM160">
            <v>131.96275600000001</v>
          </cell>
          <cell r="AN160">
            <v>116.211586</v>
          </cell>
          <cell r="AO160">
            <v>117.041928</v>
          </cell>
          <cell r="AP160">
            <v>110.000732</v>
          </cell>
          <cell r="AQ160">
            <v>137.58837800000001</v>
          </cell>
          <cell r="AR160">
            <v>137.608565</v>
          </cell>
          <cell r="AS160">
            <v>0</v>
          </cell>
          <cell r="AT160">
            <v>0</v>
          </cell>
          <cell r="AU160">
            <v>0</v>
          </cell>
          <cell r="AV160">
            <v>326.417619</v>
          </cell>
          <cell r="AW160">
            <v>365.21627000000001</v>
          </cell>
          <cell r="AX160">
            <v>385.197675</v>
          </cell>
          <cell r="AY160">
            <v>0</v>
          </cell>
          <cell r="AZ160">
            <v>1076.8315640000001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22.805157711162678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8.0108629064545536</v>
          </cell>
          <cell r="Q161">
            <v>0</v>
          </cell>
          <cell r="R161">
            <v>2.7884931926355305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55.357999999999997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55.357999999999997</v>
          </cell>
          <cell r="AH161">
            <v>0</v>
          </cell>
          <cell r="AI161">
            <v>55.357999999999997</v>
          </cell>
          <cell r="AJ161">
            <v>197.71789000000001</v>
          </cell>
          <cell r="AK161">
            <v>197.572</v>
          </cell>
          <cell r="AL161">
            <v>197.32999999999998</v>
          </cell>
          <cell r="AM161">
            <v>183.76400000000001</v>
          </cell>
          <cell r="AN161">
            <v>183.82</v>
          </cell>
          <cell r="AO161">
            <v>204.57</v>
          </cell>
          <cell r="AP161">
            <v>201.89300000000003</v>
          </cell>
          <cell r="AQ161">
            <v>201.57100000000003</v>
          </cell>
          <cell r="AR161">
            <v>218.46899999999999</v>
          </cell>
          <cell r="AS161">
            <v>0</v>
          </cell>
          <cell r="AT161">
            <v>0</v>
          </cell>
          <cell r="AU161">
            <v>0</v>
          </cell>
          <cell r="AV161">
            <v>592.61988999999994</v>
          </cell>
          <cell r="AW161">
            <v>572.154</v>
          </cell>
          <cell r="AX161">
            <v>621.93299999999999</v>
          </cell>
          <cell r="AY161">
            <v>0</v>
          </cell>
          <cell r="AZ161">
            <v>1786.7068899999999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46.8</v>
          </cell>
          <cell r="AL162">
            <v>46.8</v>
          </cell>
          <cell r="AM162">
            <v>46.8</v>
          </cell>
          <cell r="AN162">
            <v>46.8</v>
          </cell>
          <cell r="AO162">
            <v>46.795000000000002</v>
          </cell>
          <cell r="AP162">
            <v>45.675000000000004</v>
          </cell>
          <cell r="AQ162">
            <v>43.699999999999996</v>
          </cell>
          <cell r="AR162">
            <v>37.286000000000001</v>
          </cell>
          <cell r="AS162">
            <v>0</v>
          </cell>
          <cell r="AT162">
            <v>0</v>
          </cell>
          <cell r="AU162">
            <v>0</v>
          </cell>
          <cell r="AV162">
            <v>170.51999999999998</v>
          </cell>
          <cell r="AW162">
            <v>140.39499999999998</v>
          </cell>
          <cell r="AX162">
            <v>126.661</v>
          </cell>
          <cell r="AY162">
            <v>0</v>
          </cell>
          <cell r="AZ162">
            <v>437.57600000000002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8.705502000000001</v>
          </cell>
          <cell r="AL163">
            <v>1.8</v>
          </cell>
          <cell r="AM163">
            <v>3.6900000000000004</v>
          </cell>
          <cell r="AN163">
            <v>3.6900000000000004</v>
          </cell>
          <cell r="AO163">
            <v>2.2000000000000002</v>
          </cell>
          <cell r="AP163">
            <v>2.25</v>
          </cell>
          <cell r="AQ163">
            <v>1.22</v>
          </cell>
          <cell r="AR163">
            <v>2.75</v>
          </cell>
          <cell r="AS163">
            <v>0</v>
          </cell>
          <cell r="AT163">
            <v>0</v>
          </cell>
          <cell r="AU163">
            <v>0</v>
          </cell>
          <cell r="AV163">
            <v>15.840753000000003</v>
          </cell>
          <cell r="AW163">
            <v>9.5800000000000018</v>
          </cell>
          <cell r="AX163">
            <v>6.22</v>
          </cell>
          <cell r="AY163">
            <v>0</v>
          </cell>
          <cell r="AZ163">
            <v>31.640753000000004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29.637881118670698</v>
          </cell>
          <cell r="C165">
            <v>17.127111973321362</v>
          </cell>
          <cell r="D165">
            <v>5.6570374220486332</v>
          </cell>
          <cell r="E165">
            <v>0.99268910884632811</v>
          </cell>
          <cell r="F165">
            <v>0.34211159657575901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17.363893320556866</v>
          </cell>
          <cell r="O165">
            <v>0.45390940654962092</v>
          </cell>
          <cell r="P165">
            <v>0</v>
          </cell>
          <cell r="Q165">
            <v>0</v>
          </cell>
          <cell r="R165">
            <v>5.6789536604949094</v>
          </cell>
          <cell r="S165">
            <v>1969.9640959999999</v>
          </cell>
          <cell r="T165">
            <v>1186.9469200000001</v>
          </cell>
          <cell r="U165">
            <v>386.29687200000001</v>
          </cell>
          <cell r="V165">
            <v>68.544079999999994</v>
          </cell>
          <cell r="W165">
            <v>24.377732000000002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3543.2078879999999</v>
          </cell>
          <cell r="AF165">
            <v>92.921811999999989</v>
          </cell>
          <cell r="AG165">
            <v>0</v>
          </cell>
          <cell r="AH165">
            <v>0</v>
          </cell>
          <cell r="AI165">
            <v>3636.1297</v>
          </cell>
          <cell r="AJ165">
            <v>5982.1</v>
          </cell>
          <cell r="AK165">
            <v>6237.2000000000007</v>
          </cell>
          <cell r="AL165">
            <v>6145.746596</v>
          </cell>
          <cell r="AM165">
            <v>6214.4000020000003</v>
          </cell>
          <cell r="AN165">
            <v>6413.1</v>
          </cell>
          <cell r="AO165">
            <v>5796.8</v>
          </cell>
          <cell r="AP165">
            <v>6956.6</v>
          </cell>
          <cell r="AQ165">
            <v>6802.5</v>
          </cell>
          <cell r="AR165">
            <v>7076.9</v>
          </cell>
          <cell r="AS165">
            <v>0</v>
          </cell>
          <cell r="AT165">
            <v>0</v>
          </cell>
          <cell r="AU165">
            <v>0</v>
          </cell>
          <cell r="AV165">
            <v>18365.046596</v>
          </cell>
          <cell r="AW165">
            <v>18424.300002</v>
          </cell>
          <cell r="AX165">
            <v>20836</v>
          </cell>
          <cell r="AY165">
            <v>0</v>
          </cell>
          <cell r="AZ165">
            <v>57625.346598000004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95.489000000000004</v>
          </cell>
          <cell r="AL166">
            <v>96.204000000000008</v>
          </cell>
          <cell r="AM166">
            <v>94.942000000000007</v>
          </cell>
          <cell r="AN166">
            <v>95.266999999999996</v>
          </cell>
          <cell r="AO166">
            <v>99.286999999999992</v>
          </cell>
          <cell r="AP166">
            <v>98.277000000000001</v>
          </cell>
          <cell r="AQ166">
            <v>100.49699999999999</v>
          </cell>
          <cell r="AR166">
            <v>105.342</v>
          </cell>
          <cell r="AS166">
            <v>0</v>
          </cell>
          <cell r="AT166">
            <v>0</v>
          </cell>
          <cell r="AU166">
            <v>0</v>
          </cell>
          <cell r="AV166">
            <v>274.964268</v>
          </cell>
          <cell r="AW166">
            <v>289.49599999999998</v>
          </cell>
          <cell r="AX166">
            <v>304.11599999999999</v>
          </cell>
          <cell r="AY166">
            <v>0</v>
          </cell>
          <cell r="AZ166">
            <v>868.57626800000003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31.680840000000003</v>
          </cell>
          <cell r="AL167">
            <v>30.999839999999999</v>
          </cell>
          <cell r="AM167">
            <v>30.999600000000001</v>
          </cell>
          <cell r="AN167">
            <v>31</v>
          </cell>
          <cell r="AO167">
            <v>31</v>
          </cell>
          <cell r="AP167">
            <v>32.44</v>
          </cell>
          <cell r="AQ167">
            <v>30.939999999999998</v>
          </cell>
          <cell r="AR167">
            <v>33.766999999999996</v>
          </cell>
          <cell r="AS167">
            <v>0</v>
          </cell>
          <cell r="AT167">
            <v>0</v>
          </cell>
          <cell r="AU167">
            <v>0</v>
          </cell>
          <cell r="AV167">
            <v>93.180679999999995</v>
          </cell>
          <cell r="AW167">
            <v>92.999600000000001</v>
          </cell>
          <cell r="AX167">
            <v>97.146999999999991</v>
          </cell>
          <cell r="AY167">
            <v>0</v>
          </cell>
          <cell r="AZ167">
            <v>283.32727999999997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212.542</v>
          </cell>
          <cell r="AN168">
            <v>198.47300000000001</v>
          </cell>
          <cell r="AO168">
            <v>197.703</v>
          </cell>
          <cell r="AP168">
            <v>195.42000000000002</v>
          </cell>
          <cell r="AQ168">
            <v>213.44799999999998</v>
          </cell>
          <cell r="AR168">
            <v>220.63800000000003</v>
          </cell>
          <cell r="AS168">
            <v>0</v>
          </cell>
          <cell r="AT168">
            <v>0</v>
          </cell>
          <cell r="AU168">
            <v>0</v>
          </cell>
          <cell r="AV168">
            <v>625.94512099999997</v>
          </cell>
          <cell r="AW168">
            <v>608.71799999999996</v>
          </cell>
          <cell r="AX168">
            <v>629.50600000000009</v>
          </cell>
          <cell r="AY168">
            <v>0</v>
          </cell>
          <cell r="AZ168">
            <v>1864.1691209999999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84.460999999999999</v>
          </cell>
          <cell r="AL169">
            <v>84.504999999999995</v>
          </cell>
          <cell r="AM169">
            <v>89.956999999999994</v>
          </cell>
          <cell r="AN169">
            <v>90.102000000000004</v>
          </cell>
          <cell r="AO169">
            <v>91.140000000000015</v>
          </cell>
          <cell r="AP169">
            <v>89.22</v>
          </cell>
          <cell r="AQ169">
            <v>80.13900000000001</v>
          </cell>
          <cell r="AR169">
            <v>89.295999999999992</v>
          </cell>
          <cell r="AS169">
            <v>0</v>
          </cell>
          <cell r="AT169">
            <v>0</v>
          </cell>
          <cell r="AU169">
            <v>0</v>
          </cell>
          <cell r="AV169">
            <v>253.33876700000002</v>
          </cell>
          <cell r="AW169">
            <v>271.19900000000001</v>
          </cell>
          <cell r="AX169">
            <v>258.65499999999997</v>
          </cell>
          <cell r="AY169">
            <v>0</v>
          </cell>
          <cell r="AZ169">
            <v>783.192767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0.8</v>
          </cell>
          <cell r="AM170">
            <v>0.8</v>
          </cell>
          <cell r="AN170">
            <v>0</v>
          </cell>
          <cell r="AO170">
            <v>0.95</v>
          </cell>
          <cell r="AP170">
            <v>0.95</v>
          </cell>
          <cell r="AQ170">
            <v>0.45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2.2000000000000002</v>
          </cell>
          <cell r="AW170">
            <v>1.75</v>
          </cell>
          <cell r="AX170">
            <v>2.4</v>
          </cell>
          <cell r="AY170">
            <v>0</v>
          </cell>
          <cell r="AZ170">
            <v>6.3500000000000005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8.9600000000000009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0</v>
          </cell>
          <cell r="AU171">
            <v>0</v>
          </cell>
          <cell r="AV171">
            <v>17.920000000000002</v>
          </cell>
          <cell r="AW171">
            <v>13.440000000000001</v>
          </cell>
          <cell r="AX171">
            <v>13.440000000000001</v>
          </cell>
          <cell r="AY171">
            <v>0</v>
          </cell>
          <cell r="AZ171">
            <v>44.800000000000011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9</v>
          </cell>
          <cell r="AL172">
            <v>4.4800000000000004</v>
          </cell>
          <cell r="AM172">
            <v>8.9600000000000009</v>
          </cell>
          <cell r="AN172">
            <v>4.4800000000000004</v>
          </cell>
          <cell r="AO172">
            <v>8.9600000000000009</v>
          </cell>
          <cell r="AP172">
            <v>4.4800000000000004</v>
          </cell>
          <cell r="AQ172">
            <v>8.9600000000000009</v>
          </cell>
          <cell r="AR172">
            <v>8.9600000000000009</v>
          </cell>
          <cell r="AS172">
            <v>0</v>
          </cell>
          <cell r="AT172">
            <v>0</v>
          </cell>
          <cell r="AU172">
            <v>0</v>
          </cell>
          <cell r="AV172">
            <v>22.48</v>
          </cell>
          <cell r="AW172">
            <v>22.400000000000002</v>
          </cell>
          <cell r="AX172">
            <v>22.400000000000002</v>
          </cell>
          <cell r="AY172">
            <v>0</v>
          </cell>
          <cell r="AZ172">
            <v>67.28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2.2999999999999998</v>
          </cell>
          <cell r="AL173">
            <v>2.2999999999999998</v>
          </cell>
          <cell r="AM173">
            <v>1.25</v>
          </cell>
          <cell r="AN173">
            <v>2.2999999999999998</v>
          </cell>
          <cell r="AO173">
            <v>1.05</v>
          </cell>
          <cell r="AP173">
            <v>2.33</v>
          </cell>
          <cell r="AQ173">
            <v>2.2999999999999998</v>
          </cell>
          <cell r="AR173">
            <v>1.25</v>
          </cell>
          <cell r="AS173">
            <v>0</v>
          </cell>
          <cell r="AT173">
            <v>0</v>
          </cell>
          <cell r="AU173">
            <v>0</v>
          </cell>
          <cell r="AV173">
            <v>7.6</v>
          </cell>
          <cell r="AW173">
            <v>4.5999999999999996</v>
          </cell>
          <cell r="AX173">
            <v>5.88</v>
          </cell>
          <cell r="AY173">
            <v>0</v>
          </cell>
          <cell r="AZ173">
            <v>18.079999999999998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113.06090900000001</v>
          </cell>
          <cell r="AL174">
            <v>108.99900199999999</v>
          </cell>
          <cell r="AM174">
            <v>103.261697</v>
          </cell>
          <cell r="AN174">
            <v>102.353759</v>
          </cell>
          <cell r="AO174">
            <v>103.70099999999999</v>
          </cell>
          <cell r="AP174">
            <v>109.608</v>
          </cell>
          <cell r="AQ174">
            <v>112.982</v>
          </cell>
          <cell r="AR174">
            <v>123.39800000000001</v>
          </cell>
          <cell r="AS174">
            <v>0</v>
          </cell>
          <cell r="AT174">
            <v>0</v>
          </cell>
          <cell r="AU174">
            <v>0</v>
          </cell>
          <cell r="AV174">
            <v>342.91517899999997</v>
          </cell>
          <cell r="AW174">
            <v>309.31645600000002</v>
          </cell>
          <cell r="AX174">
            <v>345.988</v>
          </cell>
          <cell r="AY174">
            <v>0</v>
          </cell>
          <cell r="AZ174">
            <v>998.21963500000004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207.32953000000001</v>
          </cell>
          <cell r="AL175">
            <v>203.92037900000003</v>
          </cell>
          <cell r="AM175">
            <v>204.19396799999998</v>
          </cell>
          <cell r="AN175">
            <v>213.59627900000001</v>
          </cell>
          <cell r="AO175">
            <v>213.01995600000001</v>
          </cell>
          <cell r="AP175">
            <v>194.24089599999999</v>
          </cell>
          <cell r="AQ175">
            <v>200.88635500000004</v>
          </cell>
          <cell r="AR175">
            <v>184.609106</v>
          </cell>
          <cell r="AS175">
            <v>0</v>
          </cell>
          <cell r="AT175">
            <v>0</v>
          </cell>
          <cell r="AU175">
            <v>0</v>
          </cell>
          <cell r="AV175">
            <v>615.19951600000002</v>
          </cell>
          <cell r="AW175">
            <v>630.810203</v>
          </cell>
          <cell r="AX175">
            <v>579.736357</v>
          </cell>
          <cell r="AY175">
            <v>0</v>
          </cell>
          <cell r="AZ175">
            <v>1825.7460760000004</v>
          </cell>
        </row>
        <row r="176">
          <cell r="A176" t="str">
            <v>LA and Canada</v>
          </cell>
          <cell r="B176">
            <v>7.2769135696304907</v>
          </cell>
          <cell r="C176">
            <v>4.2998374505680559</v>
          </cell>
          <cell r="D176">
            <v>1.4527804280432299</v>
          </cell>
          <cell r="E176">
            <v>0.25464262866905291</v>
          </cell>
          <cell r="F176">
            <v>0.14685568493164342</v>
          </cell>
          <cell r="G176">
            <v>0.39059856691632694</v>
          </cell>
          <cell r="H176">
            <v>0.32194596924389418</v>
          </cell>
          <cell r="I176">
            <v>0.17653465430944851</v>
          </cell>
          <cell r="J176">
            <v>0.18519529408280658</v>
          </cell>
          <cell r="K176">
            <v>0</v>
          </cell>
          <cell r="L176">
            <v>0</v>
          </cell>
          <cell r="M176">
            <v>0</v>
          </cell>
          <cell r="N176">
            <v>4.3639501088684494</v>
          </cell>
          <cell r="O176">
            <v>0.26344367827856091</v>
          </cell>
          <cell r="P176">
            <v>0.22713383070923146</v>
          </cell>
          <cell r="Q176">
            <v>0</v>
          </cell>
          <cell r="R176">
            <v>1.5875833692780612</v>
          </cell>
          <cell r="S176">
            <v>1977.9640959999999</v>
          </cell>
          <cell r="T176">
            <v>1186.9469200000001</v>
          </cell>
          <cell r="U176">
            <v>386.29687200000001</v>
          </cell>
          <cell r="V176">
            <v>68.544079999999994</v>
          </cell>
          <cell r="W176">
            <v>40.377732000000002</v>
          </cell>
          <cell r="X176">
            <v>105.747</v>
          </cell>
          <cell r="Y176">
            <v>91.462999999999994</v>
          </cell>
          <cell r="Z176">
            <v>50.238</v>
          </cell>
          <cell r="AA176">
            <v>55.357999999999997</v>
          </cell>
          <cell r="AB176">
            <v>0</v>
          </cell>
          <cell r="AC176">
            <v>0</v>
          </cell>
          <cell r="AD176">
            <v>0</v>
          </cell>
          <cell r="AE176">
            <v>3551.2078879999999</v>
          </cell>
          <cell r="AF176">
            <v>214.668812</v>
          </cell>
          <cell r="AG176">
            <v>197.059</v>
          </cell>
          <cell r="AH176">
            <v>0</v>
          </cell>
          <cell r="AI176">
            <v>3962.9357</v>
          </cell>
          <cell r="AJ176">
            <v>24463.224268999991</v>
          </cell>
          <cell r="AK176">
            <v>24844.014227999996</v>
          </cell>
          <cell r="AL176">
            <v>23931.158356</v>
          </cell>
          <cell r="AM176">
            <v>24225.979884999997</v>
          </cell>
          <cell r="AN176">
            <v>24745.353792000002</v>
          </cell>
          <cell r="AO176">
            <v>24365.757598999993</v>
          </cell>
          <cell r="AP176">
            <v>25568.482870999993</v>
          </cell>
          <cell r="AQ176">
            <v>25612.081761999994</v>
          </cell>
          <cell r="AR176">
            <v>26902.51944399999</v>
          </cell>
          <cell r="AS176">
            <v>0</v>
          </cell>
          <cell r="AT176">
            <v>0</v>
          </cell>
          <cell r="AU176">
            <v>0</v>
          </cell>
          <cell r="AV176">
            <v>73238.396852999984</v>
          </cell>
          <cell r="AW176">
            <v>73337.091275999992</v>
          </cell>
          <cell r="AX176">
            <v>78083.084076999978</v>
          </cell>
          <cell r="AY176">
            <v>0</v>
          </cell>
          <cell r="AZ176">
            <v>224658.57220599992</v>
          </cell>
        </row>
        <row r="177">
          <cell r="A177" t="str">
            <v>PMI</v>
          </cell>
          <cell r="B177">
            <v>4.3858825833448281</v>
          </cell>
          <cell r="C177">
            <v>2.090138990279975</v>
          </cell>
          <cell r="D177">
            <v>1.2724024581603357</v>
          </cell>
          <cell r="E177">
            <v>0.97885317779956404</v>
          </cell>
          <cell r="F177">
            <v>0.55289130168294653</v>
          </cell>
          <cell r="G177">
            <v>0.37672662231299797</v>
          </cell>
          <cell r="H177">
            <v>0.47951090092343951</v>
          </cell>
          <cell r="I177">
            <v>0.61507970108014731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2.5439988882200772</v>
          </cell>
          <cell r="O177">
            <v>0.63692537265481775</v>
          </cell>
          <cell r="P177">
            <v>0.5467017347508909</v>
          </cell>
          <cell r="Q177">
            <v>0</v>
          </cell>
          <cell r="R177">
            <v>1.3128361557669452</v>
          </cell>
          <cell r="S177">
            <v>10104.443833310181</v>
          </cell>
          <cell r="T177">
            <v>5104.9089995209551</v>
          </cell>
          <cell r="U177">
            <v>3136.9254346169637</v>
          </cell>
          <cell r="V177">
            <v>2473.7803528515969</v>
          </cell>
          <cell r="W177">
            <v>1388.4734328730717</v>
          </cell>
          <cell r="X177">
            <v>945.57599999999991</v>
          </cell>
          <cell r="Y177">
            <v>1192.183</v>
          </cell>
          <cell r="Z177">
            <v>1502.691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18346.278267448099</v>
          </cell>
          <cell r="AF177">
            <v>4807.8297857246689</v>
          </cell>
          <cell r="AG177">
            <v>2694.8739999999998</v>
          </cell>
          <cell r="AH177">
            <v>0</v>
          </cell>
          <cell r="AI177">
            <v>25848.982053172767</v>
          </cell>
          <cell r="AJ177">
            <v>207347.07957101209</v>
          </cell>
          <cell r="AK177">
            <v>219813.999018</v>
          </cell>
          <cell r="AL177">
            <v>221882.06829128205</v>
          </cell>
          <cell r="AM177">
            <v>227450.07811808208</v>
          </cell>
          <cell r="AN177">
            <v>226016.59418081385</v>
          </cell>
          <cell r="AO177">
            <v>225898.13132265001</v>
          </cell>
          <cell r="AP177">
            <v>223762.31654664999</v>
          </cell>
          <cell r="AQ177">
            <v>219877.50491928103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649043.1468802942</v>
          </cell>
          <cell r="AW177">
            <v>679364.8036215459</v>
          </cell>
          <cell r="AX177">
            <v>443639.82146593102</v>
          </cell>
          <cell r="AY177">
            <v>0</v>
          </cell>
          <cell r="AZ177">
            <v>1772047.771967771</v>
          </cell>
        </row>
        <row r="178">
          <cell r="A178" t="str">
            <v>PMI</v>
          </cell>
          <cell r="B178">
            <v>4.3858825833448281</v>
          </cell>
          <cell r="C178">
            <v>2.090138990279975</v>
          </cell>
          <cell r="D178">
            <v>1.2724024581603357</v>
          </cell>
          <cell r="E178">
            <v>0.97885317779956404</v>
          </cell>
          <cell r="F178">
            <v>0.55289130168294653</v>
          </cell>
          <cell r="G178">
            <v>0.37672662231299797</v>
          </cell>
          <cell r="H178">
            <v>0.47951090092343951</v>
          </cell>
          <cell r="I178">
            <v>0.61507970108014731</v>
          </cell>
          <cell r="J178">
            <v>0.74750957683720087</v>
          </cell>
          <cell r="K178">
            <v>0</v>
          </cell>
          <cell r="L178">
            <v>0</v>
          </cell>
          <cell r="M178">
            <v>0</v>
          </cell>
          <cell r="N178">
            <v>2.5439988882200772</v>
          </cell>
          <cell r="O178">
            <v>0.63692537265481775</v>
          </cell>
          <cell r="P178">
            <v>0.61253036142678075</v>
          </cell>
          <cell r="Q178">
            <v>0</v>
          </cell>
          <cell r="R178">
            <v>1.2513224044542581</v>
          </cell>
          <cell r="S178">
            <v>10104.443833310181</v>
          </cell>
          <cell r="T178">
            <v>5104.9089995209551</v>
          </cell>
          <cell r="U178">
            <v>3136.9254346169637</v>
          </cell>
          <cell r="V178">
            <v>2473.7803528515969</v>
          </cell>
          <cell r="W178">
            <v>1388.4734328730717</v>
          </cell>
          <cell r="X178">
            <v>945.57599999999991</v>
          </cell>
          <cell r="Y178">
            <v>1192.183</v>
          </cell>
          <cell r="Z178">
            <v>1502.691</v>
          </cell>
          <cell r="AA178">
            <v>1797.0190000000002</v>
          </cell>
          <cell r="AB178">
            <v>0</v>
          </cell>
          <cell r="AC178">
            <v>0</v>
          </cell>
          <cell r="AD178">
            <v>0</v>
          </cell>
          <cell r="AE178">
            <v>18346.278267448099</v>
          </cell>
          <cell r="AF178">
            <v>4807.8297857246689</v>
          </cell>
          <cell r="AG178">
            <v>4491.893</v>
          </cell>
          <cell r="AH178">
            <v>0</v>
          </cell>
          <cell r="AI178">
            <v>27646.001053172768</v>
          </cell>
          <cell r="AJ178">
            <v>207347.07957101209</v>
          </cell>
          <cell r="AK178">
            <v>219813.999018</v>
          </cell>
          <cell r="AL178">
            <v>221882.06829128205</v>
          </cell>
          <cell r="AM178">
            <v>227450.07811808208</v>
          </cell>
          <cell r="AN178">
            <v>226016.59418081385</v>
          </cell>
          <cell r="AO178">
            <v>225898.13132265001</v>
          </cell>
          <cell r="AP178">
            <v>223762.31654664999</v>
          </cell>
          <cell r="AQ178">
            <v>219877.50491928103</v>
          </cell>
          <cell r="AR178">
            <v>216360.71966369383</v>
          </cell>
          <cell r="AS178">
            <v>0</v>
          </cell>
          <cell r="AT178">
            <v>0</v>
          </cell>
          <cell r="AU178">
            <v>0</v>
          </cell>
          <cell r="AV178">
            <v>649043.1468802942</v>
          </cell>
          <cell r="AW178">
            <v>679364.8036215459</v>
          </cell>
          <cell r="AX178">
            <v>660000.54112962482</v>
          </cell>
          <cell r="AY178">
            <v>0</v>
          </cell>
          <cell r="AZ178">
            <v>1988408.4916314648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3.2014213502407074E-10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-1.8189894035458565E-10</v>
          </cell>
          <cell r="AS187">
            <v>0</v>
          </cell>
          <cell r="AT187">
            <v>0</v>
          </cell>
          <cell r="AU187">
            <v>0</v>
          </cell>
          <cell r="AV187">
            <v>3.2014213502407074E-10</v>
          </cell>
          <cell r="AW187">
            <v>0</v>
          </cell>
          <cell r="AX187">
            <v>-2.3283064365386963E-10</v>
          </cell>
          <cell r="AY187">
            <v>0</v>
          </cell>
          <cell r="AZ187">
            <v>0</v>
          </cell>
        </row>
      </sheetData>
      <sheetData sheetId="38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4.8</v>
          </cell>
          <cell r="AL5">
            <v>4.8</v>
          </cell>
          <cell r="AM5">
            <v>4.8</v>
          </cell>
          <cell r="AN5">
            <v>0</v>
          </cell>
          <cell r="AO5">
            <v>4</v>
          </cell>
          <cell r="AP5">
            <v>4</v>
          </cell>
          <cell r="AQ5">
            <v>4</v>
          </cell>
          <cell r="AR5">
            <v>0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13.600000000000001</v>
          </cell>
          <cell r="AW5">
            <v>8.8000000000000007</v>
          </cell>
          <cell r="AX5">
            <v>8</v>
          </cell>
          <cell r="AY5">
            <v>6.9085019999999995</v>
          </cell>
          <cell r="AZ5">
            <v>37.308501999999997</v>
          </cell>
        </row>
        <row r="6">
          <cell r="A6" t="str">
            <v>Austria</v>
          </cell>
          <cell r="B6">
            <v>15.7181406127507</v>
          </cell>
          <cell r="C6">
            <v>14.920861452960985</v>
          </cell>
          <cell r="D6">
            <v>15.243712954166087</v>
          </cell>
          <cell r="E6">
            <v>15.368254804055864</v>
          </cell>
          <cell r="F6">
            <v>15.245354955760062</v>
          </cell>
          <cell r="G6">
            <v>15.13701213192175</v>
          </cell>
          <cell r="H6">
            <v>15.028208805252888</v>
          </cell>
          <cell r="I6">
            <v>15.133895799036553</v>
          </cell>
          <cell r="J6">
            <v>15.541644359229432</v>
          </cell>
          <cell r="K6">
            <v>14.98839977838659</v>
          </cell>
          <cell r="L6">
            <v>15.34116306855416</v>
          </cell>
          <cell r="M6">
            <v>12.46837993560816</v>
          </cell>
          <cell r="N6">
            <v>15.289711664890504</v>
          </cell>
          <cell r="O6">
            <v>15.249611083595997</v>
          </cell>
          <cell r="P6">
            <v>15.233466990934881</v>
          </cell>
          <cell r="Q6">
            <v>14.264991266207076</v>
          </cell>
          <cell r="R6">
            <v>15.007914547993487</v>
          </cell>
          <cell r="S6">
            <v>203.23942583333334</v>
          </cell>
          <cell r="T6">
            <v>199.63799783333332</v>
          </cell>
          <cell r="U6">
            <v>200.34552216666665</v>
          </cell>
          <cell r="V6">
            <v>202.69830699999997</v>
          </cell>
          <cell r="W6">
            <v>203.43888199999998</v>
          </cell>
          <cell r="X6">
            <v>202.73114700000002</v>
          </cell>
          <cell r="Y6">
            <v>200.57390750000002</v>
          </cell>
          <cell r="Z6">
            <v>199.83323883333333</v>
          </cell>
          <cell r="AA6">
            <v>204.45924433333334</v>
          </cell>
          <cell r="AB6">
            <v>201.42517033333334</v>
          </cell>
          <cell r="AC6">
            <v>203.00710533333336</v>
          </cell>
          <cell r="AD6">
            <v>166.29839971889604</v>
          </cell>
          <cell r="AE6">
            <v>603.22294583333337</v>
          </cell>
          <cell r="AF6">
            <v>608.868336</v>
          </cell>
          <cell r="AG6">
            <v>604.86639066666669</v>
          </cell>
          <cell r="AH6">
            <v>570.73067538556268</v>
          </cell>
          <cell r="AI6">
            <v>2387.688347885563</v>
          </cell>
          <cell r="AJ6">
            <v>1163.7221460000001</v>
          </cell>
          <cell r="AK6">
            <v>1204.1811299999999</v>
          </cell>
          <cell r="AL6">
            <v>1182.854666</v>
          </cell>
          <cell r="AM6">
            <v>1187.0474469999999</v>
          </cell>
          <cell r="AN6">
            <v>1200.9887229999999</v>
          </cell>
          <cell r="AO6">
            <v>1205.3767989999999</v>
          </cell>
          <cell r="AP6">
            <v>1201.1845129999999</v>
          </cell>
          <cell r="AQ6">
            <v>1188.391392</v>
          </cell>
          <cell r="AR6">
            <v>1184.0016130000001</v>
          </cell>
          <cell r="AS6">
            <v>1209.4863760000001</v>
          </cell>
          <cell r="AT6">
            <v>1190.955301</v>
          </cell>
          <cell r="AU6">
            <v>1200.384978</v>
          </cell>
          <cell r="AV6">
            <v>3550.7579420000002</v>
          </cell>
          <cell r="AW6">
            <v>3593.412969</v>
          </cell>
          <cell r="AX6">
            <v>3573.5775180000001</v>
          </cell>
          <cell r="AY6">
            <v>3600.8266549999998</v>
          </cell>
          <cell r="AZ6">
            <v>14318.575084</v>
          </cell>
        </row>
        <row r="7">
          <cell r="A7" t="str">
            <v>Azores</v>
          </cell>
          <cell r="B7">
            <v>30.000000000000004</v>
          </cell>
          <cell r="C7">
            <v>30.000000000000004</v>
          </cell>
          <cell r="D7">
            <v>30.000000000000007</v>
          </cell>
          <cell r="E7">
            <v>30.000000000000004</v>
          </cell>
          <cell r="F7">
            <v>30.000000000000004</v>
          </cell>
          <cell r="G7">
            <v>30</v>
          </cell>
          <cell r="H7">
            <v>30.000000000000004</v>
          </cell>
          <cell r="I7">
            <v>30.000000000000004</v>
          </cell>
          <cell r="J7">
            <v>24.701652137766825</v>
          </cell>
          <cell r="K7">
            <v>24.520279442593939</v>
          </cell>
          <cell r="L7">
            <v>27.142060341590408</v>
          </cell>
          <cell r="M7">
            <v>27.161823395495297</v>
          </cell>
          <cell r="N7">
            <v>30.000000000000007</v>
          </cell>
          <cell r="O7">
            <v>30</v>
          </cell>
          <cell r="P7">
            <v>28.37682480353028</v>
          </cell>
          <cell r="Q7">
            <v>26.258736543741453</v>
          </cell>
          <cell r="R7">
            <v>28.779508403167952</v>
          </cell>
          <cell r="S7">
            <v>10.536294333333334</v>
          </cell>
          <cell r="T7">
            <v>11.365255000000001</v>
          </cell>
          <cell r="U7">
            <v>10.854442333333337</v>
          </cell>
          <cell r="V7">
            <v>12.000203666666669</v>
          </cell>
          <cell r="W7">
            <v>12.990268000000002</v>
          </cell>
          <cell r="X7">
            <v>13.771072666666665</v>
          </cell>
          <cell r="Y7">
            <v>12.825472333333337</v>
          </cell>
          <cell r="Z7">
            <v>11.380673333333336</v>
          </cell>
          <cell r="AA7">
            <v>8.8027433333333356</v>
          </cell>
          <cell r="AB7">
            <v>8.0604103333333352</v>
          </cell>
          <cell r="AC7">
            <v>8.5386533333333361</v>
          </cell>
          <cell r="AD7">
            <v>8.8301153333333371</v>
          </cell>
          <cell r="AE7">
            <v>32.755991666666674</v>
          </cell>
          <cell r="AF7">
            <v>38.761544333333333</v>
          </cell>
          <cell r="AG7">
            <v>33.008889000000011</v>
          </cell>
          <cell r="AH7">
            <v>25.429179000000012</v>
          </cell>
          <cell r="AI7">
            <v>129.95560400000002</v>
          </cell>
          <cell r="AJ7">
            <v>31.608882999999999</v>
          </cell>
          <cell r="AK7">
            <v>34.095765</v>
          </cell>
          <cell r="AL7">
            <v>32.563327000000001</v>
          </cell>
          <cell r="AM7">
            <v>36.000611000000006</v>
          </cell>
          <cell r="AN7">
            <v>38.970804000000001</v>
          </cell>
          <cell r="AO7">
            <v>41.313217999999999</v>
          </cell>
          <cell r="AP7">
            <v>38.476417000000005</v>
          </cell>
          <cell r="AQ7">
            <v>34.142020000000002</v>
          </cell>
          <cell r="AR7">
            <v>32.072628000000002</v>
          </cell>
          <cell r="AS7">
            <v>29.585182</v>
          </cell>
          <cell r="AT7">
            <v>28.313207999999996</v>
          </cell>
          <cell r="AU7">
            <v>29.258359000000002</v>
          </cell>
          <cell r="AV7">
            <v>98.267974999999993</v>
          </cell>
          <cell r="AW7">
            <v>116.28463300000001</v>
          </cell>
          <cell r="AX7">
            <v>104.69106500000001</v>
          </cell>
          <cell r="AY7">
            <v>87.156748999999991</v>
          </cell>
          <cell r="AZ7">
            <v>406.40042199999999</v>
          </cell>
        </row>
        <row r="8">
          <cell r="A8" t="str">
            <v>Belgium</v>
          </cell>
          <cell r="B8">
            <v>41.707110045651937</v>
          </cell>
          <cell r="C8">
            <v>36.547748375718932</v>
          </cell>
          <cell r="D8">
            <v>35.595831070261305</v>
          </cell>
          <cell r="E8">
            <v>33.808683299904935</v>
          </cell>
          <cell r="F8">
            <v>29.508348339999596</v>
          </cell>
          <cell r="G8">
            <v>28.276048861391434</v>
          </cell>
          <cell r="H8">
            <v>27.171856154950436</v>
          </cell>
          <cell r="I8">
            <v>28.022747028916744</v>
          </cell>
          <cell r="J8">
            <v>27.585786719758772</v>
          </cell>
          <cell r="K8">
            <v>27.597449125817576</v>
          </cell>
          <cell r="L8">
            <v>28.405129467333488</v>
          </cell>
          <cell r="M8">
            <v>26.218455716987776</v>
          </cell>
          <cell r="N8">
            <v>37.837073700035823</v>
          </cell>
          <cell r="O8">
            <v>30.553924032590729</v>
          </cell>
          <cell r="P8">
            <v>27.588145609595276</v>
          </cell>
          <cell r="Q8">
            <v>27.405318514122932</v>
          </cell>
          <cell r="R8">
            <v>30.855373799227337</v>
          </cell>
          <cell r="S8">
            <v>570.02102523720669</v>
          </cell>
          <cell r="T8">
            <v>549.62443921281306</v>
          </cell>
          <cell r="U8">
            <v>532.10326706363412</v>
          </cell>
          <cell r="V8">
            <v>520.89918888537477</v>
          </cell>
          <cell r="W8">
            <v>458.51724249346626</v>
          </cell>
          <cell r="X8">
            <v>420.8146451708584</v>
          </cell>
          <cell r="Y8">
            <v>411.26054724199037</v>
          </cell>
          <cell r="Z8">
            <v>408.5053551553213</v>
          </cell>
          <cell r="AA8">
            <v>405.7650305673107</v>
          </cell>
          <cell r="AB8">
            <v>402.62815937373165</v>
          </cell>
          <cell r="AC8">
            <v>390.32752713375538</v>
          </cell>
          <cell r="AD8">
            <v>365.41979414086973</v>
          </cell>
          <cell r="AE8">
            <v>1651.7487315136539</v>
          </cell>
          <cell r="AF8">
            <v>1400.2310765496995</v>
          </cell>
          <cell r="AG8">
            <v>1225.5309329646225</v>
          </cell>
          <cell r="AH8">
            <v>1158.3754806483566</v>
          </cell>
          <cell r="AI8">
            <v>5435.8862216763318</v>
          </cell>
          <cell r="AJ8">
            <v>1230.0514760000001</v>
          </cell>
          <cell r="AK8">
            <v>1353.4677710000001</v>
          </cell>
          <cell r="AL8">
            <v>1345.362437</v>
          </cell>
          <cell r="AM8">
            <v>1386.65344</v>
          </cell>
          <cell r="AN8">
            <v>1398.4704039999999</v>
          </cell>
          <cell r="AO8">
            <v>1339.413376</v>
          </cell>
          <cell r="AP8">
            <v>1362.198042</v>
          </cell>
          <cell r="AQ8">
            <v>1311.987077</v>
          </cell>
          <cell r="AR8">
            <v>1323.8285759999999</v>
          </cell>
          <cell r="AS8">
            <v>1313.039266</v>
          </cell>
          <cell r="AT8">
            <v>1236.730059</v>
          </cell>
          <cell r="AU8">
            <v>1254.3752320000001</v>
          </cell>
          <cell r="AV8">
            <v>3928.881684</v>
          </cell>
          <cell r="AW8">
            <v>4124.5372200000002</v>
          </cell>
          <cell r="AX8">
            <v>3998.0136949999996</v>
          </cell>
          <cell r="AY8">
            <v>3804.1445570000005</v>
          </cell>
          <cell r="AZ8">
            <v>15855.577155999999</v>
          </cell>
        </row>
        <row r="9">
          <cell r="A9" t="str">
            <v>Canary Islands</v>
          </cell>
          <cell r="B9">
            <v>35</v>
          </cell>
          <cell r="C9">
            <v>35</v>
          </cell>
          <cell r="D9">
            <v>35.000000000000007</v>
          </cell>
          <cell r="E9">
            <v>35</v>
          </cell>
          <cell r="F9">
            <v>35.000000000000007</v>
          </cell>
          <cell r="G9">
            <v>35</v>
          </cell>
          <cell r="H9">
            <v>35</v>
          </cell>
          <cell r="I9">
            <v>34.999999999999993</v>
          </cell>
          <cell r="J9">
            <v>34.999999999999993</v>
          </cell>
          <cell r="K9">
            <v>35.000000000000007</v>
          </cell>
          <cell r="L9">
            <v>35</v>
          </cell>
          <cell r="M9">
            <v>34.999999999999993</v>
          </cell>
          <cell r="N9">
            <v>35.000000000000007</v>
          </cell>
          <cell r="O9">
            <v>35.000000000000007</v>
          </cell>
          <cell r="P9">
            <v>35</v>
          </cell>
          <cell r="Q9">
            <v>35</v>
          </cell>
          <cell r="R9">
            <v>34.999999999999993</v>
          </cell>
          <cell r="S9">
            <v>185.58179811111111</v>
          </cell>
          <cell r="T9">
            <v>211.14180616666667</v>
          </cell>
          <cell r="U9">
            <v>180.60287155555557</v>
          </cell>
          <cell r="V9">
            <v>176.20686494444445</v>
          </cell>
          <cell r="W9">
            <v>158.33300388888892</v>
          </cell>
          <cell r="X9">
            <v>183.27842555555554</v>
          </cell>
          <cell r="Y9">
            <v>181.30940644444445</v>
          </cell>
          <cell r="Z9">
            <v>169.63944005555553</v>
          </cell>
          <cell r="AA9">
            <v>161.09114933333331</v>
          </cell>
          <cell r="AB9">
            <v>167.13998077777779</v>
          </cell>
          <cell r="AC9">
            <v>170.76957022222223</v>
          </cell>
          <cell r="AD9">
            <v>178.58948566666666</v>
          </cell>
          <cell r="AE9">
            <v>577.32647583333335</v>
          </cell>
          <cell r="AF9">
            <v>517.81829438888894</v>
          </cell>
          <cell r="AG9">
            <v>512.03999583333325</v>
          </cell>
          <cell r="AH9">
            <v>516.49903666666671</v>
          </cell>
          <cell r="AI9">
            <v>2123.683802722222</v>
          </cell>
          <cell r="AJ9">
            <v>477.21033799999998</v>
          </cell>
          <cell r="AK9">
            <v>542.93607299999996</v>
          </cell>
          <cell r="AL9">
            <v>464.40738399999998</v>
          </cell>
          <cell r="AM9">
            <v>453.10336699999999</v>
          </cell>
          <cell r="AN9">
            <v>407.14201000000003</v>
          </cell>
          <cell r="AO9">
            <v>471.28737999999998</v>
          </cell>
          <cell r="AP9">
            <v>466.22418800000003</v>
          </cell>
          <cell r="AQ9">
            <v>436.21570299999996</v>
          </cell>
          <cell r="AR9">
            <v>414.23438399999998</v>
          </cell>
          <cell r="AS9">
            <v>429.788522</v>
          </cell>
          <cell r="AT9">
            <v>439.12175200000001</v>
          </cell>
          <cell r="AU9">
            <v>459.23010600000003</v>
          </cell>
          <cell r="AV9">
            <v>1484.5537949999998</v>
          </cell>
          <cell r="AW9">
            <v>1331.5327569999999</v>
          </cell>
          <cell r="AX9">
            <v>1316.6742749999999</v>
          </cell>
          <cell r="AY9">
            <v>1328.1403800000001</v>
          </cell>
          <cell r="AZ9">
            <v>5460.9012069999999</v>
          </cell>
        </row>
        <row r="10">
          <cell r="A10" t="str">
            <v>Ceuta &amp; Melilla</v>
          </cell>
          <cell r="B10">
            <v>34.386082730496923</v>
          </cell>
          <cell r="C10">
            <v>24.734027542286118</v>
          </cell>
          <cell r="D10">
            <v>25.177611486466979</v>
          </cell>
          <cell r="E10">
            <v>24.265734110248996</v>
          </cell>
          <cell r="F10">
            <v>29.461422379022999</v>
          </cell>
          <cell r="G10">
            <v>35.184355394914675</v>
          </cell>
          <cell r="H10">
            <v>38.865312796307549</v>
          </cell>
          <cell r="I10">
            <v>36.152701543627465</v>
          </cell>
          <cell r="J10">
            <v>26.098663985312097</v>
          </cell>
          <cell r="K10">
            <v>28.244228669921615</v>
          </cell>
          <cell r="L10">
            <v>30.646484243493038</v>
          </cell>
          <cell r="M10">
            <v>33.48959305557463</v>
          </cell>
          <cell r="N10">
            <v>27.856046524976794</v>
          </cell>
          <cell r="O10">
            <v>29.182057849699227</v>
          </cell>
          <cell r="P10">
            <v>33.386894493492001</v>
          </cell>
          <cell r="Q10">
            <v>30.724060388009391</v>
          </cell>
          <cell r="R10">
            <v>30.197157755369069</v>
          </cell>
          <cell r="S10">
            <v>15.356676687284185</v>
          </cell>
          <cell r="T10">
            <v>12.549204618019539</v>
          </cell>
          <cell r="U10">
            <v>12.523590414210005</v>
          </cell>
          <cell r="V10">
            <v>13.757283240520076</v>
          </cell>
          <cell r="W10">
            <v>13.22215607874878</v>
          </cell>
          <cell r="X10">
            <v>15.60354542054373</v>
          </cell>
          <cell r="Y10">
            <v>14.849231194772427</v>
          </cell>
          <cell r="Z10">
            <v>16.897115525716753</v>
          </cell>
          <cell r="AA10">
            <v>12.12440027076423</v>
          </cell>
          <cell r="AB10">
            <v>12.870441528100747</v>
          </cell>
          <cell r="AC10">
            <v>13.144241678319037</v>
          </cell>
          <cell r="AD10">
            <v>14.087040096501543</v>
          </cell>
          <cell r="AE10">
            <v>40.429471719513728</v>
          </cell>
          <cell r="AF10">
            <v>42.582984739812588</v>
          </cell>
          <cell r="AG10">
            <v>43.870746991253412</v>
          </cell>
          <cell r="AH10">
            <v>40.101723302921329</v>
          </cell>
          <cell r="AI10">
            <v>166.98492675350104</v>
          </cell>
          <cell r="AJ10">
            <v>40.193612999999999</v>
          </cell>
          <cell r="AK10">
            <v>45.662939999999999</v>
          </cell>
          <cell r="AL10">
            <v>44.766881000000005</v>
          </cell>
          <cell r="AM10">
            <v>51.024852000000003</v>
          </cell>
          <cell r="AN10">
            <v>40.391602000000006</v>
          </cell>
          <cell r="AO10">
            <v>39.913167999999999</v>
          </cell>
          <cell r="AP10">
            <v>34.386209999999998</v>
          </cell>
          <cell r="AQ10">
            <v>42.064364000000005</v>
          </cell>
          <cell r="AR10">
            <v>41.810417000000001</v>
          </cell>
          <cell r="AS10">
            <v>41.011555000000001</v>
          </cell>
          <cell r="AT10">
            <v>38.600895999999999</v>
          </cell>
          <cell r="AU10">
            <v>37.85754</v>
          </cell>
          <cell r="AV10">
            <v>130.623434</v>
          </cell>
          <cell r="AW10">
            <v>131.32962200000003</v>
          </cell>
          <cell r="AX10">
            <v>118.260991</v>
          </cell>
          <cell r="AY10">
            <v>117.46999099999999</v>
          </cell>
          <cell r="AZ10">
            <v>497.68403799999999</v>
          </cell>
        </row>
        <row r="11">
          <cell r="A11" t="str">
            <v>Channel Islands</v>
          </cell>
          <cell r="B11">
            <v>1.0169491525423728</v>
          </cell>
          <cell r="C11">
            <v>0.59602649006622521</v>
          </cell>
          <cell r="D11">
            <v>43.463942307692307</v>
          </cell>
          <cell r="E11">
            <v>35.942675159235677</v>
          </cell>
          <cell r="F11">
            <v>43.694390715667311</v>
          </cell>
          <cell r="G11">
            <v>36.034155597722958</v>
          </cell>
          <cell r="H11">
            <v>20.465753424657532</v>
          </cell>
          <cell r="I11">
            <v>30.802139037433157</v>
          </cell>
          <cell r="J11">
            <v>52.38620689655172</v>
          </cell>
          <cell r="K11">
            <v>83.776595744680861</v>
          </cell>
          <cell r="L11">
            <v>0</v>
          </cell>
          <cell r="M11">
            <v>1.9148936170212769</v>
          </cell>
          <cell r="N11">
            <v>20.604469273743018</v>
          </cell>
          <cell r="O11">
            <v>38.619801980198019</v>
          </cell>
          <cell r="P11">
            <v>34.192468619246867</v>
          </cell>
          <cell r="Q11">
            <v>67.787234042553195</v>
          </cell>
          <cell r="R11">
            <v>36.153700189753323</v>
          </cell>
          <cell r="S11">
            <v>0.02</v>
          </cell>
          <cell r="T11">
            <v>0.02</v>
          </cell>
          <cell r="U11">
            <v>2.0089999999999999</v>
          </cell>
          <cell r="V11">
            <v>1.8810000000000004</v>
          </cell>
          <cell r="W11">
            <v>2.5099999999999998</v>
          </cell>
          <cell r="X11">
            <v>2.11</v>
          </cell>
          <cell r="Y11">
            <v>1.66</v>
          </cell>
          <cell r="Z11">
            <v>3.2</v>
          </cell>
          <cell r="AA11">
            <v>4.22</v>
          </cell>
          <cell r="AB11">
            <v>3.5</v>
          </cell>
          <cell r="AC11">
            <v>0.02</v>
          </cell>
          <cell r="AD11">
            <v>0.02</v>
          </cell>
          <cell r="AE11">
            <v>2.0489999999999999</v>
          </cell>
          <cell r="AF11">
            <v>6.5009999999999994</v>
          </cell>
          <cell r="AG11">
            <v>9.08</v>
          </cell>
          <cell r="AH11">
            <v>3.54</v>
          </cell>
          <cell r="AI11">
            <v>21.169999999999998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23.999999999999993</v>
          </cell>
          <cell r="C12">
            <v>24</v>
          </cell>
          <cell r="D12">
            <v>24</v>
          </cell>
          <cell r="E12">
            <v>24</v>
          </cell>
          <cell r="F12">
            <v>24</v>
          </cell>
          <cell r="G12">
            <v>24</v>
          </cell>
          <cell r="H12">
            <v>24</v>
          </cell>
          <cell r="I12">
            <v>24</v>
          </cell>
          <cell r="J12">
            <v>24.000000000000004</v>
          </cell>
          <cell r="K12">
            <v>24.000000000000004</v>
          </cell>
          <cell r="L12">
            <v>24</v>
          </cell>
          <cell r="M12">
            <v>23.999999999999993</v>
          </cell>
          <cell r="N12">
            <v>24</v>
          </cell>
          <cell r="O12">
            <v>24</v>
          </cell>
          <cell r="P12">
            <v>24</v>
          </cell>
          <cell r="Q12">
            <v>24</v>
          </cell>
          <cell r="R12">
            <v>24.000000000000004</v>
          </cell>
          <cell r="S12">
            <v>35.426666666666662</v>
          </cell>
          <cell r="T12">
            <v>33.551200000000001</v>
          </cell>
          <cell r="U12">
            <v>49.761866666666677</v>
          </cell>
          <cell r="V12">
            <v>63.521866666666668</v>
          </cell>
          <cell r="W12">
            <v>51.890666666666668</v>
          </cell>
          <cell r="X12">
            <v>30</v>
          </cell>
          <cell r="Y12">
            <v>14.08</v>
          </cell>
          <cell r="Z12">
            <v>19.600000000000001</v>
          </cell>
          <cell r="AA12">
            <v>23.253333333333334</v>
          </cell>
          <cell r="AB12">
            <v>29.277333333333335</v>
          </cell>
          <cell r="AC12">
            <v>31.757333333333332</v>
          </cell>
          <cell r="AD12">
            <v>33.223999999999997</v>
          </cell>
          <cell r="AE12">
            <v>118.73973333333335</v>
          </cell>
          <cell r="AF12">
            <v>145.41253333333333</v>
          </cell>
          <cell r="AG12">
            <v>56.933333333333337</v>
          </cell>
          <cell r="AH12">
            <v>94.25866666666667</v>
          </cell>
          <cell r="AI12">
            <v>415.34426666666673</v>
          </cell>
          <cell r="AJ12">
            <v>132.85000000000002</v>
          </cell>
          <cell r="AK12">
            <v>125.81700000000001</v>
          </cell>
          <cell r="AL12">
            <v>186.60700000000003</v>
          </cell>
          <cell r="AM12">
            <v>238.20699999999999</v>
          </cell>
          <cell r="AN12">
            <v>194.59</v>
          </cell>
          <cell r="AO12">
            <v>112.5</v>
          </cell>
          <cell r="AP12">
            <v>52.8</v>
          </cell>
          <cell r="AQ12">
            <v>73.5</v>
          </cell>
          <cell r="AR12">
            <v>87.199999999999989</v>
          </cell>
          <cell r="AS12">
            <v>109.78999999999999</v>
          </cell>
          <cell r="AT12">
            <v>119.09</v>
          </cell>
          <cell r="AU12">
            <v>124.59</v>
          </cell>
          <cell r="AV12">
            <v>445.27400000000006</v>
          </cell>
          <cell r="AW12">
            <v>545.29700000000003</v>
          </cell>
          <cell r="AX12">
            <v>213.5</v>
          </cell>
          <cell r="AY12">
            <v>353.47</v>
          </cell>
          <cell r="AZ12">
            <v>1557.5409999999999</v>
          </cell>
        </row>
        <row r="13">
          <cell r="A13" t="str">
            <v>Czech Republic</v>
          </cell>
          <cell r="B13">
            <v>42.283927250620359</v>
          </cell>
          <cell r="C13">
            <v>31.201138292327947</v>
          </cell>
          <cell r="D13">
            <v>26.351513264804563</v>
          </cell>
          <cell r="E13">
            <v>22.4818001559496</v>
          </cell>
          <cell r="F13">
            <v>20.720528834835314</v>
          </cell>
          <cell r="G13">
            <v>20.845336414642809</v>
          </cell>
          <cell r="H13">
            <v>20.497451722194022</v>
          </cell>
          <cell r="I13">
            <v>20.77869358063769</v>
          </cell>
          <cell r="J13">
            <v>20.565491205193229</v>
          </cell>
          <cell r="K13">
            <v>20.689576119664853</v>
          </cell>
          <cell r="L13">
            <v>46.941310360505739</v>
          </cell>
          <cell r="M13">
            <v>57.909454891152606</v>
          </cell>
          <cell r="N13">
            <v>33.013283185347127</v>
          </cell>
          <cell r="O13">
            <v>21.338633808497185</v>
          </cell>
          <cell r="P13">
            <v>20.612786300924032</v>
          </cell>
          <cell r="Q13">
            <v>41.023871804728131</v>
          </cell>
          <cell r="R13">
            <v>28.423398985782683</v>
          </cell>
          <cell r="S13">
            <v>1046.5632662333344</v>
          </cell>
          <cell r="T13">
            <v>829.18143503333431</v>
          </cell>
          <cell r="U13">
            <v>717.14804610777867</v>
          </cell>
          <cell r="V13">
            <v>633.45689484666764</v>
          </cell>
          <cell r="W13">
            <v>599.71758457444548</v>
          </cell>
          <cell r="X13">
            <v>605.14067917277873</v>
          </cell>
          <cell r="Y13">
            <v>592.1575654272234</v>
          </cell>
          <cell r="Z13">
            <v>582.40713735011207</v>
          </cell>
          <cell r="AA13">
            <v>573.23487502688988</v>
          </cell>
          <cell r="AB13">
            <v>533.41575428688998</v>
          </cell>
          <cell r="AC13">
            <v>1124.4292985164454</v>
          </cell>
          <cell r="AD13">
            <v>1311.8259212522232</v>
          </cell>
          <cell r="AE13">
            <v>2592.8927473744475</v>
          </cell>
          <cell r="AF13">
            <v>1838.3151585938917</v>
          </cell>
          <cell r="AG13">
            <v>1747.7995778042255</v>
          </cell>
          <cell r="AH13">
            <v>2969.6709740555589</v>
          </cell>
          <cell r="AI13">
            <v>9148.678457828124</v>
          </cell>
          <cell r="AJ13">
            <v>2227.576767</v>
          </cell>
          <cell r="AK13">
            <v>2391.7822630000001</v>
          </cell>
          <cell r="AL13">
            <v>2449.3213540000002</v>
          </cell>
          <cell r="AM13">
            <v>2535.8788060000002</v>
          </cell>
          <cell r="AN13">
            <v>2604.8844140000001</v>
          </cell>
          <cell r="AO13">
            <v>2612.7024309999997</v>
          </cell>
          <cell r="AP13">
            <v>2600.039342</v>
          </cell>
          <cell r="AQ13">
            <v>2522.614916</v>
          </cell>
          <cell r="AR13">
            <v>2508.6266230000001</v>
          </cell>
          <cell r="AS13">
            <v>2320.367397</v>
          </cell>
          <cell r="AT13">
            <v>2155.8545359999998</v>
          </cell>
          <cell r="AU13">
            <v>2038.7747239999999</v>
          </cell>
          <cell r="AV13">
            <v>7068.6803839999993</v>
          </cell>
          <cell r="AW13">
            <v>7753.4656510000004</v>
          </cell>
          <cell r="AX13">
            <v>7631.2808810000006</v>
          </cell>
          <cell r="AY13">
            <v>6514.9966569999997</v>
          </cell>
          <cell r="AZ13">
            <v>28968.423572999996</v>
          </cell>
        </row>
        <row r="14">
          <cell r="A14" t="str">
            <v>Denmark</v>
          </cell>
          <cell r="B14">
            <v>30.006689896634079</v>
          </cell>
          <cell r="C14">
            <v>29.45176339436113</v>
          </cell>
          <cell r="D14">
            <v>29.130417694039281</v>
          </cell>
          <cell r="E14">
            <v>31.673080775003509</v>
          </cell>
          <cell r="F14">
            <v>26.413847234783251</v>
          </cell>
          <cell r="G14">
            <v>31.244563399324871</v>
          </cell>
          <cell r="H14">
            <v>30.338906925229974</v>
          </cell>
          <cell r="I14">
            <v>31.776704540503726</v>
          </cell>
          <cell r="J14">
            <v>30.688449785279111</v>
          </cell>
          <cell r="K14">
            <v>26.623644295687541</v>
          </cell>
          <cell r="L14">
            <v>30.263957344199806</v>
          </cell>
          <cell r="M14">
            <v>30.020301374430794</v>
          </cell>
          <cell r="N14">
            <v>29.517769498593921</v>
          </cell>
          <cell r="O14">
            <v>29.806616010896175</v>
          </cell>
          <cell r="P14">
            <v>30.925085639362589</v>
          </cell>
          <cell r="Q14">
            <v>28.966690889490625</v>
          </cell>
          <cell r="R14">
            <v>29.802150042987446</v>
          </cell>
          <cell r="S14">
            <v>87.689065999999997</v>
          </cell>
          <cell r="T14">
            <v>95.217160000000007</v>
          </cell>
          <cell r="U14">
            <v>91.401750000000007</v>
          </cell>
          <cell r="V14">
            <v>104.99703700000001</v>
          </cell>
          <cell r="W14">
            <v>86.639002000000005</v>
          </cell>
          <cell r="X14">
            <v>107.363303</v>
          </cell>
          <cell r="Y14">
            <v>100.85023100000001</v>
          </cell>
          <cell r="Z14">
            <v>100.69372300000001</v>
          </cell>
          <cell r="AA14">
            <v>97.274177000000009</v>
          </cell>
          <cell r="AB14">
            <v>87.870397000000011</v>
          </cell>
          <cell r="AC14">
            <v>99.749116000000001</v>
          </cell>
          <cell r="AD14">
            <v>98.510691999999992</v>
          </cell>
          <cell r="AE14">
            <v>274.307976</v>
          </cell>
          <cell r="AF14">
            <v>298.99934200000001</v>
          </cell>
          <cell r="AG14">
            <v>298.81813099999999</v>
          </cell>
          <cell r="AH14">
            <v>286.13020499999999</v>
          </cell>
          <cell r="AI14">
            <v>1158.255654</v>
          </cell>
          <cell r="AJ14">
            <v>263.00854800000002</v>
          </cell>
          <cell r="AK14">
            <v>290.96880499999997</v>
          </cell>
          <cell r="AL14">
            <v>282.390647</v>
          </cell>
          <cell r="AM14">
            <v>298.35219999999998</v>
          </cell>
          <cell r="AN14">
            <v>295.20539400000001</v>
          </cell>
          <cell r="AO14">
            <v>309.26011499999998</v>
          </cell>
          <cell r="AP14">
            <v>299.17098900000002</v>
          </cell>
          <cell r="AQ14">
            <v>285.19115499999998</v>
          </cell>
          <cell r="AR14">
            <v>285.27592600000003</v>
          </cell>
          <cell r="AS14">
            <v>297.04181900000003</v>
          </cell>
          <cell r="AT14">
            <v>296.637361</v>
          </cell>
          <cell r="AU14">
            <v>295.332221</v>
          </cell>
          <cell r="AV14">
            <v>836.36799999999994</v>
          </cell>
          <cell r="AW14">
            <v>902.81770899999992</v>
          </cell>
          <cell r="AX14">
            <v>869.63806999999997</v>
          </cell>
          <cell r="AY14">
            <v>889.01140100000009</v>
          </cell>
          <cell r="AZ14">
            <v>3497.8351800000005</v>
          </cell>
        </row>
        <row r="15">
          <cell r="A15" t="str">
            <v>Estonia</v>
          </cell>
          <cell r="B15">
            <v>45.630269968661246</v>
          </cell>
          <cell r="C15">
            <v>36.668740743148547</v>
          </cell>
          <cell r="D15">
            <v>35.283698966339948</v>
          </cell>
          <cell r="E15">
            <v>34.524539489684912</v>
          </cell>
          <cell r="F15">
            <v>34.22604786076031</v>
          </cell>
          <cell r="G15">
            <v>35.253067193673267</v>
          </cell>
          <cell r="H15">
            <v>36.732792998824635</v>
          </cell>
          <cell r="I15">
            <v>38.261713868230558</v>
          </cell>
          <cell r="J15">
            <v>38.272992648960717</v>
          </cell>
          <cell r="K15">
            <v>38.917304559882993</v>
          </cell>
          <cell r="L15">
            <v>40.059779036470111</v>
          </cell>
          <cell r="M15">
            <v>80.791514349405332</v>
          </cell>
          <cell r="N15">
            <v>38.890155694930591</v>
          </cell>
          <cell r="O15">
            <v>34.658513283406613</v>
          </cell>
          <cell r="P15">
            <v>37.732144107821185</v>
          </cell>
          <cell r="Q15">
            <v>53.050588263100799</v>
          </cell>
          <cell r="R15">
            <v>40.59184378683392</v>
          </cell>
          <cell r="S15">
            <v>125.3954862786147</v>
          </cell>
          <cell r="T15">
            <v>111.81692505477278</v>
          </cell>
          <cell r="U15">
            <v>114.94037220513442</v>
          </cell>
          <cell r="V15">
            <v>116.86151107361735</v>
          </cell>
          <cell r="W15">
            <v>117.67934468205746</v>
          </cell>
          <cell r="X15">
            <v>115.05453801358098</v>
          </cell>
          <cell r="Y15">
            <v>111.74215176111481</v>
          </cell>
          <cell r="Z15">
            <v>108.69235394065743</v>
          </cell>
          <cell r="AA15">
            <v>108.6714231544676</v>
          </cell>
          <cell r="AB15">
            <v>107.52167386371656</v>
          </cell>
          <cell r="AC15">
            <v>105.64513517448134</v>
          </cell>
          <cell r="AD15">
            <v>213.49617101241961</v>
          </cell>
          <cell r="AE15">
            <v>352.15278353852193</v>
          </cell>
          <cell r="AF15">
            <v>349.59539376925579</v>
          </cell>
          <cell r="AG15">
            <v>329.10592885623987</v>
          </cell>
          <cell r="AH15">
            <v>426.66298005061753</v>
          </cell>
          <cell r="AI15">
            <v>1457.5170862146351</v>
          </cell>
          <cell r="AJ15">
            <v>247.32691199999999</v>
          </cell>
          <cell r="AK15">
            <v>274.44420100000002</v>
          </cell>
          <cell r="AL15">
            <v>293.18449599999997</v>
          </cell>
          <cell r="AM15">
            <v>304.63942899999995</v>
          </cell>
          <cell r="AN15">
            <v>309.44680099999999</v>
          </cell>
          <cell r="AO15">
            <v>293.73070899999999</v>
          </cell>
          <cell r="AP15">
            <v>273.78243900000001</v>
          </cell>
          <cell r="AQ15">
            <v>255.66841800000003</v>
          </cell>
          <cell r="AR15">
            <v>255.54385500000001</v>
          </cell>
          <cell r="AS15">
            <v>248.65418500000001</v>
          </cell>
          <cell r="AT15">
            <v>237.34684499999997</v>
          </cell>
          <cell r="AU15">
            <v>237.830118</v>
          </cell>
          <cell r="AV15">
            <v>814.95560899999998</v>
          </cell>
          <cell r="AW15">
            <v>907.81693899999982</v>
          </cell>
          <cell r="AX15">
            <v>784.99471200000005</v>
          </cell>
          <cell r="AY15">
            <v>723.83114799999998</v>
          </cell>
          <cell r="AZ15">
            <v>3231.5984079999998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35.683826285259414</v>
          </cell>
          <cell r="C17">
            <v>31.908696457047437</v>
          </cell>
          <cell r="D17">
            <v>35.417488338041728</v>
          </cell>
          <cell r="E17">
            <v>34.571727498602272</v>
          </cell>
          <cell r="F17">
            <v>39.320931972087386</v>
          </cell>
          <cell r="G17">
            <v>38.234266723994104</v>
          </cell>
          <cell r="H17">
            <v>40.517794755068252</v>
          </cell>
          <cell r="I17">
            <v>43.830932450270623</v>
          </cell>
          <cell r="J17">
            <v>38.231094063767557</v>
          </cell>
          <cell r="K17">
            <v>35.825388057508412</v>
          </cell>
          <cell r="L17">
            <v>40.479617931602434</v>
          </cell>
          <cell r="M17">
            <v>37.134363846122497</v>
          </cell>
          <cell r="N17">
            <v>34.316433280894316</v>
          </cell>
          <cell r="O17">
            <v>37.388760707613606</v>
          </cell>
          <cell r="P17">
            <v>40.850189402460622</v>
          </cell>
          <cell r="Q17">
            <v>37.803817791382315</v>
          </cell>
          <cell r="R17">
            <v>37.570919897162995</v>
          </cell>
          <cell r="S17">
            <v>276.4639621738321</v>
          </cell>
          <cell r="T17">
            <v>270.71161583613531</v>
          </cell>
          <cell r="U17">
            <v>316.29979559650889</v>
          </cell>
          <cell r="V17">
            <v>311.23306888862567</v>
          </cell>
          <cell r="W17">
            <v>360.33665709203774</v>
          </cell>
          <cell r="X17">
            <v>346.11966228828993</v>
          </cell>
          <cell r="Y17">
            <v>350.87131696365725</v>
          </cell>
          <cell r="Z17">
            <v>355.35313974383962</v>
          </cell>
          <cell r="AA17">
            <v>310.73527763907816</v>
          </cell>
          <cell r="AB17">
            <v>278.30517832070376</v>
          </cell>
          <cell r="AC17">
            <v>304.30410831555253</v>
          </cell>
          <cell r="AD17">
            <v>263.26122964523097</v>
          </cell>
          <cell r="AE17">
            <v>863.4753736064763</v>
          </cell>
          <cell r="AF17">
            <v>1017.6893882689533</v>
          </cell>
          <cell r="AG17">
            <v>1016.959734346575</v>
          </cell>
          <cell r="AH17">
            <v>845.8705162814872</v>
          </cell>
          <cell r="AI17">
            <v>3743.995012503492</v>
          </cell>
          <cell r="AJ17">
            <v>697.28387300000009</v>
          </cell>
          <cell r="AK17">
            <v>763.55502200000001</v>
          </cell>
          <cell r="AL17">
            <v>803.75495100000001</v>
          </cell>
          <cell r="AM17">
            <v>810.22784300000012</v>
          </cell>
          <cell r="AN17">
            <v>824.75916800000005</v>
          </cell>
          <cell r="AO17">
            <v>814.734328</v>
          </cell>
          <cell r="AP17">
            <v>779.37159999999994</v>
          </cell>
          <cell r="AQ17">
            <v>729.66238200000009</v>
          </cell>
          <cell r="AR17">
            <v>731.50339200000008</v>
          </cell>
          <cell r="AS17">
            <v>699.15407499999992</v>
          </cell>
          <cell r="AT17">
            <v>676.57184400000006</v>
          </cell>
          <cell r="AU17">
            <v>638.04810999999995</v>
          </cell>
          <cell r="AV17">
            <v>2264.5938460000002</v>
          </cell>
          <cell r="AW17">
            <v>2449.7213390000002</v>
          </cell>
          <cell r="AX17">
            <v>2240.537374</v>
          </cell>
          <cell r="AY17">
            <v>2013.7740289999999</v>
          </cell>
          <cell r="AZ17">
            <v>8968.626588000001</v>
          </cell>
        </row>
        <row r="18">
          <cell r="A18" t="str">
            <v>France</v>
          </cell>
          <cell r="B18">
            <v>16.079121172741868</v>
          </cell>
          <cell r="C18">
            <v>18.076025714070269</v>
          </cell>
          <cell r="D18">
            <v>14.842447317578591</v>
          </cell>
          <cell r="E18">
            <v>20.382426987371545</v>
          </cell>
          <cell r="F18">
            <v>18.439952467793741</v>
          </cell>
          <cell r="G18">
            <v>21.008261376672255</v>
          </cell>
          <cell r="H18">
            <v>19.187938550821684</v>
          </cell>
          <cell r="I18">
            <v>20.058174677732634</v>
          </cell>
          <cell r="J18">
            <v>17.634816430697153</v>
          </cell>
          <cell r="K18">
            <v>16.91934738766577</v>
          </cell>
          <cell r="L18">
            <v>18.689264393097556</v>
          </cell>
          <cell r="M18">
            <v>19.620787659659957</v>
          </cell>
          <cell r="N18">
            <v>16.34676640695896</v>
          </cell>
          <cell r="O18">
            <v>19.941566030331032</v>
          </cell>
          <cell r="P18">
            <v>18.96445082958315</v>
          </cell>
          <cell r="Q18">
            <v>18.425890374185453</v>
          </cell>
          <cell r="R18">
            <v>18.388627234307112</v>
          </cell>
          <cell r="S18">
            <v>964.55003314479325</v>
          </cell>
          <cell r="T18">
            <v>1170.4069990970977</v>
          </cell>
          <cell r="U18">
            <v>946.32706489931422</v>
          </cell>
          <cell r="V18">
            <v>1278.9243696632318</v>
          </cell>
          <cell r="W18">
            <v>1112.3278465579886</v>
          </cell>
          <cell r="X18">
            <v>1239.1386840848104</v>
          </cell>
          <cell r="Y18">
            <v>1099.3021570960077</v>
          </cell>
          <cell r="Z18">
            <v>1094.9236044032623</v>
          </cell>
          <cell r="AA18">
            <v>961.6594582899196</v>
          </cell>
          <cell r="AB18">
            <v>943.61719483845275</v>
          </cell>
          <cell r="AC18">
            <v>1057.8298079627552</v>
          </cell>
          <cell r="AD18">
            <v>1134.9003676000086</v>
          </cell>
          <cell r="AE18">
            <v>3081.2840971412052</v>
          </cell>
          <cell r="AF18">
            <v>3630.3909003060307</v>
          </cell>
          <cell r="AG18">
            <v>3155.8852197891897</v>
          </cell>
          <cell r="AH18">
            <v>3136.3473704012167</v>
          </cell>
          <cell r="AI18">
            <v>13003.907587637643</v>
          </cell>
          <cell r="AJ18">
            <v>5398.8960000000006</v>
          </cell>
          <cell r="AK18">
            <v>5827.4220000000005</v>
          </cell>
          <cell r="AL18">
            <v>5738.2340000000004</v>
          </cell>
          <cell r="AM18">
            <v>5647.1779999999999</v>
          </cell>
          <cell r="AN18">
            <v>5428.9459999999999</v>
          </cell>
          <cell r="AO18">
            <v>5308.5060000000003</v>
          </cell>
          <cell r="AP18">
            <v>5156.2180000000008</v>
          </cell>
          <cell r="AQ18">
            <v>4912.866</v>
          </cell>
          <cell r="AR18">
            <v>4907.8679999999995</v>
          </cell>
          <cell r="AS18">
            <v>5019.4340000000002</v>
          </cell>
          <cell r="AT18">
            <v>5094.0839999999998</v>
          </cell>
          <cell r="AU18">
            <v>5205.7560000000003</v>
          </cell>
          <cell r="AV18">
            <v>16964.552000000003</v>
          </cell>
          <cell r="AW18">
            <v>16384.63</v>
          </cell>
          <cell r="AX18">
            <v>14976.952000000001</v>
          </cell>
          <cell r="AY18">
            <v>15319.274000000001</v>
          </cell>
          <cell r="AZ18">
            <v>63645.40800000001</v>
          </cell>
        </row>
        <row r="19">
          <cell r="A19" t="str">
            <v>Germany</v>
          </cell>
          <cell r="B19">
            <v>21.021677703144633</v>
          </cell>
          <cell r="C19">
            <v>20.592448913283395</v>
          </cell>
          <cell r="D19">
            <v>21.112401273537895</v>
          </cell>
          <cell r="E19">
            <v>21.71507975765665</v>
          </cell>
          <cell r="F19">
            <v>20.69992488031469</v>
          </cell>
          <cell r="G19">
            <v>18.58256714492347</v>
          </cell>
          <cell r="H19">
            <v>18.180780882249895</v>
          </cell>
          <cell r="I19">
            <v>18.206052427419547</v>
          </cell>
          <cell r="J19">
            <v>18.18001345058288</v>
          </cell>
          <cell r="K19">
            <v>18.183099722419264</v>
          </cell>
          <cell r="L19">
            <v>21.191159879730879</v>
          </cell>
          <cell r="M19">
            <v>19.949141144732515</v>
          </cell>
          <cell r="N19">
            <v>20.907187345532904</v>
          </cell>
          <cell r="O19">
            <v>20.339642994700341</v>
          </cell>
          <cell r="P19">
            <v>18.188805868489709</v>
          </cell>
          <cell r="Q19">
            <v>19.750310342057023</v>
          </cell>
          <cell r="R19">
            <v>19.809955513778327</v>
          </cell>
          <cell r="S19">
            <v>1697.4965869199993</v>
          </cell>
          <cell r="T19">
            <v>1752.2643308394699</v>
          </cell>
          <cell r="U19">
            <v>1804.1879861917339</v>
          </cell>
          <cell r="V19">
            <v>1857.009664415501</v>
          </cell>
          <cell r="W19">
            <v>1782.9615221621009</v>
          </cell>
          <cell r="X19">
            <v>1572.1602998687899</v>
          </cell>
          <cell r="Y19">
            <v>1499.2733175455216</v>
          </cell>
          <cell r="Z19">
            <v>1464.1620789437811</v>
          </cell>
          <cell r="AA19">
            <v>1499.5308271241247</v>
          </cell>
          <cell r="AB19">
            <v>1449.5349996542639</v>
          </cell>
          <cell r="AC19">
            <v>1623.5388053517536</v>
          </cell>
          <cell r="AD19">
            <v>1459.5293499864374</v>
          </cell>
          <cell r="AE19">
            <v>5253.9489039512036</v>
          </cell>
          <cell r="AF19">
            <v>5212.1314864463911</v>
          </cell>
          <cell r="AG19">
            <v>4462.9662236134272</v>
          </cell>
          <cell r="AH19">
            <v>4532.6031549924546</v>
          </cell>
          <cell r="AI19">
            <v>19461.649769003481</v>
          </cell>
          <cell r="AJ19">
            <v>7267.4833560000006</v>
          </cell>
          <cell r="AK19">
            <v>7658.3309950000003</v>
          </cell>
          <cell r="AL19">
            <v>7691.068233</v>
          </cell>
          <cell r="AM19">
            <v>7696.5349269999997</v>
          </cell>
          <cell r="AN19">
            <v>7752.0347499999998</v>
          </cell>
          <cell r="AO19">
            <v>7614.3638219999993</v>
          </cell>
          <cell r="AP19">
            <v>7421.8263480000005</v>
          </cell>
          <cell r="AQ19">
            <v>7237.9549400000005</v>
          </cell>
          <cell r="AR19">
            <v>7423.414444</v>
          </cell>
          <cell r="AS19">
            <v>7174.6925419999998</v>
          </cell>
          <cell r="AT19">
            <v>6895.2569519999997</v>
          </cell>
          <cell r="AU19">
            <v>6584.6264030000002</v>
          </cell>
          <cell r="AV19">
            <v>22616.882583999999</v>
          </cell>
          <cell r="AW19">
            <v>23062.933498999999</v>
          </cell>
          <cell r="AX19">
            <v>22083.195732</v>
          </cell>
          <cell r="AY19">
            <v>20654.575897000002</v>
          </cell>
          <cell r="AZ19">
            <v>88417.587712000008</v>
          </cell>
        </row>
        <row r="20">
          <cell r="A20" t="str">
            <v>Greece</v>
          </cell>
          <cell r="B20">
            <v>38.602688898785971</v>
          </cell>
          <cell r="C20">
            <v>34.198329806128399</v>
          </cell>
          <cell r="D20">
            <v>32.426780557947424</v>
          </cell>
          <cell r="E20">
            <v>30.305597136566611</v>
          </cell>
          <cell r="F20">
            <v>28.706054300321753</v>
          </cell>
          <cell r="G20">
            <v>31.501530884923636</v>
          </cell>
          <cell r="H20">
            <v>35.902373744509433</v>
          </cell>
          <cell r="I20">
            <v>27.379556509737135</v>
          </cell>
          <cell r="J20">
            <v>29.536202551401644</v>
          </cell>
          <cell r="K20">
            <v>29.782846017709737</v>
          </cell>
          <cell r="L20">
            <v>28.895627895991041</v>
          </cell>
          <cell r="M20">
            <v>32.032038127567347</v>
          </cell>
          <cell r="N20">
            <v>34.894202281939208</v>
          </cell>
          <cell r="O20">
            <v>30.164268519379142</v>
          </cell>
          <cell r="P20">
            <v>31.129944067407418</v>
          </cell>
          <cell r="Q20">
            <v>30.188502002211607</v>
          </cell>
          <cell r="R20">
            <v>31.587135981899369</v>
          </cell>
          <cell r="S20">
            <v>943.947262454358</v>
          </cell>
          <cell r="T20">
            <v>935.60436652057979</v>
          </cell>
          <cell r="U20">
            <v>941.56165486108739</v>
          </cell>
          <cell r="V20">
            <v>917.2635492787465</v>
          </cell>
          <cell r="W20">
            <v>892.7381945019963</v>
          </cell>
          <cell r="X20">
            <v>967.5180686299841</v>
          </cell>
          <cell r="Y20">
            <v>1047.1114792760175</v>
          </cell>
          <cell r="Z20">
            <v>714.8926933783132</v>
          </cell>
          <cell r="AA20">
            <v>764.76842182236544</v>
          </cell>
          <cell r="AB20">
            <v>734.32717509469649</v>
          </cell>
          <cell r="AC20">
            <v>694.23158695260054</v>
          </cell>
          <cell r="AD20">
            <v>713.49692144942935</v>
          </cell>
          <cell r="AE20">
            <v>2821.1132838360254</v>
          </cell>
          <cell r="AF20">
            <v>2777.5198124107269</v>
          </cell>
          <cell r="AG20">
            <v>2526.7725944766962</v>
          </cell>
          <cell r="AH20">
            <v>2142.0556834967265</v>
          </cell>
          <cell r="AI20">
            <v>10267.461374220175</v>
          </cell>
          <cell r="AJ20">
            <v>2200.7600000000002</v>
          </cell>
          <cell r="AK20">
            <v>2462.2370000000001</v>
          </cell>
          <cell r="AL20">
            <v>2613.2890000000002</v>
          </cell>
          <cell r="AM20">
            <v>2724.0419999999999</v>
          </cell>
          <cell r="AN20">
            <v>2798.9369999999999</v>
          </cell>
          <cell r="AO20">
            <v>2764.203</v>
          </cell>
          <cell r="AP20">
            <v>2624.8969999999999</v>
          </cell>
          <cell r="AQ20">
            <v>2349.9409999999998</v>
          </cell>
          <cell r="AR20">
            <v>2330.3319999999999</v>
          </cell>
          <cell r="AS20">
            <v>2219.0439999999999</v>
          </cell>
          <cell r="AT20">
            <v>2162.2939999999999</v>
          </cell>
          <cell r="AU20">
            <v>2004.703</v>
          </cell>
          <cell r="AV20">
            <v>7276.2860000000001</v>
          </cell>
          <cell r="AW20">
            <v>8287.1819999999989</v>
          </cell>
          <cell r="AX20">
            <v>7305.17</v>
          </cell>
          <cell r="AY20">
            <v>6386.0409999999993</v>
          </cell>
          <cell r="AZ20">
            <v>29254.678999999996</v>
          </cell>
        </row>
        <row r="21">
          <cell r="A21" t="str">
            <v>Cyprus</v>
          </cell>
          <cell r="B21">
            <v>10.664342743038853</v>
          </cell>
          <cell r="C21">
            <v>10.878843077918999</v>
          </cell>
          <cell r="D21">
            <v>8.5195212485202152</v>
          </cell>
          <cell r="E21">
            <v>9.4882570667522756</v>
          </cell>
          <cell r="F21">
            <v>9.9702624171682199</v>
          </cell>
          <cell r="G21">
            <v>9.4398116805358256</v>
          </cell>
          <cell r="H21">
            <v>9.5146573448011509</v>
          </cell>
          <cell r="I21">
            <v>7.3828993512121048</v>
          </cell>
          <cell r="J21">
            <v>7.8802280201623436</v>
          </cell>
          <cell r="K21">
            <v>9.3841530251215843</v>
          </cell>
          <cell r="L21">
            <v>10.066678438883418</v>
          </cell>
          <cell r="M21">
            <v>12.657706244887571</v>
          </cell>
          <cell r="N21">
            <v>9.9161006917261538</v>
          </cell>
          <cell r="O21">
            <v>9.6384817178061546</v>
          </cell>
          <cell r="P21">
            <v>8.2971432532344647</v>
          </cell>
          <cell r="Q21">
            <v>10.625429569585931</v>
          </cell>
          <cell r="R21">
            <v>9.5194397728959572</v>
          </cell>
          <cell r="S21">
            <v>12.671049510157136</v>
          </cell>
          <cell r="T21">
            <v>11.763716328025581</v>
          </cell>
          <cell r="U21">
            <v>11.774079558435101</v>
          </cell>
          <cell r="V21">
            <v>13.622763185938167</v>
          </cell>
          <cell r="W21">
            <v>16.185177083746961</v>
          </cell>
          <cell r="X21">
            <v>15.343056336904528</v>
          </cell>
          <cell r="Y21">
            <v>17.244964712285572</v>
          </cell>
          <cell r="Z21">
            <v>12.493519307641121</v>
          </cell>
          <cell r="AA21">
            <v>12.467162090899578</v>
          </cell>
          <cell r="AB21">
            <v>12.240408306988044</v>
          </cell>
          <cell r="AC21">
            <v>13.476783768224385</v>
          </cell>
          <cell r="AD21">
            <v>14.743180362194973</v>
          </cell>
          <cell r="AE21">
            <v>36.208845396617818</v>
          </cell>
          <cell r="AF21">
            <v>45.150996606589658</v>
          </cell>
          <cell r="AG21">
            <v>42.205646110826272</v>
          </cell>
          <cell r="AH21">
            <v>40.460372437407401</v>
          </cell>
          <cell r="AI21">
            <v>164.02586055144116</v>
          </cell>
          <cell r="AJ21">
            <v>106.935278</v>
          </cell>
          <cell r="AK21">
            <v>97.320502000000005</v>
          </cell>
          <cell r="AL21">
            <v>124.381069</v>
          </cell>
          <cell r="AM21">
            <v>129.21748199999999</v>
          </cell>
          <cell r="AN21">
            <v>146.10106300000001</v>
          </cell>
          <cell r="AO21">
            <v>146.28205700000001</v>
          </cell>
          <cell r="AP21">
            <v>163.12167299999999</v>
          </cell>
          <cell r="AQ21">
            <v>152.30015799999998</v>
          </cell>
          <cell r="AR21">
            <v>142.38732499999998</v>
          </cell>
          <cell r="AS21">
            <v>117.39330600000001</v>
          </cell>
          <cell r="AT21">
            <v>120.487661</v>
          </cell>
          <cell r="AU21">
            <v>104.828332</v>
          </cell>
          <cell r="AV21">
            <v>328.63684899999998</v>
          </cell>
          <cell r="AW21">
            <v>421.60060199999998</v>
          </cell>
          <cell r="AX21">
            <v>457.80915599999997</v>
          </cell>
          <cell r="AY21">
            <v>342.70929899999999</v>
          </cell>
          <cell r="AZ21">
            <v>1550.7559059999999</v>
          </cell>
        </row>
        <row r="22">
          <cell r="A22" t="str">
            <v>Hungary</v>
          </cell>
          <cell r="B22">
            <v>40.359408501078086</v>
          </cell>
          <cell r="C22">
            <v>30.484668928539122</v>
          </cell>
          <cell r="D22">
            <v>30.450419398750888</v>
          </cell>
          <cell r="E22">
            <v>30.90286259170891</v>
          </cell>
          <cell r="F22">
            <v>30.690683521823694</v>
          </cell>
          <cell r="G22">
            <v>30.465088629834867</v>
          </cell>
          <cell r="H22">
            <v>29.76683610701371</v>
          </cell>
          <cell r="I22">
            <v>30.606284061475037</v>
          </cell>
          <cell r="J22">
            <v>30.407291822752516</v>
          </cell>
          <cell r="K22">
            <v>30.356250450033823</v>
          </cell>
          <cell r="L22">
            <v>30.302323937592849</v>
          </cell>
          <cell r="M22">
            <v>24.78226646382215</v>
          </cell>
          <cell r="N22">
            <v>33.444194534107368</v>
          </cell>
          <cell r="O22">
            <v>30.684959447005493</v>
          </cell>
          <cell r="P22">
            <v>30.24094407311102</v>
          </cell>
          <cell r="Q22">
            <v>28.519946936606697</v>
          </cell>
          <cell r="R22">
            <v>30.780823814004115</v>
          </cell>
          <cell r="S22">
            <v>564.48688942222225</v>
          </cell>
          <cell r="T22">
            <v>486.12296014444439</v>
          </cell>
          <cell r="U22">
            <v>503.73748181111114</v>
          </cell>
          <cell r="V22">
            <v>513.67086715555558</v>
          </cell>
          <cell r="W22">
            <v>518.40629278888889</v>
          </cell>
          <cell r="X22">
            <v>515.25919205555556</v>
          </cell>
          <cell r="Y22">
            <v>487.39281439999991</v>
          </cell>
          <cell r="Z22">
            <v>447.0072785711111</v>
          </cell>
          <cell r="AA22">
            <v>443.65348669333321</v>
          </cell>
          <cell r="AB22">
            <v>431.87420993777778</v>
          </cell>
          <cell r="AC22">
            <v>420.89712297777771</v>
          </cell>
          <cell r="AD22">
            <v>337.36685162444439</v>
          </cell>
          <cell r="AE22">
            <v>1554.3473313777777</v>
          </cell>
          <cell r="AF22">
            <v>1547.336352</v>
          </cell>
          <cell r="AG22">
            <v>1378.0535796644442</v>
          </cell>
          <cell r="AH22">
            <v>1190.1381845399999</v>
          </cell>
          <cell r="AI22">
            <v>5669.8754475822225</v>
          </cell>
          <cell r="AJ22">
            <v>1258.78505</v>
          </cell>
          <cell r="AK22">
            <v>1435.1826000000001</v>
          </cell>
          <cell r="AL22">
            <v>1488.8587500000001</v>
          </cell>
          <cell r="AM22">
            <v>1495.9901500000001</v>
          </cell>
          <cell r="AN22">
            <v>1520.2192</v>
          </cell>
          <cell r="AO22">
            <v>1522.1793</v>
          </cell>
          <cell r="AP22">
            <v>1473.6316999999999</v>
          </cell>
          <cell r="AQ22">
            <v>1314.457351</v>
          </cell>
          <cell r="AR22">
            <v>1313.1328509999998</v>
          </cell>
          <cell r="AS22">
            <v>1280.417651</v>
          </cell>
          <cell r="AT22">
            <v>1250.0935949999998</v>
          </cell>
          <cell r="AU22">
            <v>1225.1912749999999</v>
          </cell>
          <cell r="AV22">
            <v>4182.8263999999999</v>
          </cell>
          <cell r="AW22">
            <v>4538.3886499999999</v>
          </cell>
          <cell r="AX22">
            <v>4101.2219019999993</v>
          </cell>
          <cell r="AY22">
            <v>3755.7025210000002</v>
          </cell>
          <cell r="AZ22">
            <v>16578.139472999999</v>
          </cell>
        </row>
        <row r="23">
          <cell r="A23" t="str">
            <v>Iceland</v>
          </cell>
          <cell r="B23">
            <v>49.341232558038655</v>
          </cell>
          <cell r="C23">
            <v>53.980801904959584</v>
          </cell>
          <cell r="D23">
            <v>28.580875372665513</v>
          </cell>
          <cell r="E23">
            <v>62.499567171202294</v>
          </cell>
          <cell r="F23">
            <v>50.822933735812228</v>
          </cell>
          <cell r="G23">
            <v>61.359866850491336</v>
          </cell>
          <cell r="H23">
            <v>42.486454063780883</v>
          </cell>
          <cell r="I23">
            <v>50.287521347171051</v>
          </cell>
          <cell r="J23">
            <v>26.158028670843112</v>
          </cell>
          <cell r="K23">
            <v>51.357759706698289</v>
          </cell>
          <cell r="L23">
            <v>50.744454984255682</v>
          </cell>
          <cell r="M23">
            <v>53.8</v>
          </cell>
          <cell r="N23">
            <v>43.796822519598109</v>
          </cell>
          <cell r="O23">
            <v>58.303476429895753</v>
          </cell>
          <cell r="P23">
            <v>39.343113316788859</v>
          </cell>
          <cell r="Q23">
            <v>51.903974768826117</v>
          </cell>
          <cell r="R23">
            <v>48.541487071057041</v>
          </cell>
          <cell r="S23">
            <v>9.8570000000000011</v>
          </cell>
          <cell r="T23">
            <v>12.432000000000002</v>
          </cell>
          <cell r="U23">
            <v>6.4860000000000024</v>
          </cell>
          <cell r="V23">
            <v>15.242000000000003</v>
          </cell>
          <cell r="W23">
            <v>11.74</v>
          </cell>
          <cell r="X23">
            <v>14.147000000000002</v>
          </cell>
          <cell r="Y23">
            <v>8.8540000000000028</v>
          </cell>
          <cell r="Z23">
            <v>9.9970000000000034</v>
          </cell>
          <cell r="AA23">
            <v>5.6160000000000032</v>
          </cell>
          <cell r="AB23">
            <v>10.475</v>
          </cell>
          <cell r="AC23">
            <v>10</v>
          </cell>
          <cell r="AD23">
            <v>9.6449561444444445</v>
          </cell>
          <cell r="AE23">
            <v>28.775000000000006</v>
          </cell>
          <cell r="AF23">
            <v>41.129000000000005</v>
          </cell>
          <cell r="AG23">
            <v>24.467000000000009</v>
          </cell>
          <cell r="AH23">
            <v>30.119956144444444</v>
          </cell>
          <cell r="AI23">
            <v>124.49095614444445</v>
          </cell>
          <cell r="AJ23">
            <v>17.979485999999998</v>
          </cell>
          <cell r="AK23">
            <v>20.727368999999999</v>
          </cell>
          <cell r="AL23">
            <v>20.424147000000001</v>
          </cell>
          <cell r="AM23">
            <v>21.948632</v>
          </cell>
          <cell r="AN23">
            <v>20.789826999999999</v>
          </cell>
          <cell r="AO23">
            <v>20.750208000000001</v>
          </cell>
          <cell r="AP23">
            <v>18.755624999999998</v>
          </cell>
          <cell r="AQ23">
            <v>17.891714999999998</v>
          </cell>
          <cell r="AR23">
            <v>19.322557</v>
          </cell>
          <cell r="AS23">
            <v>18.356525000000001</v>
          </cell>
          <cell r="AT23">
            <v>17.735928000000001</v>
          </cell>
          <cell r="AU23">
            <v>16.134685000000001</v>
          </cell>
          <cell r="AV23">
            <v>59.131001999999995</v>
          </cell>
          <cell r="AW23">
            <v>63.488667</v>
          </cell>
          <cell r="AX23">
            <v>55.969897000000003</v>
          </cell>
          <cell r="AY23">
            <v>52.227138000000011</v>
          </cell>
          <cell r="AZ23">
            <v>230.81670399999999</v>
          </cell>
        </row>
        <row r="24">
          <cell r="A24" t="str">
            <v>Ireland</v>
          </cell>
          <cell r="B24">
            <v>7.1907960449751211</v>
          </cell>
          <cell r="C24">
            <v>3.4666666666666596E-2</v>
          </cell>
          <cell r="D24">
            <v>3.3386599703230158E-2</v>
          </cell>
          <cell r="E24">
            <v>3.1382717153203031E-2</v>
          </cell>
          <cell r="F24">
            <v>3.2346652904747808E-2</v>
          </cell>
          <cell r="G24">
            <v>3.265055533850527E-2</v>
          </cell>
          <cell r="H24">
            <v>3.3659378596087391E-2</v>
          </cell>
          <cell r="I24">
            <v>3.355415985545894E-2</v>
          </cell>
          <cell r="J24">
            <v>3.7751677852348918E-2</v>
          </cell>
          <cell r="K24">
            <v>4.1086269460376829E-2</v>
          </cell>
          <cell r="L24">
            <v>0.13997091380861645</v>
          </cell>
          <cell r="M24">
            <v>0.12854326207062158</v>
          </cell>
          <cell r="N24">
            <v>2.509373742111952</v>
          </cell>
          <cell r="O24">
            <v>3.2117465129827098E-2</v>
          </cell>
          <cell r="P24">
            <v>3.4883374245932693E-2</v>
          </cell>
          <cell r="Q24">
            <v>0.1061665550032793</v>
          </cell>
          <cell r="R24">
            <v>0.68523667941679911</v>
          </cell>
          <cell r="S24">
            <v>8.7189999999999994</v>
          </cell>
          <cell r="T24">
            <v>3.8999999999999924E-2</v>
          </cell>
          <cell r="U24">
            <v>3.8999999999999924E-2</v>
          </cell>
          <cell r="V24">
            <v>3.8999999999999924E-2</v>
          </cell>
          <cell r="W24">
            <v>3.8999999999999937E-2</v>
          </cell>
          <cell r="X24">
            <v>3.8999999999999924E-2</v>
          </cell>
          <cell r="Y24">
            <v>3.8999999999999924E-2</v>
          </cell>
          <cell r="Z24">
            <v>3.8999999999999924E-2</v>
          </cell>
          <cell r="AA24">
            <v>3.8999999999999924E-2</v>
          </cell>
          <cell r="AB24">
            <v>3.8999999999999924E-2</v>
          </cell>
          <cell r="AC24">
            <v>0.14864599999999936</v>
          </cell>
          <cell r="AD24">
            <v>0.14864599999999936</v>
          </cell>
          <cell r="AE24">
            <v>8.7969999999999988</v>
          </cell>
          <cell r="AF24">
            <v>0.11699999999999978</v>
          </cell>
          <cell r="AG24">
            <v>0.11699999999999977</v>
          </cell>
          <cell r="AH24">
            <v>0.33629199999999865</v>
          </cell>
          <cell r="AI24">
            <v>9.3672919999999955</v>
          </cell>
          <cell r="AJ24">
            <v>109.127</v>
          </cell>
          <cell r="AK24">
            <v>101.25</v>
          </cell>
          <cell r="AL24">
            <v>105.13200000000001</v>
          </cell>
          <cell r="AM24">
            <v>111.845</v>
          </cell>
          <cell r="AN24">
            <v>108.512</v>
          </cell>
          <cell r="AO24">
            <v>107.502</v>
          </cell>
          <cell r="AP24">
            <v>104.28</v>
          </cell>
          <cell r="AQ24">
            <v>104.607</v>
          </cell>
          <cell r="AR24">
            <v>92.975999999999999</v>
          </cell>
          <cell r="AS24">
            <v>85.43</v>
          </cell>
          <cell r="AT24">
            <v>95.578000000000003</v>
          </cell>
          <cell r="AU24">
            <v>104.075</v>
          </cell>
          <cell r="AV24">
            <v>315.50900000000001</v>
          </cell>
          <cell r="AW24">
            <v>327.85899999999998</v>
          </cell>
          <cell r="AX24">
            <v>301.863</v>
          </cell>
          <cell r="AY24">
            <v>285.08300000000003</v>
          </cell>
          <cell r="AZ24">
            <v>1230.3139999999999</v>
          </cell>
        </row>
        <row r="25">
          <cell r="A25" t="str">
            <v>Italy</v>
          </cell>
          <cell r="B25">
            <v>17.44734179833155</v>
          </cell>
          <cell r="C25">
            <v>17.505651493016138</v>
          </cell>
          <cell r="D25">
            <v>17.873052396025322</v>
          </cell>
          <cell r="E25">
            <v>18.182154643225257</v>
          </cell>
          <cell r="F25">
            <v>18.531522186762523</v>
          </cell>
          <cell r="G25">
            <v>19.415805247818987</v>
          </cell>
          <cell r="H25">
            <v>19.502744987095877</v>
          </cell>
          <cell r="I25">
            <v>18.292809726129331</v>
          </cell>
          <cell r="J25">
            <v>18.1709893931707</v>
          </cell>
          <cell r="K25">
            <v>18.725852415306449</v>
          </cell>
          <cell r="L25">
            <v>18.510792280380862</v>
          </cell>
          <cell r="M25">
            <v>16.401733916745883</v>
          </cell>
          <cell r="N25">
            <v>17.615172371376165</v>
          </cell>
          <cell r="O25">
            <v>18.692924936142731</v>
          </cell>
          <cell r="P25">
            <v>18.663819215782567</v>
          </cell>
          <cell r="Q25">
            <v>17.889585504743192</v>
          </cell>
          <cell r="R25">
            <v>18.221105145499379</v>
          </cell>
          <cell r="S25">
            <v>2125.8806666666665</v>
          </cell>
          <cell r="T25">
            <v>2257.2366666666667</v>
          </cell>
          <cell r="U25">
            <v>2396.0610070322123</v>
          </cell>
          <cell r="V25">
            <v>2486.0051955322124</v>
          </cell>
          <cell r="W25">
            <v>2484.9737605322125</v>
          </cell>
          <cell r="X25">
            <v>2457.0481495322124</v>
          </cell>
          <cell r="Y25">
            <v>2327.6738505322123</v>
          </cell>
          <cell r="Z25">
            <v>2126.6200255322128</v>
          </cell>
          <cell r="AA25">
            <v>2101.4543295322128</v>
          </cell>
          <cell r="AB25">
            <v>2117.2380516274507</v>
          </cell>
          <cell r="AC25">
            <v>2018.7031166274505</v>
          </cell>
          <cell r="AD25">
            <v>1789.1412901813742</v>
          </cell>
          <cell r="AE25">
            <v>6779.1783403655463</v>
          </cell>
          <cell r="AF25">
            <v>7428.0271055966368</v>
          </cell>
          <cell r="AG25">
            <v>6555.7482055966375</v>
          </cell>
          <cell r="AH25">
            <v>5925.0824584362763</v>
          </cell>
          <cell r="AI25">
            <v>26688.036109995101</v>
          </cell>
          <cell r="AJ25">
            <v>10966.098</v>
          </cell>
          <cell r="AK25">
            <v>11604.898000000001</v>
          </cell>
          <cell r="AL25">
            <v>12065.397999999999</v>
          </cell>
          <cell r="AM25">
            <v>12305.498</v>
          </cell>
          <cell r="AN25">
            <v>12068.498</v>
          </cell>
          <cell r="AO25">
            <v>11389.398000000001</v>
          </cell>
          <cell r="AP25">
            <v>10741.598</v>
          </cell>
          <cell r="AQ25">
            <v>10462.898000000001</v>
          </cell>
          <cell r="AR25">
            <v>10408.398000000001</v>
          </cell>
          <cell r="AS25">
            <v>10175.847829</v>
          </cell>
          <cell r="AT25">
            <v>9814.9921269999995</v>
          </cell>
          <cell r="AU25">
            <v>9817.4203369999996</v>
          </cell>
          <cell r="AV25">
            <v>34636.394</v>
          </cell>
          <cell r="AW25">
            <v>35763.394</v>
          </cell>
          <cell r="AX25">
            <v>31612.894</v>
          </cell>
          <cell r="AY25">
            <v>29808.260292999999</v>
          </cell>
          <cell r="AZ25">
            <v>131820.942293</v>
          </cell>
        </row>
        <row r="26">
          <cell r="A26" t="str">
            <v>Latvia</v>
          </cell>
          <cell r="B26">
            <v>40.965944715899781</v>
          </cell>
          <cell r="C26">
            <v>38.867660553927593</v>
          </cell>
          <cell r="D26">
            <v>38.369474566444538</v>
          </cell>
          <cell r="E26">
            <v>37.206634211899939</v>
          </cell>
          <cell r="F26">
            <v>36.42667907605351</v>
          </cell>
          <cell r="G26">
            <v>37.404973945546146</v>
          </cell>
          <cell r="H26">
            <v>38.172191574209926</v>
          </cell>
          <cell r="I26">
            <v>38.967469339561355</v>
          </cell>
          <cell r="J26">
            <v>38.757426154402907</v>
          </cell>
          <cell r="K26">
            <v>38.910171657864453</v>
          </cell>
          <cell r="L26">
            <v>39.590968619014674</v>
          </cell>
          <cell r="M26">
            <v>40.088593829640509</v>
          </cell>
          <cell r="N26">
            <v>39.350589827987569</v>
          </cell>
          <cell r="O26">
            <v>37.005113506369632</v>
          </cell>
          <cell r="P26">
            <v>38.627458058635725</v>
          </cell>
          <cell r="Q26">
            <v>39.520575756544346</v>
          </cell>
          <cell r="R26">
            <v>38.582972102819788</v>
          </cell>
          <cell r="S26">
            <v>82.970001519542052</v>
          </cell>
          <cell r="T26">
            <v>85.632667015061031</v>
          </cell>
          <cell r="U26">
            <v>86.337267174695498</v>
          </cell>
          <cell r="V26">
            <v>88.12177664326714</v>
          </cell>
          <cell r="W26">
            <v>88.673985776347848</v>
          </cell>
          <cell r="X26">
            <v>87.071846125505218</v>
          </cell>
          <cell r="Y26">
            <v>85.933038328194272</v>
          </cell>
          <cell r="Z26">
            <v>84.769957497183668</v>
          </cell>
          <cell r="AA26">
            <v>85.058216620808267</v>
          </cell>
          <cell r="AB26">
            <v>84.845881766577193</v>
          </cell>
          <cell r="AC26">
            <v>83.951334976362119</v>
          </cell>
          <cell r="AD26">
            <v>83.403906104621811</v>
          </cell>
          <cell r="AE26">
            <v>254.9399357092986</v>
          </cell>
          <cell r="AF26">
            <v>263.86760854512022</v>
          </cell>
          <cell r="AG26">
            <v>255.76121244618622</v>
          </cell>
          <cell r="AH26">
            <v>252.20112284756112</v>
          </cell>
          <cell r="AI26">
            <v>1026.769879548166</v>
          </cell>
          <cell r="AJ26">
            <v>182.280677</v>
          </cell>
          <cell r="AK26">
            <v>198.286697</v>
          </cell>
          <cell r="AL26">
            <v>202.51395500000001</v>
          </cell>
          <cell r="AM26">
            <v>213.15983199999999</v>
          </cell>
          <cell r="AN26">
            <v>219.08828700000001</v>
          </cell>
          <cell r="AO26">
            <v>209.50331800000001</v>
          </cell>
          <cell r="AP26">
            <v>202.60753</v>
          </cell>
          <cell r="AQ26">
            <v>195.78628800000001</v>
          </cell>
          <cell r="AR26">
            <v>197.51671499999998</v>
          </cell>
          <cell r="AS26">
            <v>196.25021000000001</v>
          </cell>
          <cell r="AT26">
            <v>190.84201300000001</v>
          </cell>
          <cell r="AU26">
            <v>187.24407199999999</v>
          </cell>
          <cell r="AV26">
            <v>583.08132899999998</v>
          </cell>
          <cell r="AW26">
            <v>641.75143700000001</v>
          </cell>
          <cell r="AX26">
            <v>595.91053299999999</v>
          </cell>
          <cell r="AY26">
            <v>574.33629499999995</v>
          </cell>
          <cell r="AZ26">
            <v>2395.0795939999998</v>
          </cell>
        </row>
        <row r="27">
          <cell r="A27" t="str">
            <v>Lithuania</v>
          </cell>
          <cell r="B27">
            <v>36.798770670217721</v>
          </cell>
          <cell r="C27">
            <v>51.007161885221855</v>
          </cell>
          <cell r="D27">
            <v>46.081669047505152</v>
          </cell>
          <cell r="E27">
            <v>41.594104997764347</v>
          </cell>
          <cell r="F27">
            <v>37.882523527068415</v>
          </cell>
          <cell r="G27">
            <v>37.08358599867519</v>
          </cell>
          <cell r="H27">
            <v>36.827394587669737</v>
          </cell>
          <cell r="I27">
            <v>38.02588916634982</v>
          </cell>
          <cell r="J27">
            <v>37.293065483132864</v>
          </cell>
          <cell r="K27">
            <v>38.635141666160443</v>
          </cell>
          <cell r="L27">
            <v>39.080555779657459</v>
          </cell>
          <cell r="M27">
            <v>40.080138255076072</v>
          </cell>
          <cell r="N27">
            <v>43.349519679505242</v>
          </cell>
          <cell r="O27">
            <v>38.698855623376922</v>
          </cell>
          <cell r="P27">
            <v>37.371102244033167</v>
          </cell>
          <cell r="Q27">
            <v>39.250527416657711</v>
          </cell>
          <cell r="R27">
            <v>39.47835997792815</v>
          </cell>
          <cell r="S27">
            <v>179.46049380953264</v>
          </cell>
          <cell r="T27">
            <v>150.56346299283405</v>
          </cell>
          <cell r="U27">
            <v>157.58041004999126</v>
          </cell>
          <cell r="V27">
            <v>166.30625027376942</v>
          </cell>
          <cell r="W27">
            <v>176.13748700744429</v>
          </cell>
          <cell r="X27">
            <v>178.62624468649307</v>
          </cell>
          <cell r="Y27">
            <v>179.5523866456081</v>
          </cell>
          <cell r="Z27">
            <v>175.55486401912594</v>
          </cell>
          <cell r="AA27">
            <v>177.83022169489345</v>
          </cell>
          <cell r="AB27">
            <v>173.75968871756635</v>
          </cell>
          <cell r="AC27">
            <v>172.56069471041988</v>
          </cell>
          <cell r="AD27">
            <v>169.97021103447196</v>
          </cell>
          <cell r="AE27">
            <v>487.60436685235794</v>
          </cell>
          <cell r="AF27">
            <v>521.06998196770678</v>
          </cell>
          <cell r="AG27">
            <v>532.93747235962746</v>
          </cell>
          <cell r="AH27">
            <v>516.29059446245822</v>
          </cell>
          <cell r="AI27">
            <v>2057.9024156421506</v>
          </cell>
          <cell r="AJ27">
            <v>438.91260899999997</v>
          </cell>
          <cell r="AK27">
            <v>265.66292199999998</v>
          </cell>
          <cell r="AL27">
            <v>307.76309100000003</v>
          </cell>
          <cell r="AM27">
            <v>359.84816899999998</v>
          </cell>
          <cell r="AN27">
            <v>418.46140000000003</v>
          </cell>
          <cell r="AO27">
            <v>433.51692099999997</v>
          </cell>
          <cell r="AP27">
            <v>438.79603699999996</v>
          </cell>
          <cell r="AQ27">
            <v>415.50475499999993</v>
          </cell>
          <cell r="AR27">
            <v>429.16075000000001</v>
          </cell>
          <cell r="AS27">
            <v>404.77066500000001</v>
          </cell>
          <cell r="AT27">
            <v>397.39615299999997</v>
          </cell>
          <cell r="AU27">
            <v>381.668319</v>
          </cell>
          <cell r="AV27">
            <v>1012.338622</v>
          </cell>
          <cell r="AW27">
            <v>1211.8264899999999</v>
          </cell>
          <cell r="AX27">
            <v>1283.461542</v>
          </cell>
          <cell r="AY27">
            <v>1183.835137</v>
          </cell>
          <cell r="AZ27">
            <v>4691.4617910000006</v>
          </cell>
        </row>
        <row r="28">
          <cell r="A28" t="str">
            <v>Luxembourg</v>
          </cell>
          <cell r="B28">
            <v>48.653392526925543</v>
          </cell>
          <cell r="C28">
            <v>39.849504025833376</v>
          </cell>
          <cell r="D28">
            <v>39.713814382596347</v>
          </cell>
          <cell r="E28">
            <v>39.065061877898984</v>
          </cell>
          <cell r="F28">
            <v>38.491348377210137</v>
          </cell>
          <cell r="G28">
            <v>37.544505402768465</v>
          </cell>
          <cell r="H28">
            <v>36.297604361381381</v>
          </cell>
          <cell r="I28">
            <v>37.892594863734736</v>
          </cell>
          <cell r="J28">
            <v>36.729197005233047</v>
          </cell>
          <cell r="K28">
            <v>37.220422211988932</v>
          </cell>
          <cell r="L28">
            <v>37.448797251238645</v>
          </cell>
          <cell r="M28">
            <v>37.721222879224982</v>
          </cell>
          <cell r="N28">
            <v>42.484598801482946</v>
          </cell>
          <cell r="O28">
            <v>38.367119337788694</v>
          </cell>
          <cell r="P28">
            <v>36.94659079251521</v>
          </cell>
          <cell r="Q28">
            <v>37.456959149111576</v>
          </cell>
          <cell r="R28">
            <v>38.835808218264326</v>
          </cell>
          <cell r="S28">
            <v>146.0711781334538</v>
          </cell>
          <cell r="T28">
            <v>136.36847853869739</v>
          </cell>
          <cell r="U28">
            <v>136.20606101823174</v>
          </cell>
          <cell r="V28">
            <v>140.16131067057984</v>
          </cell>
          <cell r="W28">
            <v>141.83476380824951</v>
          </cell>
          <cell r="X28">
            <v>135.18299269546029</v>
          </cell>
          <cell r="Y28">
            <v>127.68933673860923</v>
          </cell>
          <cell r="Z28">
            <v>119.84068463815768</v>
          </cell>
          <cell r="AA28">
            <v>119.75986782153893</v>
          </cell>
          <cell r="AB28">
            <v>113.12837905557379</v>
          </cell>
          <cell r="AC28">
            <v>108.97107548426594</v>
          </cell>
          <cell r="AD28">
            <v>106.01138486964327</v>
          </cell>
          <cell r="AE28">
            <v>418.64571769038287</v>
          </cell>
          <cell r="AF28">
            <v>417.17906717428957</v>
          </cell>
          <cell r="AG28">
            <v>367.28988919830584</v>
          </cell>
          <cell r="AH28">
            <v>328.11083940948299</v>
          </cell>
          <cell r="AI28">
            <v>1531.2255134724612</v>
          </cell>
          <cell r="AJ28">
            <v>270.205331</v>
          </cell>
          <cell r="AK28">
            <v>307.98784999999998</v>
          </cell>
          <cell r="AL28">
            <v>308.67207499999995</v>
          </cell>
          <cell r="AM28">
            <v>322.910482</v>
          </cell>
          <cell r="AN28">
            <v>331.63630999999998</v>
          </cell>
          <cell r="AO28">
            <v>324.05459100000002</v>
          </cell>
          <cell r="AP28">
            <v>316.60602699999998</v>
          </cell>
          <cell r="AQ28">
            <v>284.63771500000001</v>
          </cell>
          <cell r="AR28">
            <v>293.45558800000003</v>
          </cell>
          <cell r="AS28">
            <v>273.54751799999997</v>
          </cell>
          <cell r="AT28">
            <v>261.88816500000001</v>
          </cell>
          <cell r="AU28">
            <v>252.93518899999998</v>
          </cell>
          <cell r="AV28">
            <v>886.86525599999993</v>
          </cell>
          <cell r="AW28">
            <v>978.60138299999994</v>
          </cell>
          <cell r="AX28">
            <v>894.69933000000003</v>
          </cell>
          <cell r="AY28">
            <v>788.37087199999996</v>
          </cell>
          <cell r="AZ28">
            <v>3548.5368409999992</v>
          </cell>
        </row>
        <row r="29">
          <cell r="A29" t="str">
            <v>Madeira</v>
          </cell>
          <cell r="B29">
            <v>30</v>
          </cell>
          <cell r="C29">
            <v>30</v>
          </cell>
          <cell r="D29">
            <v>30.000000000000004</v>
          </cell>
          <cell r="E29">
            <v>29.999999999999993</v>
          </cell>
          <cell r="F29">
            <v>30</v>
          </cell>
          <cell r="G29">
            <v>29.999999999999993</v>
          </cell>
          <cell r="H29">
            <v>30.000000000000004</v>
          </cell>
          <cell r="I29">
            <v>29.999999999999993</v>
          </cell>
          <cell r="J29">
            <v>30.231751646890363</v>
          </cell>
          <cell r="K29">
            <v>32.150665304349467</v>
          </cell>
          <cell r="L29">
            <v>32.318936425741207</v>
          </cell>
          <cell r="M29">
            <v>28.429209231221812</v>
          </cell>
          <cell r="N29">
            <v>30.000000000000004</v>
          </cell>
          <cell r="O29">
            <v>30</v>
          </cell>
          <cell r="P29">
            <v>30.075784078116349</v>
          </cell>
          <cell r="Q29">
            <v>30.963506698972523</v>
          </cell>
          <cell r="R29">
            <v>30.25378405120318</v>
          </cell>
          <cell r="S29">
            <v>18.670858999999997</v>
          </cell>
          <cell r="T29">
            <v>19.261716333333332</v>
          </cell>
          <cell r="U29">
            <v>18.375429666666669</v>
          </cell>
          <cell r="V29">
            <v>18.766453333333327</v>
          </cell>
          <cell r="W29">
            <v>19.261291</v>
          </cell>
          <cell r="X29">
            <v>19.852148666666661</v>
          </cell>
          <cell r="Y29">
            <v>19.402296000000003</v>
          </cell>
          <cell r="Z29">
            <v>18.61202866666666</v>
          </cell>
          <cell r="AA29">
            <v>18.613712666666661</v>
          </cell>
          <cell r="AB29">
            <v>19.88796966666666</v>
          </cell>
          <cell r="AC29">
            <v>19.475942666666654</v>
          </cell>
          <cell r="AD29">
            <v>17.400643666666653</v>
          </cell>
          <cell r="AE29">
            <v>56.308005000000001</v>
          </cell>
          <cell r="AF29">
            <v>57.879892999999996</v>
          </cell>
          <cell r="AG29">
            <v>56.628037333333324</v>
          </cell>
          <cell r="AH29">
            <v>56.76455599999997</v>
          </cell>
          <cell r="AI29">
            <v>227.58049133333333</v>
          </cell>
          <cell r="AJ29">
            <v>56.012576999999993</v>
          </cell>
          <cell r="AK29">
            <v>57.785149000000004</v>
          </cell>
          <cell r="AL29">
            <v>55.126289</v>
          </cell>
          <cell r="AM29">
            <v>56.299359999999993</v>
          </cell>
          <cell r="AN29">
            <v>57.783873</v>
          </cell>
          <cell r="AO29">
            <v>59.556445999999994</v>
          </cell>
          <cell r="AP29">
            <v>58.206887999999999</v>
          </cell>
          <cell r="AQ29">
            <v>55.836085999999995</v>
          </cell>
          <cell r="AR29">
            <v>55.413069000000007</v>
          </cell>
          <cell r="AS29">
            <v>55.672791000000004</v>
          </cell>
          <cell r="AT29">
            <v>54.23553600000001</v>
          </cell>
          <cell r="AU29">
            <v>55.086229000000003</v>
          </cell>
          <cell r="AV29">
            <v>168.924015</v>
          </cell>
          <cell r="AW29">
            <v>173.639679</v>
          </cell>
          <cell r="AX29">
            <v>169.45604299999999</v>
          </cell>
          <cell r="AY29">
            <v>164.99455600000002</v>
          </cell>
          <cell r="AZ29">
            <v>677.01429300000007</v>
          </cell>
        </row>
        <row r="30">
          <cell r="A30" t="str">
            <v>Malta</v>
          </cell>
          <cell r="B30">
            <v>12.446199477608458</v>
          </cell>
          <cell r="C30">
            <v>7.312418554400919</v>
          </cell>
          <cell r="D30">
            <v>8.3320959601529232</v>
          </cell>
          <cell r="E30">
            <v>8.9096661961413695</v>
          </cell>
          <cell r="F30">
            <v>17.822708470468999</v>
          </cell>
          <cell r="G30">
            <v>11.237955438401276</v>
          </cell>
          <cell r="H30">
            <v>12.233573612674173</v>
          </cell>
          <cell r="I30">
            <v>9.6609687297648517</v>
          </cell>
          <cell r="J30">
            <v>9.7822175048581439</v>
          </cell>
          <cell r="K30">
            <v>10.37028999239797</v>
          </cell>
          <cell r="L30">
            <v>10.016404838307546</v>
          </cell>
          <cell r="M30">
            <v>13.218662607025093</v>
          </cell>
          <cell r="N30">
            <v>8.9628153527705745</v>
          </cell>
          <cell r="O30">
            <v>11.874351157932173</v>
          </cell>
          <cell r="P30">
            <v>10.611606594034754</v>
          </cell>
          <cell r="Q30">
            <v>11.112018703749099</v>
          </cell>
          <cell r="R30">
            <v>10.609186198012617</v>
          </cell>
          <cell r="S30">
            <v>2.0620419380053661</v>
          </cell>
          <cell r="T30">
            <v>1.9143857338527928</v>
          </cell>
          <cell r="U30">
            <v>1.9160722094442988</v>
          </cell>
          <cell r="V30">
            <v>2.2169204672748326</v>
          </cell>
          <cell r="W30">
            <v>2.6339186737433673</v>
          </cell>
          <cell r="X30">
            <v>2.4968749114676752</v>
          </cell>
          <cell r="Y30">
            <v>2.80638477717656</v>
          </cell>
          <cell r="Z30">
            <v>2.033151298555401</v>
          </cell>
          <cell r="AA30">
            <v>2.0288620179992329</v>
          </cell>
          <cell r="AB30">
            <v>1.9919609064021091</v>
          </cell>
          <cell r="AC30">
            <v>2.1931642913424341</v>
          </cell>
          <cell r="AD30">
            <v>2.3992532096140606</v>
          </cell>
          <cell r="AE30">
            <v>5.8924998813024576</v>
          </cell>
          <cell r="AF30">
            <v>7.3477140524858751</v>
          </cell>
          <cell r="AG30">
            <v>6.8683980937311944</v>
          </cell>
          <cell r="AH30">
            <v>6.5843784073586047</v>
          </cell>
          <cell r="AI30">
            <v>26.692990434878133</v>
          </cell>
          <cell r="AJ30">
            <v>14.910879000000001</v>
          </cell>
          <cell r="AK30">
            <v>23.561933000000003</v>
          </cell>
          <cell r="AL30">
            <v>20.696653000000001</v>
          </cell>
          <cell r="AM30">
            <v>22.393975000000001</v>
          </cell>
          <cell r="AN30">
            <v>13.300598000000001</v>
          </cell>
          <cell r="AO30">
            <v>19.996407999999999</v>
          </cell>
          <cell r="AP30">
            <v>20.646021999999999</v>
          </cell>
          <cell r="AQ30">
            <v>18.940504000000001</v>
          </cell>
          <cell r="AR30">
            <v>18.666277000000001</v>
          </cell>
          <cell r="AS30">
            <v>17.287509</v>
          </cell>
          <cell r="AT30">
            <v>19.706150999999998</v>
          </cell>
          <cell r="AU30">
            <v>16.335449000000001</v>
          </cell>
          <cell r="AV30">
            <v>59.169465000000002</v>
          </cell>
          <cell r="AW30">
            <v>55.690981000000008</v>
          </cell>
          <cell r="AX30">
            <v>58.252803</v>
          </cell>
          <cell r="AY30">
            <v>53.329109000000003</v>
          </cell>
          <cell r="AZ30">
            <v>226.44235800000001</v>
          </cell>
        </row>
        <row r="31">
          <cell r="A31" t="str">
            <v>Netherlands</v>
          </cell>
          <cell r="B31">
            <v>24.066259678266658</v>
          </cell>
          <cell r="C31">
            <v>24.023137344615616</v>
          </cell>
          <cell r="D31">
            <v>24.006817042682851</v>
          </cell>
          <cell r="E31">
            <v>22.559213613505285</v>
          </cell>
          <cell r="F31">
            <v>22.478200734729537</v>
          </cell>
          <cell r="G31">
            <v>22.502923821673097</v>
          </cell>
          <cell r="H31">
            <v>22.486066170620141</v>
          </cell>
          <cell r="I31">
            <v>22.549720841940449</v>
          </cell>
          <cell r="J31">
            <v>22.497208712693265</v>
          </cell>
          <cell r="K31">
            <v>22.477484756890345</v>
          </cell>
          <cell r="L31">
            <v>22.52142996998472</v>
          </cell>
          <cell r="M31">
            <v>22.532476143604732</v>
          </cell>
          <cell r="N31">
            <v>24.031810760671128</v>
          </cell>
          <cell r="O31">
            <v>22.51348716763767</v>
          </cell>
          <cell r="P31">
            <v>22.5106508253748</v>
          </cell>
          <cell r="Q31">
            <v>22.509991868748514</v>
          </cell>
          <cell r="R31">
            <v>22.896581660425433</v>
          </cell>
          <cell r="S31">
            <v>384.70034688888887</v>
          </cell>
          <cell r="T31">
            <v>396.84592816666668</v>
          </cell>
          <cell r="U31">
            <v>391.30256363333331</v>
          </cell>
          <cell r="V31">
            <v>380.32846861111108</v>
          </cell>
          <cell r="W31">
            <v>381.2637450111111</v>
          </cell>
          <cell r="X31">
            <v>367.25487670000001</v>
          </cell>
          <cell r="Y31">
            <v>355.2785925222222</v>
          </cell>
          <cell r="Z31">
            <v>350.0286806777778</v>
          </cell>
          <cell r="AA31">
            <v>364.90170644444447</v>
          </cell>
          <cell r="AB31">
            <v>355.63105029999997</v>
          </cell>
          <cell r="AC31">
            <v>342.39286742222225</v>
          </cell>
          <cell r="AD31">
            <v>341.15292651111105</v>
          </cell>
          <cell r="AE31">
            <v>1172.8488386888889</v>
          </cell>
          <cell r="AF31">
            <v>1128.8470903222221</v>
          </cell>
          <cell r="AG31">
            <v>1070.2089796444445</v>
          </cell>
          <cell r="AH31">
            <v>1039.1768442333332</v>
          </cell>
          <cell r="AI31">
            <v>4411.0817528888883</v>
          </cell>
          <cell r="AJ31">
            <v>1438.6544349999999</v>
          </cell>
          <cell r="AK31">
            <v>1486.7389310000001</v>
          </cell>
          <cell r="AL31">
            <v>1466.9679310000001</v>
          </cell>
          <cell r="AM31">
            <v>1517.3207169999998</v>
          </cell>
          <cell r="AN31">
            <v>1526.5339719999999</v>
          </cell>
          <cell r="AO31">
            <v>1468.828636</v>
          </cell>
          <cell r="AP31">
            <v>1421.994985</v>
          </cell>
          <cell r="AQ31">
            <v>1397.02755</v>
          </cell>
          <cell r="AR31">
            <v>1459.7879229999999</v>
          </cell>
          <cell r="AS31">
            <v>1423.9491150000001</v>
          </cell>
          <cell r="AT31">
            <v>1368.268272</v>
          </cell>
          <cell r="AU31">
            <v>1362.644886</v>
          </cell>
          <cell r="AV31">
            <v>4392.3612970000004</v>
          </cell>
          <cell r="AW31">
            <v>4512.683325</v>
          </cell>
          <cell r="AX31">
            <v>4278.8104579999999</v>
          </cell>
          <cell r="AY31">
            <v>4154.8622730000006</v>
          </cell>
          <cell r="AZ31">
            <v>17338.717353</v>
          </cell>
        </row>
        <row r="32">
          <cell r="A32" t="str">
            <v>Norway</v>
          </cell>
          <cell r="B32">
            <v>86.063586951228686</v>
          </cell>
          <cell r="C32">
            <v>50.398357307071919</v>
          </cell>
          <cell r="D32">
            <v>56.945412727249646</v>
          </cell>
          <cell r="E32">
            <v>53.8368146499242</v>
          </cell>
          <cell r="F32">
            <v>60.726587747452434</v>
          </cell>
          <cell r="G32">
            <v>68.377223512067275</v>
          </cell>
          <cell r="H32">
            <v>74.232489660184143</v>
          </cell>
          <cell r="I32">
            <v>78.632819413580023</v>
          </cell>
          <cell r="J32">
            <v>83.086708236173152</v>
          </cell>
          <cell r="K32">
            <v>78.487320234562816</v>
          </cell>
          <cell r="L32">
            <v>82.533387603015328</v>
          </cell>
          <cell r="M32">
            <v>126.01267017167419</v>
          </cell>
          <cell r="N32">
            <v>63.388141237084227</v>
          </cell>
          <cell r="O32">
            <v>60.719544797601969</v>
          </cell>
          <cell r="P32">
            <v>78.68765044435969</v>
          </cell>
          <cell r="Q32">
            <v>95.578124176595637</v>
          </cell>
          <cell r="R32">
            <v>73.531585996820098</v>
          </cell>
          <cell r="S32">
            <v>161.68305831589561</v>
          </cell>
          <cell r="T32">
            <v>110.00803021890187</v>
          </cell>
          <cell r="U32">
            <v>125.91127317993877</v>
          </cell>
          <cell r="V32">
            <v>126.68007485753613</v>
          </cell>
          <cell r="W32">
            <v>132.23647327630434</v>
          </cell>
          <cell r="X32">
            <v>144.47495199999997</v>
          </cell>
          <cell r="Y32">
            <v>145.22577699999999</v>
          </cell>
          <cell r="Z32">
            <v>155.218097</v>
          </cell>
          <cell r="AA32">
            <v>166.66515499999997</v>
          </cell>
          <cell r="AB32">
            <v>145.28858400000001</v>
          </cell>
          <cell r="AC32">
            <v>142.56777299999999</v>
          </cell>
          <cell r="AD32">
            <v>224.28956659984846</v>
          </cell>
          <cell r="AE32">
            <v>397.60236171473628</v>
          </cell>
          <cell r="AF32">
            <v>403.39150013384045</v>
          </cell>
          <cell r="AG32">
            <v>467.10902899999996</v>
          </cell>
          <cell r="AH32">
            <v>512.1459235998484</v>
          </cell>
          <cell r="AI32">
            <v>1780.2488144484253</v>
          </cell>
          <cell r="AJ32">
            <v>169.07818700000001</v>
          </cell>
          <cell r="AK32">
            <v>196.44931400000002</v>
          </cell>
          <cell r="AL32">
            <v>198.997848</v>
          </cell>
          <cell r="AM32">
            <v>211.77342699999997</v>
          </cell>
          <cell r="AN32">
            <v>195.981415</v>
          </cell>
          <cell r="AO32">
            <v>190.16194300000001</v>
          </cell>
          <cell r="AP32">
            <v>176.072768</v>
          </cell>
          <cell r="AQ32">
            <v>177.656465</v>
          </cell>
          <cell r="AR32">
            <v>180.53265399999998</v>
          </cell>
          <cell r="AS32">
            <v>166.59980899999999</v>
          </cell>
          <cell r="AT32">
            <v>155.465563</v>
          </cell>
          <cell r="AU32">
            <v>160.19072499999999</v>
          </cell>
          <cell r="AV32">
            <v>564.52534900000001</v>
          </cell>
          <cell r="AW32">
            <v>597.91678499999989</v>
          </cell>
          <cell r="AX32">
            <v>534.261887</v>
          </cell>
          <cell r="AY32">
            <v>482.25609700000001</v>
          </cell>
          <cell r="AZ32">
            <v>2178.960118</v>
          </cell>
        </row>
        <row r="33">
          <cell r="A33" t="str">
            <v>Poland</v>
          </cell>
          <cell r="B33">
            <v>29.594323737759076</v>
          </cell>
          <cell r="C33">
            <v>29.664412206540163</v>
          </cell>
          <cell r="D33">
            <v>28.542512231352717</v>
          </cell>
          <cell r="E33">
            <v>28.56470163872557</v>
          </cell>
          <cell r="F33">
            <v>28.472213996077095</v>
          </cell>
          <cell r="G33">
            <v>27.493798795177966</v>
          </cell>
          <cell r="H33">
            <v>27.462343447281807</v>
          </cell>
          <cell r="I33">
            <v>27.452827779951992</v>
          </cell>
          <cell r="J33">
            <v>26.901452991588155</v>
          </cell>
          <cell r="K33">
            <v>27.47812070464586</v>
          </cell>
          <cell r="L33">
            <v>28.103638788465684</v>
          </cell>
          <cell r="M33">
            <v>27.384619306876118</v>
          </cell>
          <cell r="N33">
            <v>29.251068365142928</v>
          </cell>
          <cell r="O33">
            <v>28.174702292323847</v>
          </cell>
          <cell r="P33">
            <v>27.284263672208827</v>
          </cell>
          <cell r="Q33">
            <v>27.653833225816573</v>
          </cell>
          <cell r="R33">
            <v>28.116399792340452</v>
          </cell>
          <cell r="S33">
            <v>1703.868504904875</v>
          </cell>
          <cell r="T33">
            <v>1734.1457138613434</v>
          </cell>
          <cell r="U33">
            <v>1769.4642863473875</v>
          </cell>
          <cell r="V33">
            <v>1809.3232443380766</v>
          </cell>
          <cell r="W33">
            <v>1913.7206144829702</v>
          </cell>
          <cell r="X33">
            <v>1804.909806587639</v>
          </cell>
          <cell r="Y33">
            <v>1735.4561608651616</v>
          </cell>
          <cell r="Z33">
            <v>1565.4379074179978</v>
          </cell>
          <cell r="AA33">
            <v>1466.2977671923466</v>
          </cell>
          <cell r="AB33">
            <v>1374.3122473437943</v>
          </cell>
          <cell r="AC33">
            <v>1365.162197597768</v>
          </cell>
          <cell r="AD33">
            <v>1328.6274181709516</v>
          </cell>
          <cell r="AE33">
            <v>5207.4785051136059</v>
          </cell>
          <cell r="AF33">
            <v>5527.953665408686</v>
          </cell>
          <cell r="AG33">
            <v>4767.1918354755062</v>
          </cell>
          <cell r="AH33">
            <v>4068.1018631125135</v>
          </cell>
          <cell r="AI33">
            <v>19570.725869110312</v>
          </cell>
          <cell r="AJ33">
            <v>5181.6749319999999</v>
          </cell>
          <cell r="AK33">
            <v>5261.2913129999997</v>
          </cell>
          <cell r="AL33">
            <v>5579.4593160000004</v>
          </cell>
          <cell r="AM33">
            <v>5700.7104099999997</v>
          </cell>
          <cell r="AN33">
            <v>6049.2259340000001</v>
          </cell>
          <cell r="AO33">
            <v>5908.3098630000004</v>
          </cell>
          <cell r="AP33">
            <v>5687.4627170000003</v>
          </cell>
          <cell r="AQ33">
            <v>5132.0546210000002</v>
          </cell>
          <cell r="AR33">
            <v>4905.5639890000002</v>
          </cell>
          <cell r="AS33">
            <v>4501.3304799999996</v>
          </cell>
          <cell r="AT33">
            <v>4371.8394870000002</v>
          </cell>
          <cell r="AU33">
            <v>4366.5557769999996</v>
          </cell>
          <cell r="AV33">
            <v>16022.425561</v>
          </cell>
          <cell r="AW33">
            <v>17658.246207</v>
          </cell>
          <cell r="AX33">
            <v>15725.081327000002</v>
          </cell>
          <cell r="AY33">
            <v>13239.725743999999</v>
          </cell>
          <cell r="AZ33">
            <v>62645.478839000003</v>
          </cell>
        </row>
        <row r="34">
          <cell r="A34" t="str">
            <v>Portugal</v>
          </cell>
          <cell r="B34">
            <v>33.121309967370713</v>
          </cell>
          <cell r="C34">
            <v>29.367916648405359</v>
          </cell>
          <cell r="D34">
            <v>26.519664085523146</v>
          </cell>
          <cell r="E34">
            <v>26.713969692143181</v>
          </cell>
          <cell r="F34">
            <v>26.805475424027286</v>
          </cell>
          <cell r="G34">
            <v>26.055475712496719</v>
          </cell>
          <cell r="H34">
            <v>25.904812539095854</v>
          </cell>
          <cell r="I34">
            <v>25.890551410712483</v>
          </cell>
          <cell r="J34">
            <v>25.964299294521567</v>
          </cell>
          <cell r="K34">
            <v>31.303886866332594</v>
          </cell>
          <cell r="L34">
            <v>36.419766634754453</v>
          </cell>
          <cell r="M34">
            <v>41.4349634380875</v>
          </cell>
          <cell r="N34">
            <v>29.583724528927966</v>
          </cell>
          <cell r="O34">
            <v>26.522501207799262</v>
          </cell>
          <cell r="P34">
            <v>25.91951627772842</v>
          </cell>
          <cell r="Q34">
            <v>36.250727759554643</v>
          </cell>
          <cell r="R34">
            <v>29.288326563292006</v>
          </cell>
          <cell r="S34">
            <v>783.73373423606358</v>
          </cell>
          <cell r="T34">
            <v>734.18748603138124</v>
          </cell>
          <cell r="U34">
            <v>677.80530085860335</v>
          </cell>
          <cell r="V34">
            <v>717.47908653779348</v>
          </cell>
          <cell r="W34">
            <v>757.04653234020122</v>
          </cell>
          <cell r="X34">
            <v>732.76333487132842</v>
          </cell>
          <cell r="Y34">
            <v>700.70675136239629</v>
          </cell>
          <cell r="Z34">
            <v>659.20013437662669</v>
          </cell>
          <cell r="AA34">
            <v>658.16691076532561</v>
          </cell>
          <cell r="AB34">
            <v>737.60490931421452</v>
          </cell>
          <cell r="AC34">
            <v>810.84285524526513</v>
          </cell>
          <cell r="AD34">
            <v>901.53399692807864</v>
          </cell>
          <cell r="AE34">
            <v>2195.7265211260483</v>
          </cell>
          <cell r="AF34">
            <v>2207.2889537493229</v>
          </cell>
          <cell r="AG34">
            <v>2018.0737965043486</v>
          </cell>
          <cell r="AH34">
            <v>2449.9817614875583</v>
          </cell>
          <cell r="AI34">
            <v>8871.0710328672794</v>
          </cell>
          <cell r="AJ34">
            <v>2129.6270030000001</v>
          </cell>
          <cell r="AK34">
            <v>2249.9680360000002</v>
          </cell>
          <cell r="AL34">
            <v>2300.2733699999999</v>
          </cell>
          <cell r="AM34">
            <v>2417.204127</v>
          </cell>
          <cell r="AN34">
            <v>2541.8011369999999</v>
          </cell>
          <cell r="AO34">
            <v>2531.0879320000004</v>
          </cell>
          <cell r="AP34">
            <v>2434.4359770000001</v>
          </cell>
          <cell r="AQ34">
            <v>2291.4927980000002</v>
          </cell>
          <cell r="AR34">
            <v>2281.4026789999998</v>
          </cell>
          <cell r="AS34">
            <v>2120.6453409999999</v>
          </cell>
          <cell r="AT34">
            <v>2003.7431240000001</v>
          </cell>
          <cell r="AU34">
            <v>1958.202759</v>
          </cell>
          <cell r="AV34">
            <v>6679.8684089999997</v>
          </cell>
          <cell r="AW34">
            <v>7490.0931959999998</v>
          </cell>
          <cell r="AX34">
            <v>7007.3314540000001</v>
          </cell>
          <cell r="AY34">
            <v>6082.5912239999998</v>
          </cell>
          <cell r="AZ34">
            <v>27259.884282999999</v>
          </cell>
        </row>
        <row r="35">
          <cell r="A35" t="str">
            <v>San Marino</v>
          </cell>
          <cell r="B35">
            <v>50.221120542600374</v>
          </cell>
          <cell r="C35">
            <v>100.44224108520075</v>
          </cell>
          <cell r="D35">
            <v>100.44224108520075</v>
          </cell>
          <cell r="E35">
            <v>98.62418611220059</v>
          </cell>
          <cell r="F35">
            <v>98.62418611220059</v>
          </cell>
          <cell r="G35">
            <v>49.312093056100295</v>
          </cell>
          <cell r="H35">
            <v>98.62418611220059</v>
          </cell>
          <cell r="I35">
            <v>98.62418611220059</v>
          </cell>
          <cell r="J35">
            <v>0</v>
          </cell>
          <cell r="K35">
            <v>0</v>
          </cell>
          <cell r="L35">
            <v>98.62418611220059</v>
          </cell>
          <cell r="M35">
            <v>71.001134104206557</v>
          </cell>
          <cell r="N35">
            <v>75.331680813900562</v>
          </cell>
          <cell r="O35">
            <v>73.96813958415045</v>
          </cell>
          <cell r="P35">
            <v>147.9362791683009</v>
          </cell>
          <cell r="Q35">
            <v>134.12475316430388</v>
          </cell>
          <cell r="R35">
            <v>96.776778854784453</v>
          </cell>
          <cell r="S35">
            <v>15.741</v>
          </cell>
          <cell r="T35">
            <v>15.741</v>
          </cell>
          <cell r="U35">
            <v>15.741</v>
          </cell>
          <cell r="V35">
            <v>15.45608</v>
          </cell>
          <cell r="W35">
            <v>15.45608</v>
          </cell>
          <cell r="X35">
            <v>15.45608</v>
          </cell>
          <cell r="Y35">
            <v>15.45608</v>
          </cell>
          <cell r="Z35">
            <v>15.45608</v>
          </cell>
          <cell r="AA35">
            <v>15.45608</v>
          </cell>
          <cell r="AB35">
            <v>15.45608</v>
          </cell>
          <cell r="AC35">
            <v>15.45608</v>
          </cell>
          <cell r="AD35">
            <v>11.127079999999999</v>
          </cell>
          <cell r="AE35">
            <v>47.222999999999999</v>
          </cell>
          <cell r="AF35">
            <v>46.36824</v>
          </cell>
          <cell r="AG35">
            <v>46.36824</v>
          </cell>
          <cell r="AH35">
            <v>42.039239999999999</v>
          </cell>
          <cell r="AI35">
            <v>181.99871999999996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14.104524</v>
          </cell>
          <cell r="AN35">
            <v>14.104524</v>
          </cell>
          <cell r="AO35">
            <v>28.209047999999999</v>
          </cell>
          <cell r="AP35">
            <v>14.104524</v>
          </cell>
          <cell r="AQ35">
            <v>14.104524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56.418095999999998</v>
          </cell>
          <cell r="AX35">
            <v>28.209047999999999</v>
          </cell>
          <cell r="AY35">
            <v>28.209047999999999</v>
          </cell>
          <cell r="AZ35">
            <v>169.254288</v>
          </cell>
        </row>
        <row r="36">
          <cell r="A36" t="str">
            <v>Slovak Republic</v>
          </cell>
          <cell r="B36">
            <v>40.841005192009078</v>
          </cell>
          <cell r="C36">
            <v>36.589164877397756</v>
          </cell>
          <cell r="D36">
            <v>35.584576786099035</v>
          </cell>
          <cell r="E36">
            <v>30.667341220492798</v>
          </cell>
          <cell r="F36">
            <v>28.911423156082144</v>
          </cell>
          <cell r="G36">
            <v>29.174181702564109</v>
          </cell>
          <cell r="H36">
            <v>27.371064991438768</v>
          </cell>
          <cell r="I36">
            <v>23.468574552968548</v>
          </cell>
          <cell r="J36">
            <v>32.5604552333238</v>
          </cell>
          <cell r="K36">
            <v>30.868132501591223</v>
          </cell>
          <cell r="L36">
            <v>32.432244726132751</v>
          </cell>
          <cell r="M36">
            <v>31.618674824729531</v>
          </cell>
          <cell r="N36">
            <v>37.578237013327055</v>
          </cell>
          <cell r="O36">
            <v>29.569667517139163</v>
          </cell>
          <cell r="P36">
            <v>27.835220877823332</v>
          </cell>
          <cell r="Q36">
            <v>31.632281891817751</v>
          </cell>
          <cell r="R36">
            <v>31.553775572852025</v>
          </cell>
          <cell r="S36">
            <v>403.07295662222219</v>
          </cell>
          <cell r="T36">
            <v>385.28122376666659</v>
          </cell>
          <cell r="U36">
            <v>388.86339624222217</v>
          </cell>
          <cell r="V36">
            <v>357.62299855777775</v>
          </cell>
          <cell r="W36">
            <v>355.56678175333332</v>
          </cell>
          <cell r="X36">
            <v>347.07540023638967</v>
          </cell>
          <cell r="Y36">
            <v>310.09719385972295</v>
          </cell>
          <cell r="Z36">
            <v>241.35588574264096</v>
          </cell>
          <cell r="AA36">
            <v>345.68276603152975</v>
          </cell>
          <cell r="AB36">
            <v>306.36984757152982</v>
          </cell>
          <cell r="AC36">
            <v>312.60050537402913</v>
          </cell>
          <cell r="AD36">
            <v>293.31131084069585</v>
          </cell>
          <cell r="AE36">
            <v>1177.2175766311111</v>
          </cell>
          <cell r="AF36">
            <v>1060.2651805475007</v>
          </cell>
          <cell r="AG36">
            <v>897.13584563389372</v>
          </cell>
          <cell r="AH36">
            <v>912.28166378625474</v>
          </cell>
          <cell r="AI36">
            <v>4046.9002665987609</v>
          </cell>
          <cell r="AJ36">
            <v>888.23881600000004</v>
          </cell>
          <cell r="AK36">
            <v>947.69340199999999</v>
          </cell>
          <cell r="AL36">
            <v>983.50771099999997</v>
          </cell>
          <cell r="AM36">
            <v>1049.5226709999999</v>
          </cell>
          <cell r="AN36">
            <v>1106.8638919999999</v>
          </cell>
          <cell r="AO36">
            <v>1070.699646</v>
          </cell>
          <cell r="AP36">
            <v>1019.644192</v>
          </cell>
          <cell r="AQ36">
            <v>925.57942400000002</v>
          </cell>
          <cell r="AR36">
            <v>955.497972</v>
          </cell>
          <cell r="AS36">
            <v>893.26059099999998</v>
          </cell>
          <cell r="AT36">
            <v>867.47142299999996</v>
          </cell>
          <cell r="AU36">
            <v>834.88691799999992</v>
          </cell>
          <cell r="AV36">
            <v>2819.4399290000001</v>
          </cell>
          <cell r="AW36">
            <v>3227.0862090000001</v>
          </cell>
          <cell r="AX36">
            <v>2900.7215879999999</v>
          </cell>
          <cell r="AY36">
            <v>2595.6189319999999</v>
          </cell>
          <cell r="AZ36">
            <v>11542.866657999999</v>
          </cell>
        </row>
        <row r="37">
          <cell r="A37" t="str">
            <v>Spain Mainland</v>
          </cell>
          <cell r="B37">
            <v>18.443434480873954</v>
          </cell>
          <cell r="C37">
            <v>17.582692692066072</v>
          </cell>
          <cell r="D37">
            <v>30.080456632192448</v>
          </cell>
          <cell r="E37">
            <v>26.301444803897766</v>
          </cell>
          <cell r="F37">
            <v>28.843185227659625</v>
          </cell>
          <cell r="G37">
            <v>23.420814515331713</v>
          </cell>
          <cell r="H37">
            <v>22.456526793994218</v>
          </cell>
          <cell r="I37">
            <v>17.067653567942092</v>
          </cell>
          <cell r="J37">
            <v>13.601666786025863</v>
          </cell>
          <cell r="K37">
            <v>11.245688789194329</v>
          </cell>
          <cell r="L37">
            <v>13.444197384578022</v>
          </cell>
          <cell r="M37">
            <v>13.494229456572802</v>
          </cell>
          <cell r="N37">
            <v>22.200297146117133</v>
          </cell>
          <cell r="O37">
            <v>26.233303157086194</v>
          </cell>
          <cell r="P37">
            <v>17.715888336920205</v>
          </cell>
          <cell r="Q37">
            <v>12.709073736925141</v>
          </cell>
          <cell r="R37">
            <v>20.076716811040203</v>
          </cell>
          <cell r="S37">
            <v>1029.5330847341311</v>
          </cell>
          <cell r="T37">
            <v>1073.9026860203423</v>
          </cell>
          <cell r="U37">
            <v>1877.1004209643534</v>
          </cell>
          <cell r="V37">
            <v>1703.9880798787922</v>
          </cell>
          <cell r="W37">
            <v>1747.5207023103508</v>
          </cell>
          <cell r="X37">
            <v>1353.5368928791017</v>
          </cell>
          <cell r="Y37">
            <v>1181.9428842425712</v>
          </cell>
          <cell r="Z37">
            <v>895.17564261428402</v>
          </cell>
          <cell r="AA37">
            <v>712.48712735148069</v>
          </cell>
          <cell r="AB37">
            <v>593.12706383193972</v>
          </cell>
          <cell r="AC37">
            <v>682.85497157257259</v>
          </cell>
          <cell r="AD37">
            <v>684.79514899165565</v>
          </cell>
          <cell r="AE37">
            <v>3980.5361917188266</v>
          </cell>
          <cell r="AF37">
            <v>4805.0456750682442</v>
          </cell>
          <cell r="AG37">
            <v>2789.6056542083361</v>
          </cell>
          <cell r="AH37">
            <v>1960.777184396168</v>
          </cell>
          <cell r="AI37">
            <v>13535.964705391574</v>
          </cell>
          <cell r="AJ37">
            <v>5023.9003869999997</v>
          </cell>
          <cell r="AK37">
            <v>5496.953364</v>
          </cell>
          <cell r="AL37">
            <v>5616.2391399999997</v>
          </cell>
          <cell r="AM37">
            <v>5830.8175969999993</v>
          </cell>
          <cell r="AN37">
            <v>5452.8257530000001</v>
          </cell>
          <cell r="AO37">
            <v>5201.2845359999992</v>
          </cell>
          <cell r="AP37">
            <v>4736.923949</v>
          </cell>
          <cell r="AQ37">
            <v>4720.3798409999999</v>
          </cell>
          <cell r="AR37">
            <v>4714.4105550000004</v>
          </cell>
          <cell r="AS37">
            <v>4746.8355869999996</v>
          </cell>
          <cell r="AT37">
            <v>4571.2619119999999</v>
          </cell>
          <cell r="AU37">
            <v>4567.2532549999996</v>
          </cell>
          <cell r="AV37">
            <v>16137.092890999998</v>
          </cell>
          <cell r="AW37">
            <v>16484.927885999998</v>
          </cell>
          <cell r="AX37">
            <v>14171.714345</v>
          </cell>
          <cell r="AY37">
            <v>13885.350753999999</v>
          </cell>
          <cell r="AZ37">
            <v>60679.085876000012</v>
          </cell>
        </row>
        <row r="38">
          <cell r="A38" t="str">
            <v>Sweden</v>
          </cell>
          <cell r="B38">
            <v>17.992307382283101</v>
          </cell>
          <cell r="C38">
            <v>19.404143854019999</v>
          </cell>
          <cell r="D38">
            <v>19.363425693711182</v>
          </cell>
          <cell r="E38">
            <v>16.013471143335508</v>
          </cell>
          <cell r="F38">
            <v>18.831554203056587</v>
          </cell>
          <cell r="G38">
            <v>20.707139966985221</v>
          </cell>
          <cell r="H38">
            <v>21.520506209948287</v>
          </cell>
          <cell r="I38">
            <v>21.700923658479972</v>
          </cell>
          <cell r="J38">
            <v>20.941389601715279</v>
          </cell>
          <cell r="K38">
            <v>22.380725250437028</v>
          </cell>
          <cell r="L38">
            <v>23.465651802243876</v>
          </cell>
          <cell r="M38">
            <v>24.23310209354991</v>
          </cell>
          <cell r="N38">
            <v>18.955863672726778</v>
          </cell>
          <cell r="O38">
            <v>18.493337929096871</v>
          </cell>
          <cell r="P38">
            <v>21.390975997804041</v>
          </cell>
          <cell r="Q38">
            <v>23.33361907514757</v>
          </cell>
          <cell r="R38">
            <v>20.335760725379437</v>
          </cell>
          <cell r="S38">
            <v>88.937548717948701</v>
          </cell>
          <cell r="T38">
            <v>103.15614871794871</v>
          </cell>
          <cell r="U38">
            <v>113.06517948717948</v>
          </cell>
          <cell r="V38">
            <v>107.5543661282051</v>
          </cell>
          <cell r="W38">
            <v>130.7517122820513</v>
          </cell>
          <cell r="X38">
            <v>133.82925074358971</v>
          </cell>
          <cell r="Y38">
            <v>121.29127264102566</v>
          </cell>
          <cell r="Z38">
            <v>115.44423417948718</v>
          </cell>
          <cell r="AA38">
            <v>110.80720853846152</v>
          </cell>
          <cell r="AB38">
            <v>109.62980400000001</v>
          </cell>
          <cell r="AC38">
            <v>109.198804</v>
          </cell>
          <cell r="AD38">
            <v>109.198804</v>
          </cell>
          <cell r="AE38">
            <v>305.15887692307689</v>
          </cell>
          <cell r="AF38">
            <v>372.1353291538461</v>
          </cell>
          <cell r="AG38">
            <v>347.54271535897436</v>
          </cell>
          <cell r="AH38">
            <v>328.02741200000003</v>
          </cell>
          <cell r="AI38">
            <v>1352.8643334358976</v>
          </cell>
          <cell r="AJ38">
            <v>444.87787000000003</v>
          </cell>
          <cell r="AK38">
            <v>478.45725399999998</v>
          </cell>
          <cell r="AL38">
            <v>525.51993200000004</v>
          </cell>
          <cell r="AM38">
            <v>604.48436599999991</v>
          </cell>
          <cell r="AN38">
            <v>624.89022299999999</v>
          </cell>
          <cell r="AO38">
            <v>581.66567599999996</v>
          </cell>
          <cell r="AP38">
            <v>507.24710800000003</v>
          </cell>
          <cell r="AQ38">
            <v>478.78059200000001</v>
          </cell>
          <cell r="AR38">
            <v>476.21714499999996</v>
          </cell>
          <cell r="AS38">
            <v>440.85623900000002</v>
          </cell>
          <cell r="AT38">
            <v>418.82034399999998</v>
          </cell>
          <cell r="AU38">
            <v>405.556512</v>
          </cell>
          <cell r="AV38">
            <v>1448.8550559999999</v>
          </cell>
          <cell r="AW38">
            <v>1811.0402650000001</v>
          </cell>
          <cell r="AX38">
            <v>1462.2448450000002</v>
          </cell>
          <cell r="AY38">
            <v>1265.233095</v>
          </cell>
          <cell r="AZ38">
            <v>5987.3732609999988</v>
          </cell>
        </row>
        <row r="39">
          <cell r="A39" t="str">
            <v>Switzerland</v>
          </cell>
          <cell r="B39">
            <v>33.354166401905921</v>
          </cell>
          <cell r="C39">
            <v>31.111981256089237</v>
          </cell>
          <cell r="D39">
            <v>30.584299413810019</v>
          </cell>
          <cell r="E39">
            <v>24.572589502047588</v>
          </cell>
          <cell r="F39">
            <v>25.658687330024431</v>
          </cell>
          <cell r="G39">
            <v>25.581453959531096</v>
          </cell>
          <cell r="H39">
            <v>26.63359221887281</v>
          </cell>
          <cell r="I39">
            <v>27.686980752769479</v>
          </cell>
          <cell r="J39">
            <v>25.705084834820987</v>
          </cell>
          <cell r="K39">
            <v>25.974978403641789</v>
          </cell>
          <cell r="L39">
            <v>26.054598715610389</v>
          </cell>
          <cell r="M39">
            <v>24.534596099782412</v>
          </cell>
          <cell r="N39">
            <v>31.640781726987434</v>
          </cell>
          <cell r="O39">
            <v>25.255310261255332</v>
          </cell>
          <cell r="P39">
            <v>26.660965469225332</v>
          </cell>
          <cell r="Q39">
            <v>25.530533031297715</v>
          </cell>
          <cell r="R39">
            <v>27.279723154458804</v>
          </cell>
          <cell r="S39">
            <v>439.875</v>
          </cell>
          <cell r="T39">
            <v>449.75299999999999</v>
          </cell>
          <cell r="U39">
            <v>432.84300000000002</v>
          </cell>
          <cell r="V39">
            <v>367.66161306666663</v>
          </cell>
          <cell r="W39">
            <v>361.84829559999997</v>
          </cell>
          <cell r="X39">
            <v>355.03938693333333</v>
          </cell>
          <cell r="Y39">
            <v>356.52073491111111</v>
          </cell>
          <cell r="Z39">
            <v>372.19899462222219</v>
          </cell>
          <cell r="AA39">
            <v>361.05658224444443</v>
          </cell>
          <cell r="AB39">
            <v>353.71584913333334</v>
          </cell>
          <cell r="AC39">
            <v>347.44393528888895</v>
          </cell>
          <cell r="AD39">
            <v>321.25594026666732</v>
          </cell>
          <cell r="AE39">
            <v>1322.471</v>
          </cell>
          <cell r="AF39">
            <v>1084.5492956000001</v>
          </cell>
          <cell r="AG39">
            <v>1089.7763117777777</v>
          </cell>
          <cell r="AH39">
            <v>1022.4157246888897</v>
          </cell>
          <cell r="AI39">
            <v>4519.2123320666678</v>
          </cell>
          <cell r="AJ39">
            <v>1186.9206840000002</v>
          </cell>
          <cell r="AK39">
            <v>1301.0347900000002</v>
          </cell>
          <cell r="AL39">
            <v>1273.721182</v>
          </cell>
          <cell r="AM39">
            <v>1346.6039129999999</v>
          </cell>
          <cell r="AN39">
            <v>1269.213276</v>
          </cell>
          <cell r="AO39">
            <v>1249.090254</v>
          </cell>
          <cell r="AP39">
            <v>1204.751724</v>
          </cell>
          <cell r="AQ39">
            <v>1209.879467</v>
          </cell>
          <cell r="AR39">
            <v>1264.1503659999998</v>
          </cell>
          <cell r="AS39">
            <v>1225.580477</v>
          </cell>
          <cell r="AT39">
            <v>1200.170247</v>
          </cell>
          <cell r="AU39">
            <v>1178.4597760000001</v>
          </cell>
          <cell r="AV39">
            <v>3761.6766560000005</v>
          </cell>
          <cell r="AW39">
            <v>3864.9074430000001</v>
          </cell>
          <cell r="AX39">
            <v>3678.7815569999998</v>
          </cell>
          <cell r="AY39">
            <v>3604.2105000000001</v>
          </cell>
          <cell r="AZ39">
            <v>14909.576156000001</v>
          </cell>
        </row>
        <row r="40">
          <cell r="A40" t="str">
            <v>United Kingdom</v>
          </cell>
          <cell r="B40">
            <v>35.65673860901196</v>
          </cell>
          <cell r="C40">
            <v>20.844567573211748</v>
          </cell>
          <cell r="D40">
            <v>29.950768539168575</v>
          </cell>
          <cell r="E40">
            <v>30.216460749331652</v>
          </cell>
          <cell r="F40">
            <v>24.948456971171883</v>
          </cell>
          <cell r="G40">
            <v>23.821820224256086</v>
          </cell>
          <cell r="H40">
            <v>25.692838074488595</v>
          </cell>
          <cell r="I40">
            <v>28.46909841437374</v>
          </cell>
          <cell r="J40">
            <v>23.333726310250139</v>
          </cell>
          <cell r="K40">
            <v>24.721174406518344</v>
          </cell>
          <cell r="L40">
            <v>22.317577998050076</v>
          </cell>
          <cell r="M40">
            <v>19.211945387000117</v>
          </cell>
          <cell r="N40">
            <v>28.765595191054729</v>
          </cell>
          <cell r="O40">
            <v>26.302672875387536</v>
          </cell>
          <cell r="P40">
            <v>25.815389953363923</v>
          </cell>
          <cell r="Q40">
            <v>22.150926552986355</v>
          </cell>
          <cell r="R40">
            <v>25.687888709851855</v>
          </cell>
          <cell r="S40">
            <v>306.97639021869031</v>
          </cell>
          <cell r="T40">
            <v>181.23008188330672</v>
          </cell>
          <cell r="U40">
            <v>241.11067525296616</v>
          </cell>
          <cell r="V40">
            <v>292.64004332667446</v>
          </cell>
          <cell r="W40">
            <v>243.79327226643963</v>
          </cell>
          <cell r="X40">
            <v>236.89741465457155</v>
          </cell>
          <cell r="Y40">
            <v>235.99614008962146</v>
          </cell>
          <cell r="Z40">
            <v>253.92822536711225</v>
          </cell>
          <cell r="AA40">
            <v>211.96797728394864</v>
          </cell>
          <cell r="AB40">
            <v>227.59247069673927</v>
          </cell>
          <cell r="AC40">
            <v>230.09373321371851</v>
          </cell>
          <cell r="AD40">
            <v>165.9130795657739</v>
          </cell>
          <cell r="AE40">
            <v>729.31714735496325</v>
          </cell>
          <cell r="AF40">
            <v>773.33073024768566</v>
          </cell>
          <cell r="AG40">
            <v>701.89234274068235</v>
          </cell>
          <cell r="AH40">
            <v>623.59928347623168</v>
          </cell>
          <cell r="AI40">
            <v>2828.1395038195628</v>
          </cell>
          <cell r="AJ40">
            <v>774.82900000000006</v>
          </cell>
          <cell r="AK40">
            <v>782.49199999999996</v>
          </cell>
          <cell r="AL40">
            <v>724.52099999999996</v>
          </cell>
          <cell r="AM40">
            <v>871.63100000000009</v>
          </cell>
          <cell r="AN40">
            <v>879.46900000000005</v>
          </cell>
          <cell r="AO40">
            <v>895.01</v>
          </cell>
          <cell r="AP40">
            <v>826.67599999999993</v>
          </cell>
          <cell r="AQ40">
            <v>802.74899999999991</v>
          </cell>
          <cell r="AR40">
            <v>817.577</v>
          </cell>
          <cell r="AS40">
            <v>828.57400000000007</v>
          </cell>
          <cell r="AT40">
            <v>927.89799999999991</v>
          </cell>
          <cell r="AU40">
            <v>777.23400000000004</v>
          </cell>
          <cell r="AV40">
            <v>2281.8419999999996</v>
          </cell>
          <cell r="AW40">
            <v>2646.11</v>
          </cell>
          <cell r="AX40">
            <v>2447.0019999999995</v>
          </cell>
          <cell r="AY40">
            <v>2533.7060000000001</v>
          </cell>
          <cell r="AZ40">
            <v>9908.66</v>
          </cell>
        </row>
        <row r="41">
          <cell r="A41" t="str">
            <v>European Union</v>
          </cell>
          <cell r="B41">
            <v>25.288803232920447</v>
          </cell>
          <cell r="C41">
            <v>23.640710822876088</v>
          </cell>
          <cell r="D41">
            <v>24.31854441869341</v>
          </cell>
          <cell r="E41">
            <v>24.111472375919881</v>
          </cell>
          <cell r="F41">
            <v>23.878158642576508</v>
          </cell>
          <cell r="G41">
            <v>23.561084691126172</v>
          </cell>
          <cell r="H41">
            <v>23.468761492275373</v>
          </cell>
          <cell r="I41">
            <v>22.463459095760388</v>
          </cell>
          <cell r="J41">
            <v>21.847093338353964</v>
          </cell>
          <cell r="K41">
            <v>21.819996541739645</v>
          </cell>
          <cell r="L41">
            <v>24.094090729161046</v>
          </cell>
          <cell r="M41">
            <v>24.186534069602903</v>
          </cell>
          <cell r="N41">
            <v>24.39804983095091</v>
          </cell>
          <cell r="O41">
            <v>23.853055146166852</v>
          </cell>
          <cell r="P41">
            <v>22.606097692848767</v>
          </cell>
          <cell r="Q41">
            <v>23.347742338058538</v>
          </cell>
          <cell r="R41">
            <v>23.570773847721227</v>
          </cell>
          <cell r="S41">
            <v>14631.258354712161</v>
          </cell>
          <cell r="T41">
            <v>14528.679087631695</v>
          </cell>
          <cell r="U41">
            <v>15271.7871345484</v>
          </cell>
          <cell r="V41">
            <v>15533.597402134626</v>
          </cell>
          <cell r="W41">
            <v>15352.392256691792</v>
          </cell>
          <cell r="X41">
            <v>14737.107971488076</v>
          </cell>
          <cell r="Y41">
            <v>14052.426443412001</v>
          </cell>
          <cell r="Z41">
            <v>12870.591945192031</v>
          </cell>
          <cell r="AA41">
            <v>12515.600501218587</v>
          </cell>
          <cell r="AB41">
            <v>12143.702324914886</v>
          </cell>
          <cell r="AC41">
            <v>13036.283893524862</v>
          </cell>
          <cell r="AD41">
            <v>12872.925082974276</v>
          </cell>
          <cell r="AE41">
            <v>44431.724576892258</v>
          </cell>
          <cell r="AF41">
            <v>45623.097630314493</v>
          </cell>
          <cell r="AG41">
            <v>39438.618889822617</v>
          </cell>
          <cell r="AH41">
            <v>38052.911301414024</v>
          </cell>
          <cell r="AI41">
            <v>167546.35239844341</v>
          </cell>
          <cell r="AJ41">
            <v>52070.999160999992</v>
          </cell>
          <cell r="AK41">
            <v>55310.566915000003</v>
          </cell>
          <cell r="AL41">
            <v>56519.042359000006</v>
          </cell>
          <cell r="AM41">
            <v>57981.683755999991</v>
          </cell>
          <cell r="AN41">
            <v>57865.236754000005</v>
          </cell>
          <cell r="AO41">
            <v>56293.661129000015</v>
          </cell>
          <cell r="AP41">
            <v>53889.438534000015</v>
          </cell>
          <cell r="AQ41">
            <v>51566.113221000014</v>
          </cell>
          <cell r="AR41">
            <v>51558.531273000001</v>
          </cell>
          <cell r="AS41">
            <v>50088.605979000007</v>
          </cell>
          <cell r="AT41">
            <v>48695.157813000005</v>
          </cell>
          <cell r="AU41">
            <v>47901.169061000001</v>
          </cell>
          <cell r="AV41">
            <v>163900.608435</v>
          </cell>
          <cell r="AW41">
            <v>172140.58163900001</v>
          </cell>
          <cell r="AX41">
            <v>157014.08302800002</v>
          </cell>
          <cell r="AY41">
            <v>146684.93285300001</v>
          </cell>
          <cell r="AZ41">
            <v>639740.20595500001</v>
          </cell>
        </row>
        <row r="43">
          <cell r="A43" t="str">
            <v>Albania</v>
          </cell>
          <cell r="B43">
            <v>54.348136901757407</v>
          </cell>
          <cell r="C43">
            <v>44.600581100778847</v>
          </cell>
          <cell r="D43">
            <v>34.152631140608904</v>
          </cell>
          <cell r="E43">
            <v>29.087126777691982</v>
          </cell>
          <cell r="F43">
            <v>27.95206850182295</v>
          </cell>
          <cell r="G43">
            <v>28.727868915042414</v>
          </cell>
          <cell r="H43">
            <v>33.423538971390101</v>
          </cell>
          <cell r="I43">
            <v>35.183215755168057</v>
          </cell>
          <cell r="J43">
            <v>30.880200821425337</v>
          </cell>
          <cell r="K43">
            <v>28.221615055716214</v>
          </cell>
          <cell r="L43">
            <v>32.85016224423218</v>
          </cell>
          <cell r="M43">
            <v>28.422246802659206</v>
          </cell>
          <cell r="N43">
            <v>43.814805051451899</v>
          </cell>
          <cell r="O43">
            <v>28.580554753205206</v>
          </cell>
          <cell r="P43">
            <v>33.214696653858432</v>
          </cell>
          <cell r="Q43">
            <v>29.852256566948654</v>
          </cell>
          <cell r="R43">
            <v>33.621835769570517</v>
          </cell>
          <cell r="S43">
            <v>188.13005900000002</v>
          </cell>
          <cell r="T43">
            <v>171.28889100000001</v>
          </cell>
          <cell r="U43">
            <v>139.54778100000001</v>
          </cell>
          <cell r="V43">
            <v>128.33418799999998</v>
          </cell>
          <cell r="W43">
            <v>130.78350899999998</v>
          </cell>
          <cell r="X43">
            <v>137.59296000000001</v>
          </cell>
          <cell r="Y43">
            <v>152.34507999999997</v>
          </cell>
          <cell r="Z43">
            <v>140.74470099999999</v>
          </cell>
          <cell r="AA43">
            <v>116.75694099999997</v>
          </cell>
          <cell r="AB43">
            <v>102.15377499999997</v>
          </cell>
          <cell r="AC43">
            <v>121.00121799999995</v>
          </cell>
          <cell r="AD43">
            <v>102.16312599999998</v>
          </cell>
          <cell r="AE43">
            <v>498.96673099999998</v>
          </cell>
          <cell r="AF43">
            <v>396.71065699999997</v>
          </cell>
          <cell r="AG43">
            <v>409.84672199999994</v>
          </cell>
          <cell r="AH43">
            <v>325.31811899999991</v>
          </cell>
          <cell r="AI43">
            <v>1630.8422289999999</v>
          </cell>
          <cell r="AJ43">
            <v>311.54159600000003</v>
          </cell>
          <cell r="AK43">
            <v>345.64572499999997</v>
          </cell>
          <cell r="AL43">
            <v>367.74034300000005</v>
          </cell>
          <cell r="AM43">
            <v>397.08552200000003</v>
          </cell>
          <cell r="AN43">
            <v>421.09641400000004</v>
          </cell>
          <cell r="AO43">
            <v>431.05760599999996</v>
          </cell>
          <cell r="AP43">
            <v>410.221587</v>
          </cell>
          <cell r="AQ43">
            <v>360.030282</v>
          </cell>
          <cell r="AR43">
            <v>340.28679899999997</v>
          </cell>
          <cell r="AS43">
            <v>325.77298400000001</v>
          </cell>
          <cell r="AT43">
            <v>331.50854900000002</v>
          </cell>
          <cell r="AU43">
            <v>323.502973</v>
          </cell>
          <cell r="AV43">
            <v>1024.927664</v>
          </cell>
          <cell r="AW43">
            <v>1249.239542</v>
          </cell>
          <cell r="AX43">
            <v>1110.5386679999999</v>
          </cell>
          <cell r="AY43">
            <v>980.78450600000008</v>
          </cell>
          <cell r="AZ43">
            <v>4365.4903800000002</v>
          </cell>
        </row>
        <row r="44">
          <cell r="A44" t="str">
            <v>Angola</v>
          </cell>
          <cell r="B44">
            <v>11.833800841514728</v>
          </cell>
          <cell r="C44">
            <v>48.214285714285722</v>
          </cell>
          <cell r="D44">
            <v>31.004558204768585</v>
          </cell>
          <cell r="E44">
            <v>13.451086956521742</v>
          </cell>
          <cell r="F44">
            <v>32.424614305750353</v>
          </cell>
          <cell r="G44">
            <v>1.222826086956522</v>
          </cell>
          <cell r="H44">
            <v>30.057854137447407</v>
          </cell>
          <cell r="I44">
            <v>29.584502103786814</v>
          </cell>
          <cell r="J44">
            <v>39.56375838926175</v>
          </cell>
          <cell r="K44">
            <v>44.909274193548391</v>
          </cell>
          <cell r="L44">
            <v>54.418604651162788</v>
          </cell>
          <cell r="M44">
            <v>18.174665617623916</v>
          </cell>
          <cell r="N44">
            <v>30.350881586856346</v>
          </cell>
          <cell r="O44">
            <v>15.699509116409537</v>
          </cell>
          <cell r="P44">
            <v>32.629001060710053</v>
          </cell>
          <cell r="Q44">
            <v>36.515544514667731</v>
          </cell>
          <cell r="R44">
            <v>28.320301633850011</v>
          </cell>
          <cell r="S44">
            <v>4.838709677419355</v>
          </cell>
          <cell r="T44">
            <v>19.714285714285715</v>
          </cell>
          <cell r="U44">
            <v>12.677419354838708</v>
          </cell>
          <cell r="V44">
            <v>5.5</v>
          </cell>
          <cell r="W44">
            <v>13.258064516129032</v>
          </cell>
          <cell r="X44">
            <v>0.5</v>
          </cell>
          <cell r="Y44">
            <v>12.29032258064516</v>
          </cell>
          <cell r="Z44">
            <v>12.096774193548386</v>
          </cell>
          <cell r="AA44">
            <v>13.1</v>
          </cell>
          <cell r="AB44">
            <v>12.774193548387096</v>
          </cell>
          <cell r="AC44">
            <v>15.6</v>
          </cell>
          <cell r="AD44">
            <v>7.4516129032258061</v>
          </cell>
          <cell r="AE44">
            <v>37.230414746543779</v>
          </cell>
          <cell r="AF44">
            <v>19.258064516129032</v>
          </cell>
          <cell r="AG44">
            <v>37.487096774193546</v>
          </cell>
          <cell r="AH44">
            <v>35.825806451612905</v>
          </cell>
          <cell r="AI44">
            <v>129.80138248847925</v>
          </cell>
          <cell r="AJ44">
            <v>36.799999999999997</v>
          </cell>
          <cell r="AK44">
            <v>36.799999999999997</v>
          </cell>
          <cell r="AL44">
            <v>36.799999999999997</v>
          </cell>
          <cell r="AM44">
            <v>36.799999999999997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110.39999999999999</v>
          </cell>
          <cell r="AW44">
            <v>110.39999999999999</v>
          </cell>
          <cell r="AX44">
            <v>103.39999999999999</v>
          </cell>
          <cell r="AY44">
            <v>88.300000000000011</v>
          </cell>
          <cell r="AZ44">
            <v>412.50000000000011</v>
          </cell>
        </row>
        <row r="45">
          <cell r="A45" t="str">
            <v>Armenia</v>
          </cell>
          <cell r="B45">
            <v>28.151434772124428</v>
          </cell>
          <cell r="C45">
            <v>41.158608829034399</v>
          </cell>
          <cell r="D45">
            <v>50.477514843309727</v>
          </cell>
          <cell r="E45">
            <v>53.863898697207432</v>
          </cell>
          <cell r="F45">
            <v>52.699361091387196</v>
          </cell>
          <cell r="G45">
            <v>54.014486881459682</v>
          </cell>
          <cell r="H45">
            <v>58.2212554042869</v>
          </cell>
          <cell r="I45">
            <v>54.593312157182815</v>
          </cell>
          <cell r="J45">
            <v>51.738483313251585</v>
          </cell>
          <cell r="K45">
            <v>58.765059869902096</v>
          </cell>
          <cell r="L45">
            <v>56.273616848371063</v>
          </cell>
          <cell r="M45">
            <v>52.430589614007154</v>
          </cell>
          <cell r="N45">
            <v>40.966681787016334</v>
          </cell>
          <cell r="O45">
            <v>53.520757091151864</v>
          </cell>
          <cell r="P45">
            <v>54.879143262479538</v>
          </cell>
          <cell r="Q45">
            <v>55.90324540498618</v>
          </cell>
          <cell r="R45">
            <v>51.633484927097669</v>
          </cell>
          <cell r="S45">
            <v>64.857777777777784</v>
          </cell>
          <cell r="T45">
            <v>111.97428190876747</v>
          </cell>
          <cell r="U45">
            <v>153.9283772082928</v>
          </cell>
          <cell r="V45">
            <v>169.16256629739644</v>
          </cell>
          <cell r="W45">
            <v>173.41017541349242</v>
          </cell>
          <cell r="X45">
            <v>177.79768598480479</v>
          </cell>
          <cell r="Y45">
            <v>186.7285041383046</v>
          </cell>
          <cell r="Z45">
            <v>172.05992214872117</v>
          </cell>
          <cell r="AA45">
            <v>161.74024755759262</v>
          </cell>
          <cell r="AB45">
            <v>177.37253904065449</v>
          </cell>
          <cell r="AC45">
            <v>160.53612362021411</v>
          </cell>
          <cell r="AD45">
            <v>146.36872933910331</v>
          </cell>
          <cell r="AE45">
            <v>330.76043689483805</v>
          </cell>
          <cell r="AF45">
            <v>520.37042769569371</v>
          </cell>
          <cell r="AG45">
            <v>520.52867384461842</v>
          </cell>
          <cell r="AH45">
            <v>484.27739199997188</v>
          </cell>
          <cell r="AI45">
            <v>1855.9369304351217</v>
          </cell>
          <cell r="AJ45">
            <v>207.35000000000002</v>
          </cell>
          <cell r="AK45">
            <v>244.85</v>
          </cell>
          <cell r="AL45">
            <v>274.45</v>
          </cell>
          <cell r="AM45">
            <v>282.64999999999998</v>
          </cell>
          <cell r="AN45">
            <v>296.14999999999998</v>
          </cell>
          <cell r="AO45">
            <v>296.25</v>
          </cell>
          <cell r="AP45">
            <v>288.64999999999998</v>
          </cell>
          <cell r="AQ45">
            <v>283.64999999999998</v>
          </cell>
          <cell r="AR45">
            <v>281.35000000000002</v>
          </cell>
          <cell r="AS45">
            <v>271.64999999999998</v>
          </cell>
          <cell r="AT45">
            <v>256.75</v>
          </cell>
          <cell r="AU45">
            <v>251.25</v>
          </cell>
          <cell r="AV45">
            <v>726.65000000000009</v>
          </cell>
          <cell r="AW45">
            <v>875.05</v>
          </cell>
          <cell r="AX45">
            <v>853.65</v>
          </cell>
          <cell r="AY45">
            <v>779.65</v>
          </cell>
          <cell r="AZ45">
            <v>3235</v>
          </cell>
        </row>
        <row r="46">
          <cell r="A46" t="str">
            <v>Bahrain</v>
          </cell>
          <cell r="B46">
            <v>22.209010403527088</v>
          </cell>
          <cell r="C46">
            <v>24.434352706021315</v>
          </cell>
          <cell r="D46">
            <v>22.757694387885802</v>
          </cell>
          <cell r="E46">
            <v>23.082283039317925</v>
          </cell>
          <cell r="F46">
            <v>18.935493352156538</v>
          </cell>
          <cell r="G46">
            <v>18.880538141768387</v>
          </cell>
          <cell r="H46">
            <v>17.376502732628875</v>
          </cell>
          <cell r="I46">
            <v>19.580229387595882</v>
          </cell>
          <cell r="J46">
            <v>20.28985860871796</v>
          </cell>
          <cell r="K46">
            <v>19.883835768176894</v>
          </cell>
          <cell r="L46">
            <v>21.191826164404432</v>
          </cell>
          <cell r="M46">
            <v>18.337958378018683</v>
          </cell>
          <cell r="N46">
            <v>23.116963597446464</v>
          </cell>
          <cell r="O46">
            <v>20.264858767704599</v>
          </cell>
          <cell r="P46">
            <v>19.09612935698738</v>
          </cell>
          <cell r="Q46">
            <v>19.796536794058255</v>
          </cell>
          <cell r="R46">
            <v>20.520710333367731</v>
          </cell>
          <cell r="S46">
            <v>23.694546432740793</v>
          </cell>
          <cell r="T46">
            <v>24.469646771041123</v>
          </cell>
          <cell r="U46">
            <v>22.208981089866775</v>
          </cell>
          <cell r="V46">
            <v>22.523178850143339</v>
          </cell>
          <cell r="W46">
            <v>19.213213921321501</v>
          </cell>
          <cell r="X46">
            <v>19.098713249184378</v>
          </cell>
          <cell r="Y46">
            <v>18.747315725980709</v>
          </cell>
          <cell r="Z46">
            <v>21.355503518737908</v>
          </cell>
          <cell r="AA46">
            <v>22.560068344160072</v>
          </cell>
          <cell r="AB46">
            <v>22.084313593188469</v>
          </cell>
          <cell r="AC46">
            <v>24.055077343950632</v>
          </cell>
          <cell r="AD46">
            <v>21.131440704270197</v>
          </cell>
          <cell r="AE46">
            <v>70.373174293648702</v>
          </cell>
          <cell r="AF46">
            <v>60.835106020649214</v>
          </cell>
          <cell r="AG46">
            <v>62.662887588878689</v>
          </cell>
          <cell r="AH46">
            <v>67.270831641409302</v>
          </cell>
          <cell r="AI46">
            <v>261.14199954458593</v>
          </cell>
          <cell r="AJ46">
            <v>96.02000000000001</v>
          </cell>
          <cell r="AK46">
            <v>90.13</v>
          </cell>
          <cell r="AL46">
            <v>87.83</v>
          </cell>
          <cell r="AM46">
            <v>87.820000000000007</v>
          </cell>
          <cell r="AN46">
            <v>91.320000000000007</v>
          </cell>
          <cell r="AO46">
            <v>91.04</v>
          </cell>
          <cell r="AP46">
            <v>97.100000000000009</v>
          </cell>
          <cell r="AQ46">
            <v>98.16</v>
          </cell>
          <cell r="AR46">
            <v>100.07000000000001</v>
          </cell>
          <cell r="AS46">
            <v>99.960000000000008</v>
          </cell>
          <cell r="AT46">
            <v>102.16</v>
          </cell>
          <cell r="AU46">
            <v>103.71000000000001</v>
          </cell>
          <cell r="AV46">
            <v>273.98</v>
          </cell>
          <cell r="AW46">
            <v>270.18</v>
          </cell>
          <cell r="AX46">
            <v>295.33</v>
          </cell>
          <cell r="AY46">
            <v>305.83000000000004</v>
          </cell>
          <cell r="AZ46">
            <v>1145.3200000000002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20.186999999999998</v>
          </cell>
          <cell r="AL48">
            <v>20.253</v>
          </cell>
          <cell r="AM48">
            <v>20.532</v>
          </cell>
          <cell r="AN48">
            <v>20.965</v>
          </cell>
          <cell r="AO48">
            <v>20.899000000000001</v>
          </cell>
          <cell r="AP48">
            <v>15.061999999999999</v>
          </cell>
          <cell r="AQ48">
            <v>14.629</v>
          </cell>
          <cell r="AR48">
            <v>20.702999999999999</v>
          </cell>
          <cell r="AS48">
            <v>22.582999999999988</v>
          </cell>
          <cell r="AT48">
            <v>24.797999999999991</v>
          </cell>
          <cell r="AU48">
            <v>20.938999999999989</v>
          </cell>
          <cell r="AV48">
            <v>60.559999999999995</v>
          </cell>
          <cell r="AW48">
            <v>62.396000000000001</v>
          </cell>
          <cell r="AX48">
            <v>50.393999999999998</v>
          </cell>
          <cell r="AY48">
            <v>68.319999999999965</v>
          </cell>
          <cell r="AZ48">
            <v>241.67</v>
          </cell>
        </row>
        <row r="49">
          <cell r="A49" t="str">
            <v>Bosnia &amp; Herz.</v>
          </cell>
          <cell r="B49">
            <v>43.435387748255906</v>
          </cell>
          <cell r="C49">
            <v>44.487035843428494</v>
          </cell>
          <cell r="D49">
            <v>44.978359803846701</v>
          </cell>
          <cell r="E49">
            <v>37.795378998887863</v>
          </cell>
          <cell r="F49">
            <v>31.328546232934215</v>
          </cell>
          <cell r="G49">
            <v>31.537383455845401</v>
          </cell>
          <cell r="H49">
            <v>38.151752749562505</v>
          </cell>
          <cell r="I49">
            <v>32.886538541990021</v>
          </cell>
          <cell r="J49">
            <v>29.666521209528614</v>
          </cell>
          <cell r="K49">
            <v>29.866177526756019</v>
          </cell>
          <cell r="L49">
            <v>43.180795376183198</v>
          </cell>
          <cell r="M49">
            <v>32.322109390322765</v>
          </cell>
          <cell r="N49">
            <v>44.3428961665388</v>
          </cell>
          <cell r="O49">
            <v>33.385255851820155</v>
          </cell>
          <cell r="P49">
            <v>33.643078910725478</v>
          </cell>
          <cell r="Q49">
            <v>35.110752042178113</v>
          </cell>
          <cell r="R49">
            <v>36.301421494241893</v>
          </cell>
          <cell r="S49">
            <v>109.06805300000001</v>
          </cell>
          <cell r="T49">
            <v>123.82422399999999</v>
          </cell>
          <cell r="U49">
            <v>132.896962</v>
          </cell>
          <cell r="V49">
            <v>120.248329</v>
          </cell>
          <cell r="W49">
            <v>112.58203400000002</v>
          </cell>
          <cell r="X49">
            <v>113.32570800000001</v>
          </cell>
          <cell r="Y49">
            <v>130.67111900000003</v>
          </cell>
          <cell r="Z49">
            <v>99.232623000000018</v>
          </cell>
          <cell r="AA49">
            <v>98.175001000000023</v>
          </cell>
          <cell r="AB49">
            <v>93.986036000000013</v>
          </cell>
          <cell r="AC49">
            <v>125.50021700000001</v>
          </cell>
          <cell r="AD49">
            <v>80.560756000000012</v>
          </cell>
          <cell r="AE49">
            <v>365.78923899999995</v>
          </cell>
          <cell r="AF49">
            <v>346.15607100000005</v>
          </cell>
          <cell r="AG49">
            <v>328.07874300000009</v>
          </cell>
          <cell r="AH49">
            <v>300.04700900000006</v>
          </cell>
          <cell r="AI49">
            <v>1340.071062</v>
          </cell>
          <cell r="AJ49">
            <v>225.993718</v>
          </cell>
          <cell r="AK49">
            <v>250.50399400000003</v>
          </cell>
          <cell r="AL49">
            <v>265.92180400000001</v>
          </cell>
          <cell r="AM49">
            <v>286.34055000000001</v>
          </cell>
          <cell r="AN49">
            <v>323.42334</v>
          </cell>
          <cell r="AO49">
            <v>323.40392900000001</v>
          </cell>
          <cell r="AP49">
            <v>308.25322200000005</v>
          </cell>
          <cell r="AQ49">
            <v>271.56813899999997</v>
          </cell>
          <cell r="AR49">
            <v>297.835733</v>
          </cell>
          <cell r="AS49">
            <v>283.22148800000002</v>
          </cell>
          <cell r="AT49">
            <v>261.57506899999998</v>
          </cell>
          <cell r="AU49">
            <v>224.31914799999998</v>
          </cell>
          <cell r="AV49">
            <v>742.41951600000004</v>
          </cell>
          <cell r="AW49">
            <v>933.16781900000001</v>
          </cell>
          <cell r="AX49">
            <v>877.65709400000003</v>
          </cell>
          <cell r="AY49">
            <v>769.11570499999993</v>
          </cell>
          <cell r="AZ49">
            <v>3322.3601340000005</v>
          </cell>
        </row>
        <row r="50">
          <cell r="A50" t="str">
            <v>Bulgaria</v>
          </cell>
          <cell r="B50">
            <v>33.554674792630337</v>
          </cell>
          <cell r="C50">
            <v>29.630710854561855</v>
          </cell>
          <cell r="D50">
            <v>28.783897223917876</v>
          </cell>
          <cell r="E50">
            <v>27.378593312591423</v>
          </cell>
          <cell r="F50">
            <v>26.215740024840105</v>
          </cell>
          <cell r="G50">
            <v>29.883233819896205</v>
          </cell>
          <cell r="H50">
            <v>34.283614972554723</v>
          </cell>
          <cell r="I50">
            <v>32.86526648463169</v>
          </cell>
          <cell r="J50">
            <v>29.670019873386277</v>
          </cell>
          <cell r="K50">
            <v>28.274759728492928</v>
          </cell>
          <cell r="L50">
            <v>28.105706396945752</v>
          </cell>
          <cell r="M50">
            <v>30.03251820051554</v>
          </cell>
          <cell r="N50">
            <v>30.595484139391317</v>
          </cell>
          <cell r="O50">
            <v>27.860165392362877</v>
          </cell>
          <cell r="P50">
            <v>32.36937485119892</v>
          </cell>
          <cell r="Q50">
            <v>28.825327923080813</v>
          </cell>
          <cell r="R50">
            <v>29.838877115494565</v>
          </cell>
          <cell r="S50">
            <v>149.83905982226528</v>
          </cell>
          <cell r="T50">
            <v>136.90745237980622</v>
          </cell>
          <cell r="U50">
            <v>139.1321201890523</v>
          </cell>
          <cell r="V50">
            <v>144.29064848251608</v>
          </cell>
          <cell r="W50">
            <v>152.13054960831772</v>
          </cell>
          <cell r="X50">
            <v>178.44575879411403</v>
          </cell>
          <cell r="Y50">
            <v>192.27198570983288</v>
          </cell>
          <cell r="Z50">
            <v>167.25979810369643</v>
          </cell>
          <cell r="AA50">
            <v>145.73997299396626</v>
          </cell>
          <cell r="AB50">
            <v>145.522701480341</v>
          </cell>
          <cell r="AC50">
            <v>151.31655543929517</v>
          </cell>
          <cell r="AD50">
            <v>166.88069480303258</v>
          </cell>
          <cell r="AE50">
            <v>425.8786323911238</v>
          </cell>
          <cell r="AF50">
            <v>474.86695688494785</v>
          </cell>
          <cell r="AG50">
            <v>505.27175680749554</v>
          </cell>
          <cell r="AH50">
            <v>463.71995172266872</v>
          </cell>
          <cell r="AI50">
            <v>1869.737297806236</v>
          </cell>
          <cell r="AJ50">
            <v>401.89676899999995</v>
          </cell>
          <cell r="AK50">
            <v>415.84121200000004</v>
          </cell>
          <cell r="AL50">
            <v>435.03111200000001</v>
          </cell>
          <cell r="AM50">
            <v>474.31795400000004</v>
          </cell>
          <cell r="AN50">
            <v>522.27209500000004</v>
          </cell>
          <cell r="AO50">
            <v>537.42906100000005</v>
          </cell>
          <cell r="AP50">
            <v>504.744868</v>
          </cell>
          <cell r="AQ50">
            <v>458.03315900000001</v>
          </cell>
          <cell r="AR50">
            <v>442.08253400000001</v>
          </cell>
          <cell r="AS50">
            <v>463.20616900000005</v>
          </cell>
          <cell r="AT50">
            <v>484.54537300000004</v>
          </cell>
          <cell r="AU50">
            <v>500.10000600000001</v>
          </cell>
          <cell r="AV50">
            <v>1252.7690929999999</v>
          </cell>
          <cell r="AW50">
            <v>1534.0191100000002</v>
          </cell>
          <cell r="AX50">
            <v>1404.860561</v>
          </cell>
          <cell r="AY50">
            <v>1447.8515480000001</v>
          </cell>
          <cell r="AZ50">
            <v>5639.5003119999992</v>
          </cell>
        </row>
        <row r="51">
          <cell r="A51" t="str">
            <v>Burkina Faso</v>
          </cell>
          <cell r="B51">
            <v>10.4236513258153</v>
          </cell>
          <cell r="C51">
            <v>7.6992345790184604</v>
          </cell>
          <cell r="D51">
            <v>6.4237415477084898</v>
          </cell>
          <cell r="E51">
            <v>7.8350515463917523</v>
          </cell>
          <cell r="F51">
            <v>4.9411254785812329</v>
          </cell>
          <cell r="G51">
            <v>5.6627204238761486</v>
          </cell>
          <cell r="H51">
            <v>3.8349405696344476</v>
          </cell>
          <cell r="I51">
            <v>5.3760905446828584</v>
          </cell>
          <cell r="J51">
            <v>2.9215786776012305</v>
          </cell>
          <cell r="K51">
            <v>3.3276575042568717</v>
          </cell>
          <cell r="L51">
            <v>2.920206634504547</v>
          </cell>
          <cell r="M51">
            <v>4.3840533264966028</v>
          </cell>
          <cell r="N51">
            <v>7.8638767532766156</v>
          </cell>
          <cell r="O51">
            <v>5.9217361191273232</v>
          </cell>
          <cell r="P51">
            <v>3.8020418372829861</v>
          </cell>
          <cell r="Q51">
            <v>3.4441087613293058</v>
          </cell>
          <cell r="R51">
            <v>4.7092032565104391</v>
          </cell>
          <cell r="S51">
            <v>0.76</v>
          </cell>
          <cell r="T51">
            <v>0.76</v>
          </cell>
          <cell r="U51">
            <v>0.76</v>
          </cell>
          <cell r="V51">
            <v>0.76</v>
          </cell>
          <cell r="W51">
            <v>0.76</v>
          </cell>
          <cell r="X51">
            <v>0.76</v>
          </cell>
          <cell r="Y51">
            <v>0.76</v>
          </cell>
          <cell r="Z51">
            <v>0.76</v>
          </cell>
          <cell r="AA51">
            <v>0.76</v>
          </cell>
          <cell r="AB51">
            <v>0.76</v>
          </cell>
          <cell r="AC51">
            <v>0.76</v>
          </cell>
          <cell r="AD51">
            <v>0.76</v>
          </cell>
          <cell r="AE51">
            <v>2.2800000000000002</v>
          </cell>
          <cell r="AF51">
            <v>2.2800000000000002</v>
          </cell>
          <cell r="AG51">
            <v>2.2800000000000002</v>
          </cell>
          <cell r="AH51">
            <v>2.2800000000000002</v>
          </cell>
          <cell r="AI51">
            <v>9.1199999999999992</v>
          </cell>
          <cell r="AJ51">
            <v>6.5620000000000003</v>
          </cell>
          <cell r="AK51">
            <v>8.8840000000000003</v>
          </cell>
          <cell r="AL51">
            <v>10.648</v>
          </cell>
          <cell r="AM51">
            <v>8.73</v>
          </cell>
          <cell r="AN51">
            <v>13.843</v>
          </cell>
          <cell r="AO51">
            <v>12.079000000000001</v>
          </cell>
          <cell r="AP51">
            <v>17.835999999999999</v>
          </cell>
          <cell r="AQ51">
            <v>12.722999999999999</v>
          </cell>
          <cell r="AR51">
            <v>23.411999999999999</v>
          </cell>
          <cell r="AS51">
            <v>20.555</v>
          </cell>
          <cell r="AT51">
            <v>23.423000000000002</v>
          </cell>
          <cell r="AU51">
            <v>15.602</v>
          </cell>
          <cell r="AV51">
            <v>26.094000000000001</v>
          </cell>
          <cell r="AW51">
            <v>34.652000000000001</v>
          </cell>
          <cell r="AX51">
            <v>53.970999999999997</v>
          </cell>
          <cell r="AY51">
            <v>59.58</v>
          </cell>
          <cell r="AZ51">
            <v>174.297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7.5399999999999991</v>
          </cell>
          <cell r="AL52">
            <v>5.52</v>
          </cell>
          <cell r="AM52">
            <v>5.52</v>
          </cell>
          <cell r="AN52">
            <v>5.8460000000000001</v>
          </cell>
          <cell r="AO52">
            <v>5.3460000000000001</v>
          </cell>
          <cell r="AP52">
            <v>6.5289999999999999</v>
          </cell>
          <cell r="AQ52">
            <v>6.7679999999999998</v>
          </cell>
          <cell r="AR52">
            <v>7.7679999999999998</v>
          </cell>
          <cell r="AS52">
            <v>6.7880000000000003</v>
          </cell>
          <cell r="AT52">
            <v>4.8900000000000006</v>
          </cell>
          <cell r="AU52">
            <v>5.077</v>
          </cell>
          <cell r="AV52">
            <v>20.405999999999999</v>
          </cell>
          <cell r="AW52">
            <v>16.712</v>
          </cell>
          <cell r="AX52">
            <v>21.065000000000001</v>
          </cell>
          <cell r="AY52">
            <v>16.755000000000003</v>
          </cell>
          <cell r="AZ52">
            <v>74.937999999999988</v>
          </cell>
        </row>
        <row r="53">
          <cell r="A53" t="str">
            <v>Cape Verde</v>
          </cell>
          <cell r="B53">
            <v>55.026995476433683</v>
          </cell>
          <cell r="C53">
            <v>77.941925624044842</v>
          </cell>
          <cell r="D53">
            <v>96.019212575503957</v>
          </cell>
          <cell r="E53">
            <v>66.245644599303134</v>
          </cell>
          <cell r="F53">
            <v>36.809548067826213</v>
          </cell>
          <cell r="G53">
            <v>36.863202390496319</v>
          </cell>
          <cell r="H53">
            <v>32.632270785409133</v>
          </cell>
          <cell r="I53">
            <v>32.533683864607291</v>
          </cell>
          <cell r="J53">
            <v>57.142857142857139</v>
          </cell>
          <cell r="K53">
            <v>50.458368058186231</v>
          </cell>
          <cell r="L53">
            <v>44.692239072256918</v>
          </cell>
          <cell r="M53">
            <v>52.651519537203839</v>
          </cell>
          <cell r="N53">
            <v>76.347479848499546</v>
          </cell>
          <cell r="O53">
            <v>46.660846791793979</v>
          </cell>
          <cell r="P53">
            <v>40.544142143253744</v>
          </cell>
          <cell r="Q53">
            <v>49.340928148959485</v>
          </cell>
          <cell r="R53">
            <v>52.30663358322866</v>
          </cell>
          <cell r="S53">
            <v>8.3800000000000008</v>
          </cell>
          <cell r="T53">
            <v>11.9</v>
          </cell>
          <cell r="U53">
            <v>14.66</v>
          </cell>
          <cell r="V53">
            <v>10.14</v>
          </cell>
          <cell r="W53">
            <v>5.62</v>
          </cell>
          <cell r="X53">
            <v>5.62</v>
          </cell>
          <cell r="Y53">
            <v>6.62</v>
          </cell>
          <cell r="Z53">
            <v>6.6</v>
          </cell>
          <cell r="AA53">
            <v>11.12</v>
          </cell>
          <cell r="AB53">
            <v>7.4</v>
          </cell>
          <cell r="AC53">
            <v>6.68</v>
          </cell>
          <cell r="AD53">
            <v>8.4441337000000019</v>
          </cell>
          <cell r="AE53">
            <v>34.94</v>
          </cell>
          <cell r="AF53">
            <v>21.380000000000003</v>
          </cell>
          <cell r="AG53">
            <v>24.339999999999996</v>
          </cell>
          <cell r="AH53">
            <v>22.5241337</v>
          </cell>
          <cell r="AI53">
            <v>103.18413370000002</v>
          </cell>
          <cell r="AJ53">
            <v>13.706000000000001</v>
          </cell>
          <cell r="AK53">
            <v>13.741</v>
          </cell>
          <cell r="AL53">
            <v>13.741</v>
          </cell>
          <cell r="AM53">
            <v>13.776</v>
          </cell>
          <cell r="AN53">
            <v>13.741</v>
          </cell>
          <cell r="AO53">
            <v>13.721</v>
          </cell>
          <cell r="AP53">
            <v>18.258000000000003</v>
          </cell>
          <cell r="AQ53">
            <v>18.258000000000003</v>
          </cell>
          <cell r="AR53">
            <v>17.513999999999999</v>
          </cell>
          <cell r="AS53">
            <v>13.199</v>
          </cell>
          <cell r="AT53">
            <v>13.451999999999998</v>
          </cell>
          <cell r="AU53">
            <v>14.433999999999997</v>
          </cell>
          <cell r="AV53">
            <v>41.188000000000002</v>
          </cell>
          <cell r="AW53">
            <v>41.238</v>
          </cell>
          <cell r="AX53">
            <v>54.03</v>
          </cell>
          <cell r="AY53">
            <v>41.084999999999994</v>
          </cell>
          <cell r="AZ53">
            <v>177.54100000000003</v>
          </cell>
        </row>
        <row r="54">
          <cell r="A54" t="str">
            <v>Croatia</v>
          </cell>
          <cell r="B54">
            <v>39.709476393121854</v>
          </cell>
          <cell r="C54">
            <v>40.813833051224506</v>
          </cell>
          <cell r="D54">
            <v>40.488055216677381</v>
          </cell>
          <cell r="E54">
            <v>31.54135074893432</v>
          </cell>
          <cell r="F54">
            <v>30.245927750158376</v>
          </cell>
          <cell r="G54">
            <v>37.447849395423084</v>
          </cell>
          <cell r="H54">
            <v>40.396984360508959</v>
          </cell>
          <cell r="I54">
            <v>36.423576457928874</v>
          </cell>
          <cell r="J54">
            <v>34.187421396368443</v>
          </cell>
          <cell r="K54">
            <v>31.236709733401423</v>
          </cell>
          <cell r="L54">
            <v>40.421060215560082</v>
          </cell>
          <cell r="M54">
            <v>30.132116158724749</v>
          </cell>
          <cell r="N54">
            <v>40.353999255529892</v>
          </cell>
          <cell r="O54">
            <v>33.080013984413206</v>
          </cell>
          <cell r="P54">
            <v>37.202167965070963</v>
          </cell>
          <cell r="Q54">
            <v>34.005342629459811</v>
          </cell>
          <cell r="R54">
            <v>35.977699128872672</v>
          </cell>
          <cell r="S54">
            <v>189.401712</v>
          </cell>
          <cell r="T54">
            <v>207.22953000000001</v>
          </cell>
          <cell r="U54">
            <v>223.31491099999997</v>
          </cell>
          <cell r="V54">
            <v>202.09905099999995</v>
          </cell>
          <cell r="W54">
            <v>216.66226299999994</v>
          </cell>
          <cell r="X54">
            <v>258.58200199999987</v>
          </cell>
          <cell r="Y54">
            <v>240.1319839999999</v>
          </cell>
          <cell r="Z54">
            <v>178.42153599999992</v>
          </cell>
          <cell r="AA54">
            <v>172.10836499999991</v>
          </cell>
          <cell r="AB54">
            <v>146.01115899999994</v>
          </cell>
          <cell r="AC54">
            <v>190.63832999999991</v>
          </cell>
          <cell r="AD54">
            <v>134.71901599999993</v>
          </cell>
          <cell r="AE54">
            <v>619.94615299999998</v>
          </cell>
          <cell r="AF54">
            <v>677.34331599999973</v>
          </cell>
          <cell r="AG54">
            <v>590.66188499999976</v>
          </cell>
          <cell r="AH54">
            <v>471.3685049999998</v>
          </cell>
          <cell r="AI54">
            <v>2359.3198589999988</v>
          </cell>
          <cell r="AJ54">
            <v>429.27169100000003</v>
          </cell>
          <cell r="AK54">
            <v>456.96902999999998</v>
          </cell>
          <cell r="AL54">
            <v>496.40176299999996</v>
          </cell>
          <cell r="AM54">
            <v>576.66885400000001</v>
          </cell>
          <cell r="AN54">
            <v>644.70178699999997</v>
          </cell>
          <cell r="AO54">
            <v>621.46105999999997</v>
          </cell>
          <cell r="AP54">
            <v>534.98742300000004</v>
          </cell>
          <cell r="AQ54">
            <v>440.86659800000001</v>
          </cell>
          <cell r="AR54">
            <v>453.083392</v>
          </cell>
          <cell r="AS54">
            <v>420.69105300000001</v>
          </cell>
          <cell r="AT54">
            <v>424.46807699999999</v>
          </cell>
          <cell r="AU54">
            <v>402.384996</v>
          </cell>
          <cell r="AV54">
            <v>1382.642484</v>
          </cell>
          <cell r="AW54">
            <v>1842.8317010000001</v>
          </cell>
          <cell r="AX54">
            <v>1428.9374130000001</v>
          </cell>
          <cell r="AY54">
            <v>1247.544126</v>
          </cell>
          <cell r="AZ54">
            <v>5901.9557240000004</v>
          </cell>
        </row>
        <row r="55">
          <cell r="A55" t="str">
            <v>Djibouti</v>
          </cell>
          <cell r="B55">
            <v>0</v>
          </cell>
          <cell r="C55">
            <v>48.214285714285722</v>
          </cell>
          <cell r="D55">
            <v>43.548387096774199</v>
          </cell>
          <cell r="E55">
            <v>0</v>
          </cell>
          <cell r="F55">
            <v>43.548387096774199</v>
          </cell>
          <cell r="G55">
            <v>45</v>
          </cell>
          <cell r="H55">
            <v>0</v>
          </cell>
          <cell r="I55">
            <v>43.548387096774199</v>
          </cell>
          <cell r="J55">
            <v>45</v>
          </cell>
          <cell r="K55">
            <v>0</v>
          </cell>
          <cell r="L55">
            <v>45</v>
          </cell>
          <cell r="M55">
            <v>43.548387096774199</v>
          </cell>
          <cell r="N55">
            <v>30.587557603686641</v>
          </cell>
          <cell r="O55">
            <v>29.516129032258068</v>
          </cell>
          <cell r="P55">
            <v>29.516129032258068</v>
          </cell>
          <cell r="Q55">
            <v>29.516129032258068</v>
          </cell>
          <cell r="R55">
            <v>29.783986175115206</v>
          </cell>
          <cell r="S55">
            <v>0</v>
          </cell>
          <cell r="T55">
            <v>4.8214285714285721</v>
          </cell>
          <cell r="U55">
            <v>4.3548387096774199</v>
          </cell>
          <cell r="V55">
            <v>0</v>
          </cell>
          <cell r="W55">
            <v>4.3548387096774199</v>
          </cell>
          <cell r="X55">
            <v>4.5</v>
          </cell>
          <cell r="Y55">
            <v>0</v>
          </cell>
          <cell r="Z55">
            <v>4.3548387096774199</v>
          </cell>
          <cell r="AA55">
            <v>4.5</v>
          </cell>
          <cell r="AB55">
            <v>0</v>
          </cell>
          <cell r="AC55">
            <v>4.5</v>
          </cell>
          <cell r="AD55">
            <v>4.3548387096774199</v>
          </cell>
          <cell r="AE55">
            <v>9.1762672811059929</v>
          </cell>
          <cell r="AF55">
            <v>8.8548387096774199</v>
          </cell>
          <cell r="AG55">
            <v>8.8548387096774199</v>
          </cell>
          <cell r="AH55">
            <v>8.8548387096774199</v>
          </cell>
          <cell r="AI55">
            <v>35.740783410138249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4.7513296277042425</v>
          </cell>
          <cell r="C57">
            <v>5.8890409292708137</v>
          </cell>
          <cell r="D57">
            <v>5.999156942511509</v>
          </cell>
          <cell r="E57">
            <v>6.1145016435023427</v>
          </cell>
          <cell r="F57">
            <v>5.9009052388289662</v>
          </cell>
          <cell r="G57">
            <v>8.1248893444532442</v>
          </cell>
          <cell r="H57">
            <v>9.3690173449625682</v>
          </cell>
          <cell r="I57">
            <v>9.2603358714344406</v>
          </cell>
          <cell r="J57">
            <v>12.68596321165122</v>
          </cell>
          <cell r="K57">
            <v>11.241497501620264</v>
          </cell>
          <cell r="L57">
            <v>12.048160286206715</v>
          </cell>
          <cell r="M57">
            <v>12.261442808626787</v>
          </cell>
          <cell r="N57">
            <v>5.6335597383919289</v>
          </cell>
          <cell r="O57">
            <v>6.7805770649749384</v>
          </cell>
          <cell r="P57">
            <v>10.346586118808947</v>
          </cell>
          <cell r="Q57">
            <v>11.911506567394662</v>
          </cell>
          <cell r="R57">
            <v>9.4340574108106097</v>
          </cell>
          <cell r="S57">
            <v>1.3201833333333333</v>
          </cell>
          <cell r="T57">
            <v>2.1518555555555556</v>
          </cell>
          <cell r="U57">
            <v>2.4905833333333334</v>
          </cell>
          <cell r="V57">
            <v>2.6249555555555557</v>
          </cell>
          <cell r="W57">
            <v>2.3829166666666661</v>
          </cell>
          <cell r="X57">
            <v>3.8752111111111112</v>
          </cell>
          <cell r="Y57">
            <v>4.6521335125448022</v>
          </cell>
          <cell r="Z57">
            <v>5.234353405017921</v>
          </cell>
          <cell r="AA57">
            <v>5.9618388888888889</v>
          </cell>
          <cell r="AB57">
            <v>7.4975792114695343</v>
          </cell>
          <cell r="AC57">
            <v>10.252716666666666</v>
          </cell>
          <cell r="AD57">
            <v>11.583112544802868</v>
          </cell>
          <cell r="AE57">
            <v>5.9626222222222225</v>
          </cell>
          <cell r="AF57">
            <v>8.8830833333333334</v>
          </cell>
          <cell r="AG57">
            <v>15.848325806451612</v>
          </cell>
          <cell r="AH57">
            <v>29.333408422939065</v>
          </cell>
          <cell r="AI57">
            <v>60.027439784946232</v>
          </cell>
          <cell r="AJ57">
            <v>25.007000000000001</v>
          </cell>
          <cell r="AK57">
            <v>32.886000000000003</v>
          </cell>
          <cell r="AL57">
            <v>37.363999999999997</v>
          </cell>
          <cell r="AM57">
            <v>38.637</v>
          </cell>
          <cell r="AN57">
            <v>36.344000000000001</v>
          </cell>
          <cell r="AO57">
            <v>42.926000000000002</v>
          </cell>
          <cell r="AP57">
            <v>44.689</v>
          </cell>
          <cell r="AQ57">
            <v>50.872</v>
          </cell>
          <cell r="AR57">
            <v>42.295999999999999</v>
          </cell>
          <cell r="AS57">
            <v>60.026000000000003</v>
          </cell>
          <cell r="AT57">
            <v>76.588000000000008</v>
          </cell>
          <cell r="AU57">
            <v>85.021000000000001</v>
          </cell>
          <cell r="AV57">
            <v>95.257000000000005</v>
          </cell>
          <cell r="AW57">
            <v>117.907</v>
          </cell>
          <cell r="AX57">
            <v>137.857</v>
          </cell>
          <cell r="AY57">
            <v>221.63499999999999</v>
          </cell>
          <cell r="AZ57">
            <v>572.65600000000006</v>
          </cell>
        </row>
        <row r="58">
          <cell r="A58" t="str">
            <v>Equatorial Guinea</v>
          </cell>
          <cell r="B58">
            <v>49.560632688927939</v>
          </cell>
          <cell r="C58">
            <v>58.801042571676803</v>
          </cell>
          <cell r="D58">
            <v>64.548218940052138</v>
          </cell>
          <cell r="E58">
            <v>48.671870082457353</v>
          </cell>
          <cell r="F58">
            <v>70.165854070114349</v>
          </cell>
          <cell r="G58">
            <v>74.507545947469779</v>
          </cell>
          <cell r="H58">
            <v>78.603522747188777</v>
          </cell>
          <cell r="I58">
            <v>83.189972317575823</v>
          </cell>
          <cell r="J58">
            <v>97.663208676588894</v>
          </cell>
          <cell r="K58">
            <v>87.88521641730739</v>
          </cell>
          <cell r="L58">
            <v>82.672798377463209</v>
          </cell>
          <cell r="M58">
            <v>88.016566604179772</v>
          </cell>
          <cell r="N58">
            <v>57.734753997449836</v>
          </cell>
          <cell r="O58">
            <v>64.295828450758705</v>
          </cell>
          <cell r="P58">
            <v>85.888322779089151</v>
          </cell>
          <cell r="Q58">
            <v>86.172219337963938</v>
          </cell>
          <cell r="R58">
            <v>72.913000817699711</v>
          </cell>
          <cell r="S58">
            <v>48.88</v>
          </cell>
          <cell r="T58">
            <v>60.16</v>
          </cell>
          <cell r="U58">
            <v>66.040000000000006</v>
          </cell>
          <cell r="V58">
            <v>51.55</v>
          </cell>
          <cell r="W58">
            <v>74.427260273972635</v>
          </cell>
          <cell r="X58">
            <v>75.307260273972631</v>
          </cell>
          <cell r="Y58">
            <v>84.647260273972634</v>
          </cell>
          <cell r="Z58">
            <v>75.307260273972631</v>
          </cell>
          <cell r="AA58">
            <v>85.327260273972627</v>
          </cell>
          <cell r="AB58">
            <v>71.177260273972621</v>
          </cell>
          <cell r="AC58">
            <v>75.717260273972627</v>
          </cell>
          <cell r="AD58">
            <v>86.743260273972638</v>
          </cell>
          <cell r="AE58">
            <v>175.07999999999998</v>
          </cell>
          <cell r="AF58">
            <v>201.28452054794525</v>
          </cell>
          <cell r="AG58">
            <v>245.28178082191789</v>
          </cell>
          <cell r="AH58">
            <v>233.63778082191789</v>
          </cell>
          <cell r="AI58">
            <v>855.28408219178095</v>
          </cell>
          <cell r="AJ58">
            <v>88.76400000000001</v>
          </cell>
          <cell r="AK58">
            <v>92.08</v>
          </cell>
          <cell r="AL58">
            <v>92.08</v>
          </cell>
          <cell r="AM58">
            <v>95.322000000000003</v>
          </cell>
          <cell r="AN58">
            <v>95.466000000000008</v>
          </cell>
          <cell r="AO58">
            <v>90.966000000000008</v>
          </cell>
          <cell r="AP58">
            <v>96.92</v>
          </cell>
          <cell r="AQ58">
            <v>81.471999999999994</v>
          </cell>
          <cell r="AR58">
            <v>78.631999999999991</v>
          </cell>
          <cell r="AS58">
            <v>72.89</v>
          </cell>
          <cell r="AT58">
            <v>82.427999999999997</v>
          </cell>
          <cell r="AU58">
            <v>88.698000000000008</v>
          </cell>
          <cell r="AV58">
            <v>272.92399999999998</v>
          </cell>
          <cell r="AW58">
            <v>281.75400000000002</v>
          </cell>
          <cell r="AX58">
            <v>257.024</v>
          </cell>
          <cell r="AY58">
            <v>244.01599999999999</v>
          </cell>
          <cell r="AZ58">
            <v>1055.7179999999998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42.673190259090404</v>
          </cell>
          <cell r="C60">
            <v>65.568297855627989</v>
          </cell>
          <cell r="D60">
            <v>71.028793270786153</v>
          </cell>
          <cell r="E60">
            <v>51.728137713075334</v>
          </cell>
          <cell r="F60">
            <v>58.666115524244283</v>
          </cell>
          <cell r="G60">
            <v>51.333693304535636</v>
          </cell>
          <cell r="H60">
            <v>51.933280609677198</v>
          </cell>
          <cell r="I60">
            <v>53.714804722979117</v>
          </cell>
          <cell r="J60">
            <v>53.12377726996236</v>
          </cell>
          <cell r="K60">
            <v>49.577994360065304</v>
          </cell>
          <cell r="L60">
            <v>55.357632409043617</v>
          </cell>
          <cell r="M60">
            <v>54.013911332818104</v>
          </cell>
          <cell r="N60">
            <v>60.779267061315807</v>
          </cell>
          <cell r="O60">
            <v>53.861431383577056</v>
          </cell>
          <cell r="P60">
            <v>52.947014785381761</v>
          </cell>
          <cell r="Q60">
            <v>52.960555125138946</v>
          </cell>
          <cell r="R60">
            <v>54.936340487449982</v>
          </cell>
          <cell r="S60">
            <v>21.32</v>
          </cell>
          <cell r="T60">
            <v>37.1</v>
          </cell>
          <cell r="U60">
            <v>43.91</v>
          </cell>
          <cell r="V60">
            <v>34.19</v>
          </cell>
          <cell r="W60">
            <v>36.270000000000003</v>
          </cell>
          <cell r="X60">
            <v>31.69</v>
          </cell>
          <cell r="Y60">
            <v>32.104000000000006</v>
          </cell>
          <cell r="Z60">
            <v>35.484000000000002</v>
          </cell>
          <cell r="AA60">
            <v>35.904000000000003</v>
          </cell>
          <cell r="AB60">
            <v>33.404000000000003</v>
          </cell>
          <cell r="AC60">
            <v>37.244</v>
          </cell>
          <cell r="AD60">
            <v>34.168000000000006</v>
          </cell>
          <cell r="AE60">
            <v>102.33</v>
          </cell>
          <cell r="AF60">
            <v>102.15</v>
          </cell>
          <cell r="AG60">
            <v>103.49200000000002</v>
          </cell>
          <cell r="AH60">
            <v>104.816</v>
          </cell>
          <cell r="AI60">
            <v>412.78800000000001</v>
          </cell>
          <cell r="AJ60">
            <v>44.964999999999996</v>
          </cell>
          <cell r="AK60">
            <v>50.923999999999999</v>
          </cell>
          <cell r="AL60">
            <v>55.637999999999998</v>
          </cell>
          <cell r="AM60">
            <v>59.486000000000004</v>
          </cell>
          <cell r="AN60">
            <v>55.641999999999996</v>
          </cell>
          <cell r="AO60">
            <v>55.56</v>
          </cell>
          <cell r="AP60">
            <v>55.635999999999996</v>
          </cell>
          <cell r="AQ60">
            <v>59.453999999999994</v>
          </cell>
          <cell r="AR60">
            <v>60.826999999999998</v>
          </cell>
          <cell r="AS60">
            <v>60.639000000000003</v>
          </cell>
          <cell r="AT60">
            <v>60.551000000000002</v>
          </cell>
          <cell r="AU60">
            <v>56.932000000000002</v>
          </cell>
          <cell r="AV60">
            <v>151.52699999999999</v>
          </cell>
          <cell r="AW60">
            <v>170.68799999999999</v>
          </cell>
          <cell r="AX60">
            <v>175.91699999999997</v>
          </cell>
          <cell r="AY60">
            <v>178.12200000000001</v>
          </cell>
          <cell r="AZ60">
            <v>676.25400000000002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20.628</v>
          </cell>
          <cell r="AL61">
            <v>23.93</v>
          </cell>
          <cell r="AM61">
            <v>23.39</v>
          </cell>
          <cell r="AN61">
            <v>28.456000000000003</v>
          </cell>
          <cell r="AO61">
            <v>28.456000000000003</v>
          </cell>
          <cell r="AP61">
            <v>29.056000000000001</v>
          </cell>
          <cell r="AQ61">
            <v>23.99</v>
          </cell>
          <cell r="AR61">
            <v>24.070999999999998</v>
          </cell>
          <cell r="AS61">
            <v>22.487000000000002</v>
          </cell>
          <cell r="AT61">
            <v>26.256999999999998</v>
          </cell>
          <cell r="AU61">
            <v>24.88</v>
          </cell>
          <cell r="AV61">
            <v>68.649000000000001</v>
          </cell>
          <cell r="AW61">
            <v>80.302000000000007</v>
          </cell>
          <cell r="AX61">
            <v>77.11699999999999</v>
          </cell>
          <cell r="AY61">
            <v>73.623999999999995</v>
          </cell>
          <cell r="AZ61">
            <v>299.69200000000001</v>
          </cell>
        </row>
        <row r="62">
          <cell r="A62" t="str">
            <v>Georgia</v>
          </cell>
          <cell r="B62">
            <v>77.141115323600559</v>
          </cell>
          <cell r="C62">
            <v>75.922142280969922</v>
          </cell>
          <cell r="D62">
            <v>76.585321495507472</v>
          </cell>
          <cell r="E62">
            <v>73.982924185072207</v>
          </cell>
          <cell r="F62">
            <v>72.070722275115045</v>
          </cell>
          <cell r="G62">
            <v>75.321635180495676</v>
          </cell>
          <cell r="H62">
            <v>82.91563559376695</v>
          </cell>
          <cell r="I62">
            <v>76.138094598203111</v>
          </cell>
          <cell r="J62">
            <v>75.416135315047214</v>
          </cell>
          <cell r="K62">
            <v>52.662978429639665</v>
          </cell>
          <cell r="L62">
            <v>43.552808017111694</v>
          </cell>
          <cell r="M62">
            <v>68.76081220010461</v>
          </cell>
          <cell r="N62">
            <v>76.541217205607111</v>
          </cell>
          <cell r="O62">
            <v>73.78375092579283</v>
          </cell>
          <cell r="P62">
            <v>78.249467300559857</v>
          </cell>
          <cell r="Q62">
            <v>56.52332104357702</v>
          </cell>
          <cell r="R62">
            <v>68.382864094360656</v>
          </cell>
          <cell r="S62">
            <v>165.22263818807471</v>
          </cell>
          <cell r="T62">
            <v>170.06276681346557</v>
          </cell>
          <cell r="U62">
            <v>176.82190663097717</v>
          </cell>
          <cell r="V62">
            <v>176.1454904303034</v>
          </cell>
          <cell r="W62">
            <v>182.2285718653076</v>
          </cell>
          <cell r="X62">
            <v>188.9123118291358</v>
          </cell>
          <cell r="Y62">
            <v>202.60182480391424</v>
          </cell>
          <cell r="Z62">
            <v>174.31212052591727</v>
          </cell>
          <cell r="AA62">
            <v>174.81875792729235</v>
          </cell>
          <cell r="AB62">
            <v>181.65469124206982</v>
          </cell>
          <cell r="AC62">
            <v>196.82328138482649</v>
          </cell>
          <cell r="AD62">
            <v>404.1760182037907</v>
          </cell>
          <cell r="AE62">
            <v>512.10731163251751</v>
          </cell>
          <cell r="AF62">
            <v>547.28637412474677</v>
          </cell>
          <cell r="AG62">
            <v>551.73270325712383</v>
          </cell>
          <cell r="AH62">
            <v>782.65399083068701</v>
          </cell>
          <cell r="AI62">
            <v>2393.7803798450755</v>
          </cell>
          <cell r="AJ62">
            <v>192.76409699999999</v>
          </cell>
          <cell r="AK62">
            <v>201.59664300000003</v>
          </cell>
          <cell r="AL62">
            <v>207.794017</v>
          </cell>
          <cell r="AM62">
            <v>214.28044799999998</v>
          </cell>
          <cell r="AN62">
            <v>227.56219099999998</v>
          </cell>
          <cell r="AO62">
            <v>225.72675199999998</v>
          </cell>
          <cell r="AP62">
            <v>219.91225299999999</v>
          </cell>
          <cell r="AQ62">
            <v>206.04785199999998</v>
          </cell>
          <cell r="AR62">
            <v>208.62495999999999</v>
          </cell>
          <cell r="AS62">
            <v>310.44431400000002</v>
          </cell>
          <cell r="AT62">
            <v>406.72682500000002</v>
          </cell>
          <cell r="AU62">
            <v>529.01995299999999</v>
          </cell>
          <cell r="AV62">
            <v>602.15475700000002</v>
          </cell>
          <cell r="AW62">
            <v>667.569391</v>
          </cell>
          <cell r="AX62">
            <v>634.58506499999999</v>
          </cell>
          <cell r="AY62">
            <v>1246.191092</v>
          </cell>
          <cell r="AZ62">
            <v>3150.500305</v>
          </cell>
        </row>
        <row r="63">
          <cell r="A63" t="str">
            <v>Guinea</v>
          </cell>
          <cell r="B63">
            <v>0</v>
          </cell>
          <cell r="C63">
            <v>27.495446801010512</v>
          </cell>
          <cell r="D63">
            <v>27.61659356006216</v>
          </cell>
          <cell r="E63">
            <v>27.294465288983066</v>
          </cell>
          <cell r="F63">
            <v>27.294465288983066</v>
          </cell>
          <cell r="G63">
            <v>27.17612217641252</v>
          </cell>
          <cell r="H63">
            <v>27.495446801010512</v>
          </cell>
          <cell r="I63">
            <v>27.254726870365335</v>
          </cell>
          <cell r="J63">
            <v>31.473771856786009</v>
          </cell>
          <cell r="K63">
            <v>32.893088921780709</v>
          </cell>
          <cell r="L63">
            <v>34.947807933194163</v>
          </cell>
          <cell r="M63">
            <v>34.574371745528637</v>
          </cell>
          <cell r="N63">
            <v>18.429429330883075</v>
          </cell>
          <cell r="O63">
            <v>27.254903229563677</v>
          </cell>
          <cell r="P63">
            <v>28.747244196602256</v>
          </cell>
          <cell r="Q63">
            <v>34.139224203242584</v>
          </cell>
          <cell r="R63">
            <v>27.215964669307418</v>
          </cell>
          <cell r="S63">
            <v>0</v>
          </cell>
          <cell r="T63">
            <v>15.6</v>
          </cell>
          <cell r="U63">
            <v>15.6</v>
          </cell>
          <cell r="V63">
            <v>15.6</v>
          </cell>
          <cell r="W63">
            <v>15.6</v>
          </cell>
          <cell r="X63">
            <v>15.6</v>
          </cell>
          <cell r="Y63">
            <v>15.6</v>
          </cell>
          <cell r="Z63">
            <v>15.6</v>
          </cell>
          <cell r="AA63">
            <v>18.059999999999999</v>
          </cell>
          <cell r="AB63">
            <v>19.260000000000002</v>
          </cell>
          <cell r="AC63">
            <v>20.46</v>
          </cell>
          <cell r="AD63">
            <v>20.362000000000002</v>
          </cell>
          <cell r="AE63">
            <v>31.2</v>
          </cell>
          <cell r="AF63">
            <v>46.8</v>
          </cell>
          <cell r="AG63">
            <v>49.26</v>
          </cell>
          <cell r="AH63">
            <v>60.082000000000001</v>
          </cell>
          <cell r="AI63">
            <v>187.34199999999998</v>
          </cell>
          <cell r="AJ63">
            <v>50.462999999999994</v>
          </cell>
          <cell r="AK63">
            <v>51.063000000000002</v>
          </cell>
          <cell r="AL63">
            <v>50.838999999999999</v>
          </cell>
          <cell r="AM63">
            <v>51.439000000000007</v>
          </cell>
          <cell r="AN63">
            <v>51.439000000000007</v>
          </cell>
          <cell r="AO63">
            <v>51.662999999999997</v>
          </cell>
          <cell r="AP63">
            <v>51.063000000000002</v>
          </cell>
          <cell r="AQ63">
            <v>51.513999999999996</v>
          </cell>
          <cell r="AR63">
            <v>51.643000000000001</v>
          </cell>
          <cell r="AS63">
            <v>52.698000000000008</v>
          </cell>
          <cell r="AT63">
            <v>52.69</v>
          </cell>
          <cell r="AU63">
            <v>53.004000000000005</v>
          </cell>
          <cell r="AV63">
            <v>152.36500000000001</v>
          </cell>
          <cell r="AW63">
            <v>154.541</v>
          </cell>
          <cell r="AX63">
            <v>154.22</v>
          </cell>
          <cell r="AY63">
            <v>158.392</v>
          </cell>
          <cell r="AZ63">
            <v>619.51800000000014</v>
          </cell>
        </row>
        <row r="64">
          <cell r="A64" t="str">
            <v>Iraq</v>
          </cell>
          <cell r="B64">
            <v>34.358285461776404</v>
          </cell>
          <cell r="C64">
            <v>37.090909090909093</v>
          </cell>
          <cell r="D64">
            <v>31.74289394075538</v>
          </cell>
          <cell r="E64">
            <v>33.276218001651529</v>
          </cell>
          <cell r="F64">
            <v>33.847152136846539</v>
          </cell>
          <cell r="G64">
            <v>36.988503181158606</v>
          </cell>
          <cell r="H64">
            <v>40.107761864569859</v>
          </cell>
          <cell r="I64">
            <v>40.817647210864941</v>
          </cell>
          <cell r="J64">
            <v>46.676828279552453</v>
          </cell>
          <cell r="K64">
            <v>34.427633457036819</v>
          </cell>
          <cell r="L64">
            <v>34.718323399604245</v>
          </cell>
          <cell r="M64">
            <v>29.185625604750179</v>
          </cell>
          <cell r="N64">
            <v>34.378591644961283</v>
          </cell>
          <cell r="O64">
            <v>34.654931013859454</v>
          </cell>
          <cell r="P64">
            <v>42.409509627849062</v>
          </cell>
          <cell r="Q64">
            <v>32.586156634437593</v>
          </cell>
          <cell r="R64">
            <v>35.847170715160445</v>
          </cell>
          <cell r="S64">
            <v>139.34193548387097</v>
          </cell>
          <cell r="T64">
            <v>156.4</v>
          </cell>
          <cell r="U64">
            <v>136.7483870967742</v>
          </cell>
          <cell r="V64">
            <v>143.28</v>
          </cell>
          <cell r="W64">
            <v>140.59354838709677</v>
          </cell>
          <cell r="X64">
            <v>147.28</v>
          </cell>
          <cell r="Y64">
            <v>150.90322580645162</v>
          </cell>
          <cell r="Z64">
            <v>152.82580645161289</v>
          </cell>
          <cell r="AA64">
            <v>159.91999999999999</v>
          </cell>
          <cell r="AB64">
            <v>124.49032258064514</v>
          </cell>
          <cell r="AC64">
            <v>132.56227392266669</v>
          </cell>
          <cell r="AD64">
            <v>127.02232832645161</v>
          </cell>
          <cell r="AE64">
            <v>432.49032258064517</v>
          </cell>
          <cell r="AF64">
            <v>431.15354838709675</v>
          </cell>
          <cell r="AG64">
            <v>463.64903225806449</v>
          </cell>
          <cell r="AH64">
            <v>384.07492482976346</v>
          </cell>
          <cell r="AI64">
            <v>1711.3678280555698</v>
          </cell>
          <cell r="AJ64">
            <v>365</v>
          </cell>
          <cell r="AK64">
            <v>379.5</v>
          </cell>
          <cell r="AL64">
            <v>387.72</v>
          </cell>
          <cell r="AM64">
            <v>387.52</v>
          </cell>
          <cell r="AN64">
            <v>373.84000000000003</v>
          </cell>
          <cell r="AO64">
            <v>358.36</v>
          </cell>
          <cell r="AP64">
            <v>338.62</v>
          </cell>
          <cell r="AQ64">
            <v>336.97</v>
          </cell>
          <cell r="AR64">
            <v>308.35000000000002</v>
          </cell>
          <cell r="AS64">
            <v>325.44</v>
          </cell>
          <cell r="AT64">
            <v>343.64</v>
          </cell>
          <cell r="AU64">
            <v>391.7</v>
          </cell>
          <cell r="AV64">
            <v>1132.22</v>
          </cell>
          <cell r="AW64">
            <v>1119.72</v>
          </cell>
          <cell r="AX64">
            <v>983.94</v>
          </cell>
          <cell r="AY64">
            <v>1060.78</v>
          </cell>
          <cell r="AZ64">
            <v>4296.66</v>
          </cell>
        </row>
        <row r="65">
          <cell r="A65" t="str">
            <v>Israel</v>
          </cell>
          <cell r="B65">
            <v>110.45666315476602</v>
          </cell>
          <cell r="C65">
            <v>94.409135991283406</v>
          </cell>
          <cell r="D65">
            <v>91.235277344342833</v>
          </cell>
          <cell r="E65">
            <v>88.875275773703237</v>
          </cell>
          <cell r="F65">
            <v>90.4650822171984</v>
          </cell>
          <cell r="G65">
            <v>90.711340692264599</v>
          </cell>
          <cell r="H65">
            <v>90.777527055765063</v>
          </cell>
          <cell r="I65">
            <v>88.86804497373025</v>
          </cell>
          <cell r="J65">
            <v>88.512869736859201</v>
          </cell>
          <cell r="K65">
            <v>89.113085248436349</v>
          </cell>
          <cell r="L65">
            <v>94.590985157697219</v>
          </cell>
          <cell r="M65">
            <v>88.88319024410481</v>
          </cell>
          <cell r="N65">
            <v>98.41598967976239</v>
          </cell>
          <cell r="O65">
            <v>90.018902716352244</v>
          </cell>
          <cell r="P65">
            <v>89.385431711391789</v>
          </cell>
          <cell r="Q65">
            <v>90.837610323621263</v>
          </cell>
          <cell r="R65">
            <v>92.1129444085622</v>
          </cell>
          <cell r="S65">
            <v>1275.8174148065521</v>
          </cell>
          <cell r="T65">
            <v>1158.6508073186242</v>
          </cell>
          <cell r="U65">
            <v>1142.2301919655381</v>
          </cell>
          <cell r="V65">
            <v>1145.1223782338568</v>
          </cell>
          <cell r="W65">
            <v>1174.0960437180083</v>
          </cell>
          <cell r="X65">
            <v>1171.7496327393314</v>
          </cell>
          <cell r="Y65">
            <v>1131.939278590778</v>
          </cell>
          <cell r="Z65">
            <v>1105.3713534876367</v>
          </cell>
          <cell r="AA65">
            <v>1108.0444258955504</v>
          </cell>
          <cell r="AB65">
            <v>1114.5987462164758</v>
          </cell>
          <cell r="AC65">
            <v>1115.0353800060961</v>
          </cell>
          <cell r="AD65">
            <v>1031.2069717560605</v>
          </cell>
          <cell r="AE65">
            <v>3576.6984140907143</v>
          </cell>
          <cell r="AF65">
            <v>3490.9680546911964</v>
          </cell>
          <cell r="AG65">
            <v>3345.3550579739649</v>
          </cell>
          <cell r="AH65">
            <v>3260.8410979786322</v>
          </cell>
          <cell r="AI65">
            <v>13673.862624734509</v>
          </cell>
          <cell r="AJ65">
            <v>1039.5349999999999</v>
          </cell>
          <cell r="AK65">
            <v>1104.539</v>
          </cell>
          <cell r="AL65">
            <v>1126.7649999999999</v>
          </cell>
          <cell r="AM65">
            <v>1159.614</v>
          </cell>
          <cell r="AN65">
            <v>1168.06</v>
          </cell>
          <cell r="AO65">
            <v>1162.5610000000001</v>
          </cell>
          <cell r="AP65">
            <v>1122.2440000000001</v>
          </cell>
          <cell r="AQ65">
            <v>1119.451</v>
          </cell>
          <cell r="AR65">
            <v>1126.6610000000001</v>
          </cell>
          <cell r="AS65">
            <v>1125.692</v>
          </cell>
          <cell r="AT65">
            <v>1060.9169999999999</v>
          </cell>
          <cell r="AU65">
            <v>1044.164</v>
          </cell>
          <cell r="AV65">
            <v>3270.8389999999995</v>
          </cell>
          <cell r="AW65">
            <v>3490.2350000000001</v>
          </cell>
          <cell r="AX65">
            <v>3368.3560000000002</v>
          </cell>
          <cell r="AY65">
            <v>3230.7730000000001</v>
          </cell>
          <cell r="AZ65">
            <v>13360.203</v>
          </cell>
        </row>
        <row r="66">
          <cell r="A66" t="str">
            <v>Ivory Coast</v>
          </cell>
          <cell r="B66">
            <v>51.835845243602542</v>
          </cell>
          <cell r="C66">
            <v>78.017861936019116</v>
          </cell>
          <cell r="D66">
            <v>45.39546155540868</v>
          </cell>
          <cell r="E66">
            <v>20.156443882143989</v>
          </cell>
          <cell r="F66">
            <v>27.67295030215568</v>
          </cell>
          <cell r="G66">
            <v>31.467460034372063</v>
          </cell>
          <cell r="H66">
            <v>33.671843886897648</v>
          </cell>
          <cell r="I66">
            <v>33.026188166828327</v>
          </cell>
          <cell r="J66">
            <v>33.536943599668234</v>
          </cell>
          <cell r="K66">
            <v>26.551539445039609</v>
          </cell>
          <cell r="L66">
            <v>38.236612427202907</v>
          </cell>
          <cell r="M66">
            <v>53.890617948678091</v>
          </cell>
          <cell r="N66">
            <v>58.42534356362335</v>
          </cell>
          <cell r="O66">
            <v>27.199552504835221</v>
          </cell>
          <cell r="P66">
            <v>33.423789281918936</v>
          </cell>
          <cell r="Q66">
            <v>40.013611859838328</v>
          </cell>
          <cell r="R66">
            <v>38.508500844017327</v>
          </cell>
          <cell r="S66">
            <v>23.655000000000001</v>
          </cell>
          <cell r="T66">
            <v>35.524999999999999</v>
          </cell>
          <cell r="U66">
            <v>20.605</v>
          </cell>
          <cell r="V66">
            <v>9.2050000000000001</v>
          </cell>
          <cell r="W66">
            <v>17.045000000000002</v>
          </cell>
          <cell r="X66">
            <v>21.565000000000001</v>
          </cell>
          <cell r="Y66">
            <v>25.364999999999998</v>
          </cell>
          <cell r="Z66">
            <v>21.565000000000001</v>
          </cell>
          <cell r="AA66">
            <v>21.565000000000001</v>
          </cell>
          <cell r="AB66">
            <v>17.074999999999999</v>
          </cell>
          <cell r="AC66">
            <v>26.918999999999997</v>
          </cell>
          <cell r="AD66">
            <v>38.478499999999983</v>
          </cell>
          <cell r="AE66">
            <v>79.784999999999997</v>
          </cell>
          <cell r="AF66">
            <v>47.814999999999998</v>
          </cell>
          <cell r="AG66">
            <v>68.495000000000005</v>
          </cell>
          <cell r="AH66">
            <v>82.472499999999982</v>
          </cell>
          <cell r="AI66">
            <v>278.5675</v>
          </cell>
          <cell r="AJ66">
            <v>41.070999999999998</v>
          </cell>
          <cell r="AK66">
            <v>40.981000000000002</v>
          </cell>
          <cell r="AL66">
            <v>40.850999999999999</v>
          </cell>
          <cell r="AM66">
            <v>41.100999999999999</v>
          </cell>
          <cell r="AN66">
            <v>55.435000000000002</v>
          </cell>
          <cell r="AO66">
            <v>61.677999999999997</v>
          </cell>
          <cell r="AP66">
            <v>67.796999999999997</v>
          </cell>
          <cell r="AQ66">
            <v>58.766999999999996</v>
          </cell>
          <cell r="AR66">
            <v>57.872</v>
          </cell>
          <cell r="AS66">
            <v>57.877999999999901</v>
          </cell>
          <cell r="AT66">
            <v>63.360999999999905</v>
          </cell>
          <cell r="AU66">
            <v>64.26099999999991</v>
          </cell>
          <cell r="AV66">
            <v>122.90299999999999</v>
          </cell>
          <cell r="AW66">
            <v>158.214</v>
          </cell>
          <cell r="AX66">
            <v>184.43599999999998</v>
          </cell>
          <cell r="AY66">
            <v>185.49999999999972</v>
          </cell>
          <cell r="AZ66">
            <v>651.05299999999966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497.99000000599995</v>
          </cell>
          <cell r="AL67">
            <v>510.01000000499994</v>
          </cell>
          <cell r="AM67">
            <v>515.02000001099998</v>
          </cell>
          <cell r="AN67">
            <v>488.02</v>
          </cell>
          <cell r="AO67">
            <v>480.02000000500004</v>
          </cell>
          <cell r="AP67">
            <v>477.08999999900004</v>
          </cell>
          <cell r="AQ67">
            <v>503.86000001299999</v>
          </cell>
          <cell r="AR67">
            <v>499.97000000399998</v>
          </cell>
          <cell r="AS67">
            <v>502.99999999900001</v>
          </cell>
          <cell r="AT67">
            <v>499.24999999399995</v>
          </cell>
          <cell r="AU67">
            <v>501.22000000700007</v>
          </cell>
          <cell r="AV67">
            <v>1500.0000000229998</v>
          </cell>
          <cell r="AW67">
            <v>1483.060000016</v>
          </cell>
          <cell r="AX67">
            <v>1480.9200000159999</v>
          </cell>
          <cell r="AY67">
            <v>1503.47</v>
          </cell>
          <cell r="AZ67">
            <v>5967.4500000549997</v>
          </cell>
        </row>
        <row r="68">
          <cell r="A68" t="str">
            <v>Kazakhstan</v>
          </cell>
          <cell r="B68">
            <v>28.557832168541488</v>
          </cell>
          <cell r="C68">
            <v>31.500873235336922</v>
          </cell>
          <cell r="D68">
            <v>27.269703974289236</v>
          </cell>
          <cell r="E68">
            <v>25.285854868186643</v>
          </cell>
          <cell r="F68">
            <v>24.309459369404028</v>
          </cell>
          <cell r="G68">
            <v>28.342816935386587</v>
          </cell>
          <cell r="H68">
            <v>28.989853910820013</v>
          </cell>
          <cell r="I68">
            <v>28.822059767623756</v>
          </cell>
          <cell r="J68">
            <v>27.083454161711465</v>
          </cell>
          <cell r="K68">
            <v>28.567536535247992</v>
          </cell>
          <cell r="L68">
            <v>40.580313235700849</v>
          </cell>
          <cell r="M68">
            <v>30.893005154841717</v>
          </cell>
          <cell r="N68">
            <v>29.083199808196309</v>
          </cell>
          <cell r="O68">
            <v>25.968900929772044</v>
          </cell>
          <cell r="P68">
            <v>28.314277132213117</v>
          </cell>
          <cell r="Q68">
            <v>33.275105924346448</v>
          </cell>
          <cell r="R68">
            <v>28.949228600880886</v>
          </cell>
          <cell r="S68">
            <v>938.47699999999998</v>
          </cell>
          <cell r="T68">
            <v>1154.3599999999999</v>
          </cell>
          <cell r="U68">
            <v>1072.6204761904762</v>
          </cell>
          <cell r="V68">
            <v>1044.9295238095237</v>
          </cell>
          <cell r="W68">
            <v>1028.022727272727</v>
          </cell>
          <cell r="X68">
            <v>1174.8569999999997</v>
          </cell>
          <cell r="Y68">
            <v>1154.8172727272731</v>
          </cell>
          <cell r="Z68">
            <v>1084.2890909090909</v>
          </cell>
          <cell r="AA68">
            <v>1012.5209523809524</v>
          </cell>
          <cell r="AB68">
            <v>1004.2980952380954</v>
          </cell>
          <cell r="AC68">
            <v>1336.83275</v>
          </cell>
          <cell r="AD68">
            <v>974.72236842105258</v>
          </cell>
          <cell r="AE68">
            <v>3165.457476190476</v>
          </cell>
          <cell r="AF68">
            <v>3247.8092510822507</v>
          </cell>
          <cell r="AG68">
            <v>3251.6273160173168</v>
          </cell>
          <cell r="AH68">
            <v>3315.853213659148</v>
          </cell>
          <cell r="AI68">
            <v>12980.747256949189</v>
          </cell>
          <cell r="AJ68">
            <v>2957.61</v>
          </cell>
          <cell r="AK68">
            <v>3298.08</v>
          </cell>
          <cell r="AL68">
            <v>3540.04</v>
          </cell>
          <cell r="AM68">
            <v>3719.2200000000003</v>
          </cell>
          <cell r="AN68">
            <v>3806.01</v>
          </cell>
          <cell r="AO68">
            <v>3730.6500000000005</v>
          </cell>
          <cell r="AP68">
            <v>3585.17</v>
          </cell>
          <cell r="AQ68">
            <v>3385.81</v>
          </cell>
          <cell r="AR68">
            <v>3364.67</v>
          </cell>
          <cell r="AS68">
            <v>3163.97</v>
          </cell>
          <cell r="AT68">
            <v>2964.8599999999997</v>
          </cell>
          <cell r="AU68">
            <v>2839.64</v>
          </cell>
          <cell r="AV68">
            <v>9795.73</v>
          </cell>
          <cell r="AW68">
            <v>11255.880000000001</v>
          </cell>
          <cell r="AX68">
            <v>10335.65</v>
          </cell>
          <cell r="AY68">
            <v>8968.4699999999993</v>
          </cell>
          <cell r="AZ68">
            <v>40355.730000000003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4.5</v>
          </cell>
          <cell r="AL69">
            <v>4.5</v>
          </cell>
          <cell r="AM69">
            <v>0</v>
          </cell>
          <cell r="AN69">
            <v>0</v>
          </cell>
          <cell r="AO69">
            <v>0</v>
          </cell>
          <cell r="AP69">
            <v>4.5</v>
          </cell>
          <cell r="AQ69">
            <v>4.5</v>
          </cell>
          <cell r="AR69">
            <v>4.5</v>
          </cell>
          <cell r="AS69">
            <v>0</v>
          </cell>
          <cell r="AT69">
            <v>0</v>
          </cell>
          <cell r="AU69">
            <v>4.5</v>
          </cell>
          <cell r="AV69">
            <v>13.5</v>
          </cell>
          <cell r="AW69">
            <v>0</v>
          </cell>
          <cell r="AX69">
            <v>13.5</v>
          </cell>
          <cell r="AY69">
            <v>4.5</v>
          </cell>
          <cell r="AZ69">
            <v>31.5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6.9335555255401141E-3</v>
          </cell>
          <cell r="N70">
            <v>0</v>
          </cell>
          <cell r="O70">
            <v>0</v>
          </cell>
          <cell r="P70">
            <v>0</v>
          </cell>
          <cell r="Q70">
            <v>2.1225132513145294E-3</v>
          </cell>
          <cell r="R70">
            <v>4.5468773247982512E-4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8.0000000000000071E-3</v>
          </cell>
          <cell r="AE70">
            <v>0</v>
          </cell>
          <cell r="AF70">
            <v>0</v>
          </cell>
          <cell r="AG70">
            <v>0</v>
          </cell>
          <cell r="AH70">
            <v>8.0000000000000071E-3</v>
          </cell>
          <cell r="AI70">
            <v>8.0000000000000071E-3</v>
          </cell>
          <cell r="AJ70">
            <v>98.961758000000003</v>
          </cell>
          <cell r="AK70">
            <v>107.68850599999999</v>
          </cell>
          <cell r="AL70">
            <v>117.267798</v>
          </cell>
          <cell r="AM70">
            <v>142.8716</v>
          </cell>
          <cell r="AN70">
            <v>180.52978100000001</v>
          </cell>
          <cell r="AO70">
            <v>179.95088100000001</v>
          </cell>
          <cell r="AP70">
            <v>160.15216199999998</v>
          </cell>
          <cell r="AQ70">
            <v>126.91610399999999</v>
          </cell>
          <cell r="AR70">
            <v>129.945258</v>
          </cell>
          <cell r="AS70">
            <v>123.24400900000001</v>
          </cell>
          <cell r="AT70">
            <v>112.13366199999999</v>
          </cell>
          <cell r="AU70">
            <v>103.842826</v>
          </cell>
          <cell r="AV70">
            <v>323.91806199999996</v>
          </cell>
          <cell r="AW70">
            <v>503.352262</v>
          </cell>
          <cell r="AX70">
            <v>417.01352399999996</v>
          </cell>
          <cell r="AY70">
            <v>339.22049700000002</v>
          </cell>
          <cell r="AZ70">
            <v>1583.5043449999998</v>
          </cell>
        </row>
        <row r="71">
          <cell r="A71" t="str">
            <v>Kuwait</v>
          </cell>
          <cell r="B71">
            <v>14.950104267898482</v>
          </cell>
          <cell r="C71">
            <v>16.796920588346609</v>
          </cell>
          <cell r="D71">
            <v>14.716263349757281</v>
          </cell>
          <cell r="E71">
            <v>15.856023882724267</v>
          </cell>
          <cell r="F71">
            <v>13.103319873510628</v>
          </cell>
          <cell r="G71">
            <v>13.352998890881459</v>
          </cell>
          <cell r="H71">
            <v>15.352740800640685</v>
          </cell>
          <cell r="I71">
            <v>15.515542317095685</v>
          </cell>
          <cell r="J71">
            <v>17.412577986036219</v>
          </cell>
          <cell r="K71">
            <v>13.193977557922587</v>
          </cell>
          <cell r="L71">
            <v>14.179814960480982</v>
          </cell>
          <cell r="M71">
            <v>13.167065894634916</v>
          </cell>
          <cell r="N71">
            <v>15.483684555324153</v>
          </cell>
          <cell r="O71">
            <v>14.096166980570388</v>
          </cell>
          <cell r="P71">
            <v>16.09212673677446</v>
          </cell>
          <cell r="Q71">
            <v>13.517337887620851</v>
          </cell>
          <cell r="R71">
            <v>14.780906046389617</v>
          </cell>
          <cell r="S71">
            <v>81.826904026297683</v>
          </cell>
          <cell r="T71">
            <v>90.386096010402923</v>
          </cell>
          <cell r="U71">
            <v>79.508700597994192</v>
          </cell>
          <cell r="V71">
            <v>87.118280552981361</v>
          </cell>
          <cell r="W71">
            <v>72.758367484313354</v>
          </cell>
          <cell r="X71">
            <v>74.678871797069704</v>
          </cell>
          <cell r="Y71">
            <v>85.013243393414342</v>
          </cell>
          <cell r="Z71">
            <v>84.782095068049841</v>
          </cell>
          <cell r="AA71">
            <v>95.53701121671871</v>
          </cell>
          <cell r="AB71">
            <v>75.095722267176058</v>
          </cell>
          <cell r="AC71">
            <v>81.890006931773286</v>
          </cell>
          <cell r="AD71">
            <v>74.633855505433957</v>
          </cell>
          <cell r="AE71">
            <v>251.7217006346948</v>
          </cell>
          <cell r="AF71">
            <v>234.55551983436442</v>
          </cell>
          <cell r="AG71">
            <v>265.33234967818288</v>
          </cell>
          <cell r="AH71">
            <v>231.6195847043833</v>
          </cell>
          <cell r="AI71">
            <v>983.22915485162548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494.49</v>
          </cell>
          <cell r="AN71">
            <v>499.74</v>
          </cell>
          <cell r="AO71">
            <v>503.34000000000003</v>
          </cell>
          <cell r="AP71">
            <v>498.35999999999996</v>
          </cell>
          <cell r="AQ71">
            <v>491.78999999999996</v>
          </cell>
          <cell r="AR71">
            <v>493.79999999999995</v>
          </cell>
          <cell r="AS71">
            <v>512.25</v>
          </cell>
          <cell r="AT71">
            <v>519.76</v>
          </cell>
          <cell r="AU71">
            <v>510.14</v>
          </cell>
          <cell r="AV71">
            <v>1463.1499999999999</v>
          </cell>
          <cell r="AW71">
            <v>1497.5700000000002</v>
          </cell>
          <cell r="AX71">
            <v>1483.9499999999998</v>
          </cell>
          <cell r="AY71">
            <v>1542.15</v>
          </cell>
          <cell r="AZ71">
            <v>5986.8200000000006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84.7</v>
          </cell>
          <cell r="AL72">
            <v>93.9</v>
          </cell>
          <cell r="AM72">
            <v>93.2</v>
          </cell>
          <cell r="AN72">
            <v>91.5</v>
          </cell>
          <cell r="AO72">
            <v>91.7</v>
          </cell>
          <cell r="AP72">
            <v>92.4</v>
          </cell>
          <cell r="AQ72">
            <v>91.199999999999989</v>
          </cell>
          <cell r="AR72">
            <v>108.7</v>
          </cell>
          <cell r="AS72">
            <v>117.2</v>
          </cell>
          <cell r="AT72">
            <v>95.4</v>
          </cell>
          <cell r="AU72">
            <v>78.41</v>
          </cell>
          <cell r="AV72">
            <v>247.12</v>
          </cell>
          <cell r="AW72">
            <v>276.39999999999998</v>
          </cell>
          <cell r="AX72">
            <v>292.3</v>
          </cell>
          <cell r="AY72">
            <v>291.01</v>
          </cell>
          <cell r="AZ72">
            <v>1106.8300000000002</v>
          </cell>
        </row>
        <row r="73">
          <cell r="A73" t="str">
            <v>Lebanon</v>
          </cell>
          <cell r="B73">
            <v>30.218508017386629</v>
          </cell>
          <cell r="C73">
            <v>31.351327064619575</v>
          </cell>
          <cell r="D73">
            <v>30.835180716830344</v>
          </cell>
          <cell r="E73">
            <v>32.717102182512846</v>
          </cell>
          <cell r="F73">
            <v>29.289039484633744</v>
          </cell>
          <cell r="G73">
            <v>28.407246713317715</v>
          </cell>
          <cell r="H73">
            <v>28.951024032035878</v>
          </cell>
          <cell r="I73">
            <v>28.071768084007658</v>
          </cell>
          <cell r="J73">
            <v>30.146805097519511</v>
          </cell>
          <cell r="K73">
            <v>31.156672963886585</v>
          </cell>
          <cell r="L73">
            <v>32.825089383490585</v>
          </cell>
          <cell r="M73">
            <v>25.99832111663153</v>
          </cell>
          <cell r="N73">
            <v>30.798635898952025</v>
          </cell>
          <cell r="O73">
            <v>30.14827760673689</v>
          </cell>
          <cell r="P73">
            <v>29.029369800530201</v>
          </cell>
          <cell r="Q73">
            <v>29.870064025891232</v>
          </cell>
          <cell r="R73">
            <v>29.974981930891222</v>
          </cell>
          <cell r="S73">
            <v>330.62069621822712</v>
          </cell>
          <cell r="T73">
            <v>337.59108983182352</v>
          </cell>
          <cell r="U73">
            <v>333.96213781922643</v>
          </cell>
          <cell r="V73">
            <v>353.75548496520804</v>
          </cell>
          <cell r="W73">
            <v>312.69629421339084</v>
          </cell>
          <cell r="X73">
            <v>303.51880568881603</v>
          </cell>
          <cell r="Y73">
            <v>306.50127464671584</v>
          </cell>
          <cell r="Z73">
            <v>296.2257731638195</v>
          </cell>
          <cell r="AA73">
            <v>294.99653681426093</v>
          </cell>
          <cell r="AB73">
            <v>300.48187776882526</v>
          </cell>
          <cell r="AC73">
            <v>316.90435460467927</v>
          </cell>
          <cell r="AD73">
            <v>274.88833753271479</v>
          </cell>
          <cell r="AE73">
            <v>1002.1739238692771</v>
          </cell>
          <cell r="AF73">
            <v>969.9705848674148</v>
          </cell>
          <cell r="AG73">
            <v>897.72358462479633</v>
          </cell>
          <cell r="AH73">
            <v>892.27456990621931</v>
          </cell>
          <cell r="AI73">
            <v>3762.1426632677076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973.13</v>
          </cell>
          <cell r="AN73">
            <v>960.8599999999999</v>
          </cell>
          <cell r="AO73">
            <v>961.6099999999999</v>
          </cell>
          <cell r="AP73">
            <v>952.82</v>
          </cell>
          <cell r="AQ73">
            <v>949.72</v>
          </cell>
          <cell r="AR73">
            <v>880.68000000000006</v>
          </cell>
          <cell r="AS73">
            <v>867.9799999999999</v>
          </cell>
          <cell r="AT73">
            <v>868.89</v>
          </cell>
          <cell r="AU73">
            <v>951.59799999999996</v>
          </cell>
          <cell r="AV73">
            <v>2928.56</v>
          </cell>
          <cell r="AW73">
            <v>2895.5999999999995</v>
          </cell>
          <cell r="AX73">
            <v>2783.2200000000003</v>
          </cell>
          <cell r="AY73">
            <v>2688.4679999999998</v>
          </cell>
          <cell r="AZ73">
            <v>11295.847999999998</v>
          </cell>
        </row>
        <row r="74">
          <cell r="A74" t="str">
            <v>Liberia</v>
          </cell>
          <cell r="B74">
            <v>60.105184072126235</v>
          </cell>
          <cell r="C74">
            <v>76.137277819098088</v>
          </cell>
          <cell r="D74">
            <v>93.19839130242633</v>
          </cell>
          <cell r="E74">
            <v>76.651787687276297</v>
          </cell>
          <cell r="F74">
            <v>78.412224784122273</v>
          </cell>
          <cell r="G74">
            <v>78.304839874789323</v>
          </cell>
          <cell r="H74">
            <v>76.309925319200218</v>
          </cell>
          <cell r="I74">
            <v>97.112271765873899</v>
          </cell>
          <cell r="J74">
            <v>95.539742337565741</v>
          </cell>
          <cell r="K74">
            <v>108.62718777427851</v>
          </cell>
          <cell r="L74">
            <v>108.319879083508</v>
          </cell>
          <cell r="M74">
            <v>95.693093103048199</v>
          </cell>
          <cell r="N74">
            <v>76.483686515277029</v>
          </cell>
          <cell r="O74">
            <v>77.781210448162824</v>
          </cell>
          <cell r="P74">
            <v>89.712603532581596</v>
          </cell>
          <cell r="Q74">
            <v>104.10879655836071</v>
          </cell>
          <cell r="R74">
            <v>86.480987517465181</v>
          </cell>
          <cell r="S74">
            <v>45.333333333333343</v>
          </cell>
          <cell r="T74">
            <v>55.733333333333348</v>
          </cell>
          <cell r="U74">
            <v>70.293333333333351</v>
          </cell>
          <cell r="V74">
            <v>57.813333333333354</v>
          </cell>
          <cell r="W74">
            <v>57.813333333333347</v>
          </cell>
          <cell r="X74">
            <v>57.813333333333347</v>
          </cell>
          <cell r="Y74">
            <v>56.313333333333347</v>
          </cell>
          <cell r="Z74">
            <v>74.993333333333354</v>
          </cell>
          <cell r="AA74">
            <v>68.473333333333358</v>
          </cell>
          <cell r="AB74">
            <v>70.133333333333354</v>
          </cell>
          <cell r="AC74">
            <v>70.073333333333352</v>
          </cell>
          <cell r="AD74">
            <v>64.14733333333335</v>
          </cell>
          <cell r="AE74">
            <v>171.36000000000004</v>
          </cell>
          <cell r="AF74">
            <v>173.44000000000005</v>
          </cell>
          <cell r="AG74">
            <v>199.78000000000006</v>
          </cell>
          <cell r="AH74">
            <v>204.35400000000004</v>
          </cell>
          <cell r="AI74">
            <v>748.9340000000002</v>
          </cell>
          <cell r="AJ74">
            <v>67.881</v>
          </cell>
          <cell r="AK74">
            <v>65.881</v>
          </cell>
          <cell r="AL74">
            <v>67.881</v>
          </cell>
          <cell r="AM74">
            <v>67.881</v>
          </cell>
          <cell r="AN74">
            <v>66.356999999999999</v>
          </cell>
          <cell r="AO74">
            <v>66.448000000000008</v>
          </cell>
          <cell r="AP74">
            <v>66.415999999999997</v>
          </cell>
          <cell r="AQ74">
            <v>69.501000000000005</v>
          </cell>
          <cell r="AR74">
            <v>64.503</v>
          </cell>
          <cell r="AS74">
            <v>58.106999999999999</v>
          </cell>
          <cell r="AT74">
            <v>58.221999999999994</v>
          </cell>
          <cell r="AU74">
            <v>60.331000000000003</v>
          </cell>
          <cell r="AV74">
            <v>201.643</v>
          </cell>
          <cell r="AW74">
            <v>200.68600000000001</v>
          </cell>
          <cell r="AX74">
            <v>200.42000000000002</v>
          </cell>
          <cell r="AY74">
            <v>176.66</v>
          </cell>
          <cell r="AZ74">
            <v>779.40899999999999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43.861806999999999</v>
          </cell>
          <cell r="AL76">
            <v>47.67492</v>
          </cell>
          <cell r="AM76">
            <v>55.272495000000006</v>
          </cell>
          <cell r="AN76">
            <v>61.525193000000002</v>
          </cell>
          <cell r="AO76">
            <v>61.022369000000005</v>
          </cell>
          <cell r="AP76">
            <v>56.083003000000005</v>
          </cell>
          <cell r="AQ76">
            <v>46.936256999999998</v>
          </cell>
          <cell r="AR76">
            <v>52.793526</v>
          </cell>
          <cell r="AS76">
            <v>52.197772999999998</v>
          </cell>
          <cell r="AT76">
            <v>51.261710999999998</v>
          </cell>
          <cell r="AU76">
            <v>43.800987000000006</v>
          </cell>
          <cell r="AV76">
            <v>129.99804799999998</v>
          </cell>
          <cell r="AW76">
            <v>177.82005700000002</v>
          </cell>
          <cell r="AX76">
            <v>155.81278600000002</v>
          </cell>
          <cell r="AY76">
            <v>147.260471</v>
          </cell>
          <cell r="AZ76">
            <v>610.89136199999996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12.675999999999998</v>
          </cell>
          <cell r="AL77">
            <v>12.605</v>
          </cell>
          <cell r="AM77">
            <v>12.605</v>
          </cell>
          <cell r="AN77">
            <v>12.605</v>
          </cell>
          <cell r="AO77">
            <v>12.605</v>
          </cell>
          <cell r="AP77">
            <v>12.675999999999998</v>
          </cell>
          <cell r="AQ77">
            <v>13.109</v>
          </cell>
          <cell r="AR77">
            <v>13.613000000000001</v>
          </cell>
          <cell r="AS77">
            <v>14.384</v>
          </cell>
          <cell r="AT77">
            <v>14.687999999999999</v>
          </cell>
          <cell r="AU77">
            <v>14.992000000000001</v>
          </cell>
          <cell r="AV77">
            <v>37.596999999999994</v>
          </cell>
          <cell r="AW77">
            <v>37.814999999999998</v>
          </cell>
          <cell r="AX77">
            <v>39.397999999999996</v>
          </cell>
          <cell r="AY77">
            <v>44.064</v>
          </cell>
          <cell r="AZ77">
            <v>158.874</v>
          </cell>
        </row>
        <row r="78">
          <cell r="A78" t="str">
            <v>Mauritania</v>
          </cell>
          <cell r="B78">
            <v>18.293680297397771</v>
          </cell>
          <cell r="C78">
            <v>17.613138686131389</v>
          </cell>
          <cell r="D78">
            <v>16.956989247311828</v>
          </cell>
          <cell r="E78">
            <v>16.890763765541738</v>
          </cell>
          <cell r="F78">
            <v>16.825704225352116</v>
          </cell>
          <cell r="G78">
            <v>16.771503040834059</v>
          </cell>
          <cell r="H78">
            <v>16.781141868512112</v>
          </cell>
          <cell r="I78">
            <v>16.719674239177024</v>
          </cell>
          <cell r="J78">
            <v>16.659303313508921</v>
          </cell>
          <cell r="K78">
            <v>16.745436352674052</v>
          </cell>
          <cell r="L78">
            <v>16.90432112115576</v>
          </cell>
          <cell r="M78">
            <v>17.058420980920442</v>
          </cell>
          <cell r="N78">
            <v>17.613138686131389</v>
          </cell>
          <cell r="O78">
            <v>16.82888953999414</v>
          </cell>
          <cell r="P78">
            <v>16.719674239177028</v>
          </cell>
          <cell r="Q78">
            <v>16.901295175938895</v>
          </cell>
          <cell r="R78">
            <v>17.007992183468911</v>
          </cell>
          <cell r="S78">
            <v>43.742222222222225</v>
          </cell>
          <cell r="T78">
            <v>42.897777777777783</v>
          </cell>
          <cell r="U78">
            <v>42.053333333333335</v>
          </cell>
          <cell r="V78">
            <v>42.264444444444443</v>
          </cell>
          <cell r="W78">
            <v>42.475555555555566</v>
          </cell>
          <cell r="X78">
            <v>42.897777777777783</v>
          </cell>
          <cell r="Y78">
            <v>43.108888888888892</v>
          </cell>
          <cell r="Z78">
            <v>43.341111111111111</v>
          </cell>
          <cell r="AA78">
            <v>43.573333333333338</v>
          </cell>
          <cell r="AB78">
            <v>43.511900000000004</v>
          </cell>
          <cell r="AC78">
            <v>43.423444444444442</v>
          </cell>
          <cell r="AD78">
            <v>43.123877777777778</v>
          </cell>
          <cell r="AE78">
            <v>128.69333333333336</v>
          </cell>
          <cell r="AF78">
            <v>127.63777777777779</v>
          </cell>
          <cell r="AG78">
            <v>130.02333333333334</v>
          </cell>
          <cell r="AH78">
            <v>130.05922222222222</v>
          </cell>
          <cell r="AI78">
            <v>516.4136666666667</v>
          </cell>
          <cell r="AJ78">
            <v>215.20000000000002</v>
          </cell>
          <cell r="AK78">
            <v>219.20000000000002</v>
          </cell>
          <cell r="AL78">
            <v>223.20000000000002</v>
          </cell>
          <cell r="AM78">
            <v>225.20000000000002</v>
          </cell>
          <cell r="AN78">
            <v>227.20000000000002</v>
          </cell>
          <cell r="AO78">
            <v>230.20000000000002</v>
          </cell>
          <cell r="AP78">
            <v>231.20000000000002</v>
          </cell>
          <cell r="AQ78">
            <v>233.3</v>
          </cell>
          <cell r="AR78">
            <v>235.4</v>
          </cell>
          <cell r="AS78">
            <v>233.85899999999998</v>
          </cell>
          <cell r="AT78">
            <v>231.19</v>
          </cell>
          <cell r="AU78">
            <v>227.52100000000002</v>
          </cell>
          <cell r="AV78">
            <v>657.6</v>
          </cell>
          <cell r="AW78">
            <v>682.6</v>
          </cell>
          <cell r="AX78">
            <v>699.9</v>
          </cell>
          <cell r="AY78">
            <v>692.56999999999994</v>
          </cell>
          <cell r="AZ78">
            <v>2732.6700000000005</v>
          </cell>
        </row>
        <row r="79">
          <cell r="A79" t="str">
            <v>Mauritius</v>
          </cell>
          <cell r="B79">
            <v>0</v>
          </cell>
          <cell r="C79">
            <v>96.428571428571431</v>
          </cell>
          <cell r="D79">
            <v>0</v>
          </cell>
          <cell r="E79">
            <v>90</v>
          </cell>
          <cell r="F79">
            <v>0</v>
          </cell>
          <cell r="G79">
            <v>0</v>
          </cell>
          <cell r="H79">
            <v>87.096774193548384</v>
          </cell>
          <cell r="I79">
            <v>0</v>
          </cell>
          <cell r="J79">
            <v>90</v>
          </cell>
          <cell r="K79">
            <v>0</v>
          </cell>
          <cell r="L79">
            <v>0</v>
          </cell>
          <cell r="M79">
            <v>40.986717267552187</v>
          </cell>
          <cell r="N79">
            <v>24.107142857142858</v>
          </cell>
          <cell r="O79">
            <v>22.5</v>
          </cell>
          <cell r="P79">
            <v>59.032258064516128</v>
          </cell>
          <cell r="Q79">
            <v>13.662239089184061</v>
          </cell>
          <cell r="R79">
            <v>25.935086032556441</v>
          </cell>
          <cell r="S79">
            <v>0</v>
          </cell>
          <cell r="T79">
            <v>4.2857142857142856</v>
          </cell>
          <cell r="U79">
            <v>0</v>
          </cell>
          <cell r="V79">
            <v>4</v>
          </cell>
          <cell r="W79">
            <v>0</v>
          </cell>
          <cell r="X79">
            <v>0</v>
          </cell>
          <cell r="Y79">
            <v>3.870967741935484</v>
          </cell>
          <cell r="Z79">
            <v>0</v>
          </cell>
          <cell r="AA79">
            <v>4</v>
          </cell>
          <cell r="AB79">
            <v>0</v>
          </cell>
          <cell r="AC79">
            <v>0</v>
          </cell>
          <cell r="AD79">
            <v>3.870967741935484</v>
          </cell>
          <cell r="AE79">
            <v>4.2857142857142856</v>
          </cell>
          <cell r="AF79">
            <v>4</v>
          </cell>
          <cell r="AG79">
            <v>7.870967741935484</v>
          </cell>
          <cell r="AH79">
            <v>3.870967741935484</v>
          </cell>
          <cell r="AI79">
            <v>20.027649769585253</v>
          </cell>
          <cell r="AJ79">
            <v>8</v>
          </cell>
          <cell r="AK79">
            <v>4</v>
          </cell>
          <cell r="AL79">
            <v>4</v>
          </cell>
          <cell r="AM79">
            <v>4</v>
          </cell>
          <cell r="AN79">
            <v>4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16</v>
          </cell>
          <cell r="AX79">
            <v>12</v>
          </cell>
          <cell r="AY79">
            <v>25.5</v>
          </cell>
          <cell r="AZ79">
            <v>69.5</v>
          </cell>
        </row>
        <row r="80">
          <cell r="A80" t="str">
            <v>Moldova</v>
          </cell>
          <cell r="B80">
            <v>70.199222821479182</v>
          </cell>
          <cell r="C80">
            <v>37.62482614630391</v>
          </cell>
          <cell r="D80">
            <v>6.8423327095732134</v>
          </cell>
          <cell r="E80">
            <v>6.8434917884677233</v>
          </cell>
          <cell r="F80">
            <v>6.8569200169261375</v>
          </cell>
          <cell r="G80">
            <v>6.8471537780400098</v>
          </cell>
          <cell r="H80">
            <v>6.8632658143078018</v>
          </cell>
          <cell r="I80">
            <v>6.8713755603711784</v>
          </cell>
          <cell r="J80">
            <v>6.8770552626608321</v>
          </cell>
          <cell r="K80">
            <v>6.8670022452398207</v>
          </cell>
          <cell r="L80">
            <v>6.8670170441529006</v>
          </cell>
          <cell r="M80">
            <v>6.9063970819512877</v>
          </cell>
          <cell r="N80">
            <v>36.362235702378605</v>
          </cell>
          <cell r="O80">
            <v>6.849267917880673</v>
          </cell>
          <cell r="P80">
            <v>6.8708002035466684</v>
          </cell>
          <cell r="Q80">
            <v>6.8769782717954815</v>
          </cell>
          <cell r="R80">
            <v>14.059867782864339</v>
          </cell>
          <cell r="S80">
            <v>288</v>
          </cell>
          <cell r="T80">
            <v>168</v>
          </cell>
          <cell r="U80">
            <v>33.483404655555546</v>
          </cell>
          <cell r="V80">
            <v>35.646554688888884</v>
          </cell>
          <cell r="W80">
            <v>36.975770377777778</v>
          </cell>
          <cell r="X80">
            <v>36.199107233333336</v>
          </cell>
          <cell r="Y80">
            <v>33.984092099999998</v>
          </cell>
          <cell r="Z80">
            <v>31.116250355555557</v>
          </cell>
          <cell r="AA80">
            <v>38.152489744444445</v>
          </cell>
          <cell r="AB80">
            <v>27.950556433333333</v>
          </cell>
          <cell r="AC80">
            <v>27.475669277777776</v>
          </cell>
          <cell r="AD80">
            <v>18.889140900000001</v>
          </cell>
          <cell r="AE80">
            <v>489.48340465555555</v>
          </cell>
          <cell r="AF80">
            <v>108.8214323</v>
          </cell>
          <cell r="AG80">
            <v>103.2528322</v>
          </cell>
          <cell r="AH80">
            <v>74.315366611111102</v>
          </cell>
          <cell r="AI80">
            <v>775.87303576666648</v>
          </cell>
          <cell r="AJ80">
            <v>369.23485699999998</v>
          </cell>
          <cell r="AK80">
            <v>401.86232199999995</v>
          </cell>
          <cell r="AL80">
            <v>440.42091300000004</v>
          </cell>
          <cell r="AM80">
            <v>468.79429700000003</v>
          </cell>
          <cell r="AN80">
            <v>485.32275800000002</v>
          </cell>
          <cell r="AO80">
            <v>475.80640900000003</v>
          </cell>
          <cell r="AP80">
            <v>445.64328</v>
          </cell>
          <cell r="AQ80">
            <v>407.55486400000007</v>
          </cell>
          <cell r="AR80">
            <v>499.30151000000001</v>
          </cell>
          <cell r="AS80">
            <v>366.324342</v>
          </cell>
          <cell r="AT80">
            <v>360.09962100000001</v>
          </cell>
          <cell r="AU80">
            <v>246.15188799999999</v>
          </cell>
          <cell r="AV80">
            <v>1211.5180919999998</v>
          </cell>
          <cell r="AW80">
            <v>1429.923464</v>
          </cell>
          <cell r="AX80">
            <v>1352.4996540000002</v>
          </cell>
          <cell r="AY80">
            <v>972.57585099999994</v>
          </cell>
          <cell r="AZ80">
            <v>4966.5170610000005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36.700000000000003</v>
          </cell>
          <cell r="AL81">
            <v>30.599999999999998</v>
          </cell>
          <cell r="AM81">
            <v>36.799999999999997</v>
          </cell>
          <cell r="AN81">
            <v>40.6</v>
          </cell>
          <cell r="AO81">
            <v>48.7</v>
          </cell>
          <cell r="AP81">
            <v>52.099999999999994</v>
          </cell>
          <cell r="AQ81">
            <v>50.400000000000006</v>
          </cell>
          <cell r="AR81">
            <v>41.5</v>
          </cell>
          <cell r="AS81">
            <v>31.900000000000002</v>
          </cell>
          <cell r="AT81">
            <v>35.5</v>
          </cell>
          <cell r="AU81">
            <v>41.3</v>
          </cell>
          <cell r="AV81">
            <v>98</v>
          </cell>
          <cell r="AW81">
            <v>126.10000000000001</v>
          </cell>
          <cell r="AX81">
            <v>144</v>
          </cell>
          <cell r="AY81">
            <v>108.7</v>
          </cell>
          <cell r="AZ81">
            <v>476.8</v>
          </cell>
        </row>
        <row r="82">
          <cell r="A82" t="str">
            <v>Montenegro</v>
          </cell>
          <cell r="B82">
            <v>58.879085827653988</v>
          </cell>
          <cell r="C82">
            <v>71.180372367507744</v>
          </cell>
          <cell r="D82">
            <v>82.264918175666267</v>
          </cell>
          <cell r="E82">
            <v>64.731629777764468</v>
          </cell>
          <cell r="F82">
            <v>60.509986886992571</v>
          </cell>
          <cell r="G82">
            <v>67.865901309979094</v>
          </cell>
          <cell r="H82">
            <v>74.137727450500407</v>
          </cell>
          <cell r="I82">
            <v>66.83489295496851</v>
          </cell>
          <cell r="J82">
            <v>56.447720734025296</v>
          </cell>
          <cell r="K82">
            <v>52.832011550659921</v>
          </cell>
          <cell r="L82">
            <v>62.159511766729217</v>
          </cell>
          <cell r="M82">
            <v>54.344915517963955</v>
          </cell>
          <cell r="N82">
            <v>71.455288836442904</v>
          </cell>
          <cell r="O82">
            <v>64.367128527356485</v>
          </cell>
          <cell r="P82">
            <v>66.432788321164637</v>
          </cell>
          <cell r="Q82">
            <v>56.436465315545384</v>
          </cell>
          <cell r="R82">
            <v>64.854314769355966</v>
          </cell>
          <cell r="S82">
            <v>68.638783000000004</v>
          </cell>
          <cell r="T82">
            <v>90.087900000000019</v>
          </cell>
          <cell r="U82">
            <v>114.22167900000002</v>
          </cell>
          <cell r="V82">
            <v>111.36137000000002</v>
          </cell>
          <cell r="W82">
            <v>119.08181469000002</v>
          </cell>
          <cell r="X82">
            <v>135.07463899999999</v>
          </cell>
          <cell r="Y82">
            <v>125.58038000000002</v>
          </cell>
          <cell r="Z82">
            <v>95.166010999999997</v>
          </cell>
          <cell r="AA82">
            <v>77.018221000000025</v>
          </cell>
          <cell r="AB82">
            <v>64.623860000000022</v>
          </cell>
          <cell r="AC82">
            <v>73.068734000000006</v>
          </cell>
          <cell r="AD82">
            <v>60.242087000000012</v>
          </cell>
          <cell r="AE82">
            <v>272.94836200000009</v>
          </cell>
          <cell r="AF82">
            <v>365.51782369</v>
          </cell>
          <cell r="AG82">
            <v>297.76461200000006</v>
          </cell>
          <cell r="AH82">
            <v>197.93468100000007</v>
          </cell>
          <cell r="AI82">
            <v>1134.1654786900003</v>
          </cell>
          <cell r="AJ82">
            <v>104.91824699999999</v>
          </cell>
          <cell r="AK82">
            <v>113.90655500000001</v>
          </cell>
          <cell r="AL82">
            <v>124.96154300000001</v>
          </cell>
          <cell r="AM82">
            <v>154.83193199999999</v>
          </cell>
          <cell r="AN82">
            <v>177.11726400000001</v>
          </cell>
          <cell r="AO82">
            <v>179.12850600000002</v>
          </cell>
          <cell r="AP82">
            <v>152.44915900000001</v>
          </cell>
          <cell r="AQ82">
            <v>128.15073999999998</v>
          </cell>
          <cell r="AR82">
            <v>122.797516</v>
          </cell>
          <cell r="AS82">
            <v>110.087563</v>
          </cell>
          <cell r="AT82">
            <v>105.79533000000001</v>
          </cell>
          <cell r="AU82">
            <v>99.766239000000013</v>
          </cell>
          <cell r="AV82">
            <v>343.78634499999998</v>
          </cell>
          <cell r="AW82">
            <v>511.07770200000004</v>
          </cell>
          <cell r="AX82">
            <v>403.39741500000002</v>
          </cell>
          <cell r="AY82">
            <v>315.64913200000001</v>
          </cell>
          <cell r="AZ82">
            <v>1573.9105940000002</v>
          </cell>
        </row>
        <row r="83">
          <cell r="A83" t="str">
            <v>Morocco</v>
          </cell>
          <cell r="B83">
            <v>10</v>
          </cell>
          <cell r="C83">
            <v>12.666666666666664</v>
          </cell>
          <cell r="D83">
            <v>14.114285714285714</v>
          </cell>
          <cell r="E83">
            <v>14.114285714285714</v>
          </cell>
          <cell r="F83">
            <v>10.857142857142856</v>
          </cell>
          <cell r="G83">
            <v>11.227272727272727</v>
          </cell>
          <cell r="H83">
            <v>11.875</v>
          </cell>
          <cell r="I83">
            <v>11.875</v>
          </cell>
          <cell r="J83">
            <v>12.666666666666664</v>
          </cell>
          <cell r="K83">
            <v>9.8753521296318567</v>
          </cell>
          <cell r="L83">
            <v>10.144872171613281</v>
          </cell>
          <cell r="M83">
            <v>6.9631731819756437</v>
          </cell>
          <cell r="N83">
            <v>12.666666666666664</v>
          </cell>
          <cell r="O83">
            <v>11.933884297520658</v>
          </cell>
          <cell r="P83">
            <v>12.184782608695652</v>
          </cell>
          <cell r="Q83">
            <v>8.9900963834114425</v>
          </cell>
          <cell r="R83">
            <v>11.018621973929235</v>
          </cell>
          <cell r="S83">
            <v>1.0555555555555556</v>
          </cell>
          <cell r="T83">
            <v>1.9</v>
          </cell>
          <cell r="U83">
            <v>2.744444444444444</v>
          </cell>
          <cell r="V83">
            <v>2.744444444444444</v>
          </cell>
          <cell r="W83">
            <v>2.5333333333333332</v>
          </cell>
          <cell r="X83">
            <v>2.744444444444444</v>
          </cell>
          <cell r="Y83">
            <v>3.1666666666666665</v>
          </cell>
          <cell r="Z83">
            <v>4.2222222222222223</v>
          </cell>
          <cell r="AA83">
            <v>5.0666666666666664</v>
          </cell>
          <cell r="AB83">
            <v>4.5572555555555549</v>
          </cell>
          <cell r="AC83">
            <v>3.8358888888888889</v>
          </cell>
          <cell r="AD83">
            <v>2.9034111111111112</v>
          </cell>
          <cell r="AE83">
            <v>5.6999999999999993</v>
          </cell>
          <cell r="AF83">
            <v>8.0222222222222204</v>
          </cell>
          <cell r="AG83">
            <v>12.455555555555556</v>
          </cell>
          <cell r="AH83">
            <v>11.296555555555555</v>
          </cell>
          <cell r="AI83">
            <v>37.474333333333327</v>
          </cell>
          <cell r="AJ83">
            <v>9.5</v>
          </cell>
          <cell r="AK83">
            <v>13.5</v>
          </cell>
          <cell r="AL83">
            <v>17.5</v>
          </cell>
          <cell r="AM83">
            <v>17.5</v>
          </cell>
          <cell r="AN83">
            <v>21</v>
          </cell>
          <cell r="AO83">
            <v>22</v>
          </cell>
          <cell r="AP83">
            <v>24</v>
          </cell>
          <cell r="AQ83">
            <v>32</v>
          </cell>
          <cell r="AR83">
            <v>36</v>
          </cell>
          <cell r="AS83">
            <v>41.533000000000001</v>
          </cell>
          <cell r="AT83">
            <v>34.03</v>
          </cell>
          <cell r="AU83">
            <v>37.527000000000001</v>
          </cell>
          <cell r="AV83">
            <v>40.5</v>
          </cell>
          <cell r="AW83">
            <v>60.5</v>
          </cell>
          <cell r="AX83">
            <v>92</v>
          </cell>
          <cell r="AY83">
            <v>113.09</v>
          </cell>
          <cell r="AZ83">
            <v>306.08999999999997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38.70967741935484</v>
          </cell>
          <cell r="G84">
            <v>88.800000000000011</v>
          </cell>
          <cell r="H84">
            <v>0</v>
          </cell>
          <cell r="I84">
            <v>0</v>
          </cell>
          <cell r="J84">
            <v>54.9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42.503225806451617</v>
          </cell>
          <cell r="P84">
            <v>54.9</v>
          </cell>
          <cell r="Q84">
            <v>0</v>
          </cell>
          <cell r="R84">
            <v>22.621161290322583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1.935483870967742</v>
          </cell>
          <cell r="X84">
            <v>4.4400000000000004</v>
          </cell>
          <cell r="Y84">
            <v>0</v>
          </cell>
          <cell r="Z84">
            <v>0</v>
          </cell>
          <cell r="AA84">
            <v>3.05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6.3754838709677424</v>
          </cell>
          <cell r="AG84">
            <v>3.05</v>
          </cell>
          <cell r="AH84">
            <v>0</v>
          </cell>
          <cell r="AI84">
            <v>9.4254838709677422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4.5</v>
          </cell>
          <cell r="AO84">
            <v>4.5</v>
          </cell>
          <cell r="AP84">
            <v>0</v>
          </cell>
          <cell r="AQ84">
            <v>0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13.5</v>
          </cell>
          <cell r="AX84">
            <v>5</v>
          </cell>
          <cell r="AY84">
            <v>10</v>
          </cell>
          <cell r="AZ84">
            <v>37.5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3.0680000000000001</v>
          </cell>
          <cell r="AL85">
            <v>3.0680000000000001</v>
          </cell>
          <cell r="AM85">
            <v>0</v>
          </cell>
          <cell r="AN85">
            <v>1.591</v>
          </cell>
          <cell r="AO85">
            <v>1.591</v>
          </cell>
          <cell r="AP85">
            <v>1.591</v>
          </cell>
          <cell r="AQ85">
            <v>0</v>
          </cell>
          <cell r="AR85">
            <v>0</v>
          </cell>
          <cell r="AS85">
            <v>0.47899999999999998</v>
          </cell>
          <cell r="AT85">
            <v>0.95</v>
          </cell>
          <cell r="AU85">
            <v>1.4209999999999998</v>
          </cell>
          <cell r="AV85">
            <v>9.2040000000000006</v>
          </cell>
          <cell r="AW85">
            <v>3.1819999999999999</v>
          </cell>
          <cell r="AX85">
            <v>1.591</v>
          </cell>
          <cell r="AY85">
            <v>2.8499999999999996</v>
          </cell>
          <cell r="AZ85">
            <v>16.826999999999998</v>
          </cell>
        </row>
        <row r="86">
          <cell r="A86" t="str">
            <v>Oman</v>
          </cell>
          <cell r="B86">
            <v>20.750794160222554</v>
          </cell>
          <cell r="C86">
            <v>24.155731327916637</v>
          </cell>
          <cell r="D86">
            <v>21.526781565924512</v>
          </cell>
          <cell r="E86">
            <v>22.520530302696191</v>
          </cell>
          <cell r="F86">
            <v>20.288046398356965</v>
          </cell>
          <cell r="G86">
            <v>17.327800068440556</v>
          </cell>
          <cell r="H86">
            <v>18.981969695527876</v>
          </cell>
          <cell r="I86">
            <v>21.90215567322727</v>
          </cell>
          <cell r="J86">
            <v>20.849895991405184</v>
          </cell>
          <cell r="K86">
            <v>20.40959945296947</v>
          </cell>
          <cell r="L86">
            <v>19.212796782221517</v>
          </cell>
          <cell r="M86">
            <v>19.574495750196668</v>
          </cell>
          <cell r="N86">
            <v>22.129793497371196</v>
          </cell>
          <cell r="O86">
            <v>19.94635613497335</v>
          </cell>
          <cell r="P86">
            <v>20.57921837614283</v>
          </cell>
          <cell r="Q86">
            <v>19.736789543393801</v>
          </cell>
          <cell r="R86">
            <v>20.579378263983632</v>
          </cell>
          <cell r="S86">
            <v>23.941805173305667</v>
          </cell>
          <cell r="T86">
            <v>26.67329532631506</v>
          </cell>
          <cell r="U86">
            <v>23.062358650960455</v>
          </cell>
          <cell r="V86">
            <v>24.377222912096251</v>
          </cell>
          <cell r="W86">
            <v>23.358304086641652</v>
          </cell>
          <cell r="X86">
            <v>21.04172521644298</v>
          </cell>
          <cell r="Y86">
            <v>22.409269779442631</v>
          </cell>
          <cell r="Z86">
            <v>25.907816588575283</v>
          </cell>
          <cell r="AA86">
            <v>24.707126749815142</v>
          </cell>
          <cell r="AB86">
            <v>24.468842010837839</v>
          </cell>
          <cell r="AC86">
            <v>22.707391041387808</v>
          </cell>
          <cell r="AD86">
            <v>22.59331798367144</v>
          </cell>
          <cell r="AE86">
            <v>73.677459150581171</v>
          </cell>
          <cell r="AF86">
            <v>68.77725221518088</v>
          </cell>
          <cell r="AG86">
            <v>73.024213117833057</v>
          </cell>
          <cell r="AH86">
            <v>69.769551035897081</v>
          </cell>
          <cell r="AI86">
            <v>285.24847551949222</v>
          </cell>
          <cell r="AJ86">
            <v>103.84</v>
          </cell>
          <cell r="AK86">
            <v>99.38</v>
          </cell>
          <cell r="AL86">
            <v>96.419999999999987</v>
          </cell>
          <cell r="AM86">
            <v>97.419999999999987</v>
          </cell>
          <cell r="AN86">
            <v>103.62</v>
          </cell>
          <cell r="AO86">
            <v>109.28999999999999</v>
          </cell>
          <cell r="AP86">
            <v>106.25</v>
          </cell>
          <cell r="AQ86">
            <v>106.46000000000001</v>
          </cell>
          <cell r="AR86">
            <v>106.65</v>
          </cell>
          <cell r="AS86">
            <v>107.89999999999999</v>
          </cell>
          <cell r="AT86">
            <v>106.37</v>
          </cell>
          <cell r="AU86">
            <v>103.88</v>
          </cell>
          <cell r="AV86">
            <v>299.64</v>
          </cell>
          <cell r="AW86">
            <v>310.33</v>
          </cell>
          <cell r="AX86">
            <v>319.36</v>
          </cell>
          <cell r="AY86">
            <v>318.14999999999998</v>
          </cell>
          <cell r="AZ86">
            <v>1247.48</v>
          </cell>
        </row>
        <row r="87">
          <cell r="A87" t="str">
            <v>Palestine Auth. Area</v>
          </cell>
          <cell r="B87">
            <v>28.829710865104875</v>
          </cell>
          <cell r="C87">
            <v>30.282978786839791</v>
          </cell>
          <cell r="D87">
            <v>30.008437994216347</v>
          </cell>
          <cell r="E87">
            <v>30.492081447963798</v>
          </cell>
          <cell r="F87">
            <v>26.723609909467605</v>
          </cell>
          <cell r="G87">
            <v>29.96630859375</v>
          </cell>
          <cell r="H87">
            <v>29.306822404579968</v>
          </cell>
          <cell r="I87">
            <v>28.919625157686074</v>
          </cell>
          <cell r="J87">
            <v>30.759976681329164</v>
          </cell>
          <cell r="K87">
            <v>30.872101147378935</v>
          </cell>
          <cell r="L87">
            <v>31.06311595722374</v>
          </cell>
          <cell r="M87">
            <v>27.201069072750197</v>
          </cell>
          <cell r="N87">
            <v>29.699844996029082</v>
          </cell>
          <cell r="O87">
            <v>29.048102888298821</v>
          </cell>
          <cell r="P87">
            <v>29.65004332178086</v>
          </cell>
          <cell r="Q87">
            <v>29.696195744998526</v>
          </cell>
          <cell r="R87">
            <v>29.518564675609912</v>
          </cell>
          <cell r="S87">
            <v>62.903225806451609</v>
          </cell>
          <cell r="T87">
            <v>64.489285714285714</v>
          </cell>
          <cell r="U87">
            <v>63.861290322580636</v>
          </cell>
          <cell r="V87">
            <v>65.89</v>
          </cell>
          <cell r="W87">
            <v>59.893548387096779</v>
          </cell>
          <cell r="X87">
            <v>68.19</v>
          </cell>
          <cell r="Y87">
            <v>64.732258064516131</v>
          </cell>
          <cell r="Z87">
            <v>62.119354838709683</v>
          </cell>
          <cell r="AA87">
            <v>64.489999999999995</v>
          </cell>
          <cell r="AB87">
            <v>64.141935483870967</v>
          </cell>
          <cell r="AC87">
            <v>65.84</v>
          </cell>
          <cell r="AD87">
            <v>58.21935483870967</v>
          </cell>
          <cell r="AE87">
            <v>191.25380184331794</v>
          </cell>
          <cell r="AF87">
            <v>193.97354838709677</v>
          </cell>
          <cell r="AG87">
            <v>191.34161290322581</v>
          </cell>
          <cell r="AH87">
            <v>188.20129032258066</v>
          </cell>
          <cell r="AI87">
            <v>764.77025345622121</v>
          </cell>
          <cell r="AJ87">
            <v>196.37</v>
          </cell>
          <cell r="AK87">
            <v>191.66</v>
          </cell>
          <cell r="AL87">
            <v>191.53</v>
          </cell>
          <cell r="AM87">
            <v>194.48000000000002</v>
          </cell>
          <cell r="AN87">
            <v>201.70999999999998</v>
          </cell>
          <cell r="AO87">
            <v>204.79999999999998</v>
          </cell>
          <cell r="AP87">
            <v>198.79</v>
          </cell>
          <cell r="AQ87">
            <v>193.32</v>
          </cell>
          <cell r="AR87">
            <v>188.69</v>
          </cell>
          <cell r="AS87">
            <v>186.99</v>
          </cell>
          <cell r="AT87">
            <v>190.76</v>
          </cell>
          <cell r="AU87">
            <v>192.63</v>
          </cell>
          <cell r="AV87">
            <v>579.55999999999995</v>
          </cell>
          <cell r="AW87">
            <v>600.99</v>
          </cell>
          <cell r="AX87">
            <v>580.79999999999995</v>
          </cell>
          <cell r="AY87">
            <v>570.38</v>
          </cell>
          <cell r="AZ87">
            <v>2331.73</v>
          </cell>
        </row>
        <row r="88">
          <cell r="A88" t="str">
            <v>PMIDF</v>
          </cell>
          <cell r="B88">
            <v>70.592394460514797</v>
          </cell>
          <cell r="C88">
            <v>71.259820178797867</v>
          </cell>
          <cell r="D88">
            <v>71.079741466144611</v>
          </cell>
          <cell r="E88">
            <v>69.076981053051597</v>
          </cell>
          <cell r="F88">
            <v>69.109131053523242</v>
          </cell>
          <cell r="G88">
            <v>71.607867257626538</v>
          </cell>
          <cell r="H88">
            <v>73.333329233576691</v>
          </cell>
          <cell r="I88">
            <v>73.287028490731515</v>
          </cell>
          <cell r="J88">
            <v>71.710522071712987</v>
          </cell>
          <cell r="K88">
            <v>69.600771513147834</v>
          </cell>
          <cell r="L88">
            <v>69.587989227997539</v>
          </cell>
          <cell r="M88">
            <v>65.235102087854315</v>
          </cell>
          <cell r="N88">
            <v>70.978882175296732</v>
          </cell>
          <cell r="O88">
            <v>69.944001102376276</v>
          </cell>
          <cell r="P88">
            <v>72.806720238562463</v>
          </cell>
          <cell r="Q88">
            <v>68.11312887135928</v>
          </cell>
          <cell r="R88">
            <v>70.472837656651393</v>
          </cell>
          <cell r="S88">
            <v>3845.9826762402904</v>
          </cell>
          <cell r="T88">
            <v>3954.7719578524657</v>
          </cell>
          <cell r="U88">
            <v>3851.3933991255371</v>
          </cell>
          <cell r="V88">
            <v>4162.6456526719066</v>
          </cell>
          <cell r="W88">
            <v>4316.1117235266174</v>
          </cell>
          <cell r="X88">
            <v>4492.5534714402429</v>
          </cell>
          <cell r="Y88">
            <v>4234.7822076956609</v>
          </cell>
          <cell r="Z88">
            <v>4036.0029748181405</v>
          </cell>
          <cell r="AA88">
            <v>3719.719597105604</v>
          </cell>
          <cell r="AB88">
            <v>3617.0902281858366</v>
          </cell>
          <cell r="AC88">
            <v>3574.9043374160219</v>
          </cell>
          <cell r="AD88">
            <v>3469.773173758128</v>
          </cell>
          <cell r="AE88">
            <v>11652.148033218295</v>
          </cell>
          <cell r="AF88">
            <v>12971.310847638768</v>
          </cell>
          <cell r="AG88">
            <v>11990.504779619407</v>
          </cell>
          <cell r="AH88">
            <v>10661.767739359988</v>
          </cell>
          <cell r="AI88">
            <v>47275.731399836455</v>
          </cell>
          <cell r="AJ88">
            <v>4903.3389999999999</v>
          </cell>
          <cell r="AK88">
            <v>4994.8130000000001</v>
          </cell>
          <cell r="AL88">
            <v>4876.5709999999999</v>
          </cell>
          <cell r="AM88">
            <v>5423.4869999999992</v>
          </cell>
          <cell r="AN88">
            <v>5620.8209999999999</v>
          </cell>
          <cell r="AO88">
            <v>5646.4440000000004</v>
          </cell>
          <cell r="AP88">
            <v>5197.2330000000002</v>
          </cell>
          <cell r="AQ88">
            <v>4956.4059999999999</v>
          </cell>
          <cell r="AR88">
            <v>4668.4190000000008</v>
          </cell>
          <cell r="AS88">
            <v>4677.2199999999993</v>
          </cell>
          <cell r="AT88">
            <v>4623.5190000000002</v>
          </cell>
          <cell r="AU88">
            <v>4786.987000000001</v>
          </cell>
          <cell r="AV88">
            <v>14774.723</v>
          </cell>
          <cell r="AW88">
            <v>16690.752</v>
          </cell>
          <cell r="AX88">
            <v>14822.058000000001</v>
          </cell>
          <cell r="AY88">
            <v>14087.726000000001</v>
          </cell>
          <cell r="AZ88">
            <v>60375.259000000005</v>
          </cell>
        </row>
        <row r="89">
          <cell r="A89" t="str">
            <v>Qatar</v>
          </cell>
          <cell r="B89">
            <v>19.235240043988711</v>
          </cell>
          <cell r="C89">
            <v>22.846134356206161</v>
          </cell>
          <cell r="D89">
            <v>20.657719825028902</v>
          </cell>
          <cell r="E89">
            <v>22.258202203879399</v>
          </cell>
          <cell r="F89">
            <v>19.039688916064208</v>
          </cell>
          <cell r="G89">
            <v>17.68429895976854</v>
          </cell>
          <cell r="H89">
            <v>21.842778582832015</v>
          </cell>
          <cell r="I89">
            <v>22.823624872855937</v>
          </cell>
          <cell r="J89">
            <v>23.912840526516167</v>
          </cell>
          <cell r="K89">
            <v>21.557702630795777</v>
          </cell>
          <cell r="L89">
            <v>19.836027534876663</v>
          </cell>
          <cell r="M89">
            <v>15.917899940110079</v>
          </cell>
          <cell r="N89">
            <v>20.890212546482456</v>
          </cell>
          <cell r="O89">
            <v>19.64943064794199</v>
          </cell>
          <cell r="P89">
            <v>22.857578915665048</v>
          </cell>
          <cell r="Q89">
            <v>19.070054297373584</v>
          </cell>
          <cell r="R89">
            <v>20.59769330586575</v>
          </cell>
          <cell r="S89">
            <v>42.794134600087325</v>
          </cell>
          <cell r="T89">
            <v>48.751112256771023</v>
          </cell>
          <cell r="U89">
            <v>43.695668034341693</v>
          </cell>
          <cell r="V89">
            <v>45.137160935889213</v>
          </cell>
          <cell r="W89">
            <v>38.656915062582371</v>
          </cell>
          <cell r="X89">
            <v>36.466989377149375</v>
          </cell>
          <cell r="Y89">
            <v>45.396574821319206</v>
          </cell>
          <cell r="Z89">
            <v>47.777454733845097</v>
          </cell>
          <cell r="AA89">
            <v>49.403928527782398</v>
          </cell>
          <cell r="AB89">
            <v>46.758657006196032</v>
          </cell>
          <cell r="AC89">
            <v>44.481189745431202</v>
          </cell>
          <cell r="AD89">
            <v>35.921394198181751</v>
          </cell>
          <cell r="AE89">
            <v>135.24091489120002</v>
          </cell>
          <cell r="AF89">
            <v>120.26106537562096</v>
          </cell>
          <cell r="AG89">
            <v>142.57795808294671</v>
          </cell>
          <cell r="AH89">
            <v>127.16124094980898</v>
          </cell>
          <cell r="AI89">
            <v>525.24117929957663</v>
          </cell>
          <cell r="AJ89">
            <v>200.22999999999996</v>
          </cell>
          <cell r="AK89">
            <v>192.04999999999998</v>
          </cell>
          <cell r="AL89">
            <v>190.37</v>
          </cell>
          <cell r="AM89">
            <v>182.51</v>
          </cell>
          <cell r="AN89">
            <v>182.73000000000002</v>
          </cell>
          <cell r="AO89">
            <v>185.59000000000003</v>
          </cell>
          <cell r="AP89">
            <v>187.05</v>
          </cell>
          <cell r="AQ89">
            <v>188.4</v>
          </cell>
          <cell r="AR89">
            <v>185.94</v>
          </cell>
          <cell r="AS89">
            <v>195.20999999999998</v>
          </cell>
          <cell r="AT89">
            <v>201.82</v>
          </cell>
          <cell r="AU89">
            <v>203.10000000000002</v>
          </cell>
          <cell r="AV89">
            <v>582.65</v>
          </cell>
          <cell r="AW89">
            <v>550.83000000000004</v>
          </cell>
          <cell r="AX89">
            <v>561.3900000000001</v>
          </cell>
          <cell r="AY89">
            <v>600.13</v>
          </cell>
          <cell r="AZ89">
            <v>2295</v>
          </cell>
        </row>
        <row r="90">
          <cell r="A90" t="str">
            <v>Reunion</v>
          </cell>
          <cell r="B90">
            <v>21.061743616630618</v>
          </cell>
          <cell r="C90">
            <v>21.154287798311827</v>
          </cell>
          <cell r="D90">
            <v>21.4041891792101</v>
          </cell>
          <cell r="E90">
            <v>21.68103173975614</v>
          </cell>
          <cell r="F90">
            <v>22.840468862736572</v>
          </cell>
          <cell r="G90">
            <v>22.277203524054642</v>
          </cell>
          <cell r="H90">
            <v>22.763773489307329</v>
          </cell>
          <cell r="I90">
            <v>20.47786011133228</v>
          </cell>
          <cell r="J90">
            <v>19.031675874504145</v>
          </cell>
          <cell r="K90">
            <v>20.720393837423515</v>
          </cell>
          <cell r="L90">
            <v>21.553766104599564</v>
          </cell>
          <cell r="M90">
            <v>27.355422126066557</v>
          </cell>
          <cell r="N90">
            <v>21.20843727607631</v>
          </cell>
          <cell r="O90">
            <v>22.259509928979309</v>
          </cell>
          <cell r="P90">
            <v>20.677793188348382</v>
          </cell>
          <cell r="Q90">
            <v>23.067536826878978</v>
          </cell>
          <cell r="R90">
            <v>21.802011374521065</v>
          </cell>
          <cell r="S90">
            <v>14.225569677419355</v>
          </cell>
          <cell r="T90">
            <v>14.742658214285715</v>
          </cell>
          <cell r="U90">
            <v>14.96010129032258</v>
          </cell>
          <cell r="V90">
            <v>15.232852000000001</v>
          </cell>
          <cell r="W90">
            <v>15.510454838709677</v>
          </cell>
          <cell r="X90">
            <v>15.002953999999999</v>
          </cell>
          <cell r="Y90">
            <v>15.362511935483871</v>
          </cell>
          <cell r="Z90">
            <v>14.317892258064516</v>
          </cell>
          <cell r="AA90">
            <v>14.659677</v>
          </cell>
          <cell r="AB90">
            <v>15.411598709677419</v>
          </cell>
          <cell r="AC90">
            <v>15.651387</v>
          </cell>
          <cell r="AD90">
            <v>18.150322580645163</v>
          </cell>
          <cell r="AE90">
            <v>43.928329182027653</v>
          </cell>
          <cell r="AF90">
            <v>45.746260838709674</v>
          </cell>
          <cell r="AG90">
            <v>44.340081193548386</v>
          </cell>
          <cell r="AH90">
            <v>49.213308290322587</v>
          </cell>
          <cell r="AI90">
            <v>183.2279795046083</v>
          </cell>
          <cell r="AJ90">
            <v>60.787999999999997</v>
          </cell>
          <cell r="AK90">
            <v>62.721999999999994</v>
          </cell>
          <cell r="AL90">
            <v>62.904000000000003</v>
          </cell>
          <cell r="AM90">
            <v>63.233000000000004</v>
          </cell>
          <cell r="AN90">
            <v>61.117000000000004</v>
          </cell>
          <cell r="AO90">
            <v>60.611999999999995</v>
          </cell>
          <cell r="AP90">
            <v>60.738</v>
          </cell>
          <cell r="AQ90">
            <v>62.927000000000007</v>
          </cell>
          <cell r="AR90">
            <v>69.325000000000003</v>
          </cell>
          <cell r="AS90">
            <v>66.941000000000003</v>
          </cell>
          <cell r="AT90">
            <v>65.353999999999999</v>
          </cell>
          <cell r="AU90">
            <v>59.715000000000003</v>
          </cell>
          <cell r="AV90">
            <v>186.41399999999999</v>
          </cell>
          <cell r="AW90">
            <v>184.96199999999999</v>
          </cell>
          <cell r="AX90">
            <v>192.99</v>
          </cell>
          <cell r="AY90">
            <v>192.01000000000002</v>
          </cell>
          <cell r="AZ90">
            <v>756.37600000000009</v>
          </cell>
        </row>
        <row r="91">
          <cell r="A91" t="str">
            <v>Romania</v>
          </cell>
          <cell r="B91">
            <v>76.817044002340452</v>
          </cell>
          <cell r="C91">
            <v>45.926809740741042</v>
          </cell>
          <cell r="D91">
            <v>27.349848209066497</v>
          </cell>
          <cell r="E91">
            <v>28.823499537458936</v>
          </cell>
          <cell r="F91">
            <v>26.396987312931273</v>
          </cell>
          <cell r="G91">
            <v>29.817121634009247</v>
          </cell>
          <cell r="H91">
            <v>32.009557000961735</v>
          </cell>
          <cell r="I91">
            <v>32.245305638572319</v>
          </cell>
          <cell r="J91">
            <v>30.001273548784283</v>
          </cell>
          <cell r="K91">
            <v>27.913272907036429</v>
          </cell>
          <cell r="L91">
            <v>27.929905496712514</v>
          </cell>
          <cell r="M91">
            <v>28.140015484485218</v>
          </cell>
          <cell r="N91">
            <v>48.29897116129807</v>
          </cell>
          <cell r="O91">
            <v>28.349372078952833</v>
          </cell>
          <cell r="P91">
            <v>31.468645582988245</v>
          </cell>
          <cell r="Q91">
            <v>27.99743515199156</v>
          </cell>
          <cell r="R91">
            <v>33.823896096142995</v>
          </cell>
          <cell r="S91">
            <v>952.68720229016617</v>
          </cell>
          <cell r="T91">
            <v>680</v>
          </cell>
          <cell r="U91">
            <v>415.89090909090919</v>
          </cell>
          <cell r="V91">
            <v>464.66363636363656</v>
          </cell>
          <cell r="W91">
            <v>434.6</v>
          </cell>
          <cell r="X91">
            <v>497.72727272727303</v>
          </cell>
          <cell r="Y91">
            <v>497.72727272727298</v>
          </cell>
          <cell r="Z91">
            <v>455.30909090909108</v>
          </cell>
          <cell r="AA91">
            <v>396.18181818181836</v>
          </cell>
          <cell r="AB91">
            <v>372.79545454545467</v>
          </cell>
          <cell r="AC91">
            <v>388.57272727272738</v>
          </cell>
          <cell r="AD91">
            <v>407.26338127573479</v>
          </cell>
          <cell r="AE91">
            <v>2048.5781113810754</v>
          </cell>
          <cell r="AF91">
            <v>1396.9909090909096</v>
          </cell>
          <cell r="AG91">
            <v>1349.2181818181825</v>
          </cell>
          <cell r="AH91">
            <v>1168.6315630939168</v>
          </cell>
          <cell r="AI91">
            <v>5963.4187653840836</v>
          </cell>
          <cell r="AJ91">
            <v>1116.1826040000001</v>
          </cell>
          <cell r="AK91">
            <v>1332.5550010000002</v>
          </cell>
          <cell r="AL91">
            <v>1368.5700019999999</v>
          </cell>
          <cell r="AM91">
            <v>1450.890001</v>
          </cell>
          <cell r="AN91">
            <v>1481.7600029999999</v>
          </cell>
          <cell r="AO91">
            <v>1502.340001</v>
          </cell>
          <cell r="AP91">
            <v>1399.4400030000002</v>
          </cell>
          <cell r="AQ91">
            <v>1270.8150029999999</v>
          </cell>
          <cell r="AR91">
            <v>1188.495001</v>
          </cell>
          <cell r="AS91">
            <v>1201.994156</v>
          </cell>
          <cell r="AT91">
            <v>1252.1182879999999</v>
          </cell>
          <cell r="AU91">
            <v>1302.547411</v>
          </cell>
          <cell r="AV91">
            <v>3817.3076070000002</v>
          </cell>
          <cell r="AW91">
            <v>4434.9900049999997</v>
          </cell>
          <cell r="AX91">
            <v>3858.7500070000006</v>
          </cell>
          <cell r="AY91">
            <v>3756.6598549999999</v>
          </cell>
          <cell r="AZ91">
            <v>15867.707473999999</v>
          </cell>
        </row>
        <row r="92">
          <cell r="A92" t="str">
            <v>Russia</v>
          </cell>
          <cell r="B92">
            <v>29.877332258581124</v>
          </cell>
          <cell r="C92">
            <v>24.479592558968658</v>
          </cell>
          <cell r="D92">
            <v>23.976193123951415</v>
          </cell>
          <cell r="E92">
            <v>25.926942513780158</v>
          </cell>
          <cell r="F92">
            <v>23.493478742018702</v>
          </cell>
          <cell r="G92">
            <v>21.184018858894863</v>
          </cell>
          <cell r="H92">
            <v>19.71276129923961</v>
          </cell>
          <cell r="I92">
            <v>20.676977270161125</v>
          </cell>
          <cell r="J92">
            <v>21.022391074566332</v>
          </cell>
          <cell r="K92">
            <v>27.176811379242054</v>
          </cell>
          <cell r="L92">
            <v>30.869302074251863</v>
          </cell>
          <cell r="M92">
            <v>34.301226966573019</v>
          </cell>
          <cell r="N92">
            <v>25.92600549775436</v>
          </cell>
          <cell r="O92">
            <v>23.576965083589464</v>
          </cell>
          <cell r="P92">
            <v>20.460235986020965</v>
          </cell>
          <cell r="Q92">
            <v>30.676989512772952</v>
          </cell>
          <cell r="R92">
            <v>24.90421223774397</v>
          </cell>
          <cell r="S92">
            <v>7128.3539336482236</v>
          </cell>
          <cell r="T92">
            <v>6545.7243672195928</v>
          </cell>
          <cell r="U92">
            <v>6836.6126168762239</v>
          </cell>
          <cell r="V92">
            <v>7954.3853107330315</v>
          </cell>
          <cell r="W92">
            <v>7205.7993053540504</v>
          </cell>
          <cell r="X92">
            <v>6155.8664349419014</v>
          </cell>
          <cell r="Y92">
            <v>5454.4410584284324</v>
          </cell>
          <cell r="Z92">
            <v>5553.6543700961665</v>
          </cell>
          <cell r="AA92">
            <v>5557.3704589403278</v>
          </cell>
          <cell r="AB92">
            <v>6648.4089907222187</v>
          </cell>
          <cell r="AC92">
            <v>6852.8261473747889</v>
          </cell>
          <cell r="AD92">
            <v>7699.9972544647308</v>
          </cell>
          <cell r="AE92">
            <v>20510.690917744039</v>
          </cell>
          <cell r="AF92">
            <v>21316.051051028982</v>
          </cell>
          <cell r="AG92">
            <v>16565.465887464925</v>
          </cell>
          <cell r="AH92">
            <v>21201.232392561738</v>
          </cell>
          <cell r="AI92">
            <v>79593.440248799685</v>
          </cell>
          <cell r="AJ92">
            <v>21472.862720000001</v>
          </cell>
          <cell r="AK92">
            <v>24065.563657999999</v>
          </cell>
          <cell r="AL92">
            <v>25662.753562999998</v>
          </cell>
          <cell r="AM92">
            <v>27611.997734999997</v>
          </cell>
          <cell r="AN92">
            <v>27604.338404000002</v>
          </cell>
          <cell r="AO92">
            <v>26153.110174000001</v>
          </cell>
          <cell r="AP92">
            <v>24902.634786000002</v>
          </cell>
          <cell r="AQ92">
            <v>24173.209013</v>
          </cell>
          <cell r="AR92">
            <v>23791.934015999999</v>
          </cell>
          <cell r="AS92">
            <v>22017.182251999999</v>
          </cell>
          <cell r="AT92">
            <v>19979.536685999999</v>
          </cell>
          <cell r="AU92">
            <v>20203.351721999999</v>
          </cell>
          <cell r="AV92">
            <v>71201.179941000009</v>
          </cell>
          <cell r="AW92">
            <v>81369.446312999993</v>
          </cell>
          <cell r="AX92">
            <v>72867.777815000009</v>
          </cell>
          <cell r="AY92">
            <v>62200.070659999998</v>
          </cell>
          <cell r="AZ92">
            <v>287638.47472900001</v>
          </cell>
        </row>
        <row r="93">
          <cell r="A93" t="str">
            <v>Saudi Arabia</v>
          </cell>
          <cell r="B93">
            <v>13.694995976349579</v>
          </cell>
          <cell r="C93">
            <v>14.496745166257778</v>
          </cell>
          <cell r="D93">
            <v>13.88701732463309</v>
          </cell>
          <cell r="E93">
            <v>14.39967883600981</v>
          </cell>
          <cell r="F93">
            <v>14.119040787774235</v>
          </cell>
          <cell r="G93">
            <v>15.943061382143023</v>
          </cell>
          <cell r="H93">
            <v>12.059021257703893</v>
          </cell>
          <cell r="I93">
            <v>17.164683632556788</v>
          </cell>
          <cell r="J93">
            <v>13.257533421975465</v>
          </cell>
          <cell r="K93">
            <v>13.511708542092329</v>
          </cell>
          <cell r="L93">
            <v>13.556328489716542</v>
          </cell>
          <cell r="M93">
            <v>12.681225627091322</v>
          </cell>
          <cell r="N93">
            <v>14.023819681851849</v>
          </cell>
          <cell r="O93">
            <v>14.818520949921904</v>
          </cell>
          <cell r="P93">
            <v>14.138183941468929</v>
          </cell>
          <cell r="Q93">
            <v>13.242246688625761</v>
          </cell>
          <cell r="R93">
            <v>14.052460036260934</v>
          </cell>
          <cell r="S93">
            <v>451.9181288911206</v>
          </cell>
          <cell r="T93">
            <v>469.76219486419456</v>
          </cell>
          <cell r="U93">
            <v>454.18415961367498</v>
          </cell>
          <cell r="V93">
            <v>462.34648803091801</v>
          </cell>
          <cell r="W93">
            <v>457.60281827869221</v>
          </cell>
          <cell r="X93">
            <v>512.06810272799305</v>
          </cell>
          <cell r="Y93">
            <v>377.26648004726627</v>
          </cell>
          <cell r="Z93">
            <v>517.070836934211</v>
          </cell>
          <cell r="AA93">
            <v>393.2773636665566</v>
          </cell>
          <cell r="AB93">
            <v>422.64173929380075</v>
          </cell>
          <cell r="AC93">
            <v>445.27719060811387</v>
          </cell>
          <cell r="AD93">
            <v>423.71215577772369</v>
          </cell>
          <cell r="AE93">
            <v>1375.86448336899</v>
          </cell>
          <cell r="AF93">
            <v>1432.0174090376031</v>
          </cell>
          <cell r="AG93">
            <v>1287.6146806480338</v>
          </cell>
          <cell r="AH93">
            <v>1291.6310856796383</v>
          </cell>
          <cell r="AI93">
            <v>5387.1276587342645</v>
          </cell>
          <cell r="AJ93">
            <v>2969.89</v>
          </cell>
          <cell r="AK93">
            <v>2916.42</v>
          </cell>
          <cell r="AL93">
            <v>2943.51</v>
          </cell>
          <cell r="AM93">
            <v>2889.7299999999996</v>
          </cell>
          <cell r="AN93">
            <v>2916.93</v>
          </cell>
          <cell r="AO93">
            <v>2890.67</v>
          </cell>
          <cell r="AP93">
            <v>2815.6499999999996</v>
          </cell>
          <cell r="AQ93">
            <v>2711.17</v>
          </cell>
          <cell r="AR93">
            <v>2669.8</v>
          </cell>
          <cell r="AS93">
            <v>2815.17</v>
          </cell>
          <cell r="AT93">
            <v>2956.18</v>
          </cell>
          <cell r="AU93">
            <v>3007.13</v>
          </cell>
          <cell r="AV93">
            <v>8829.82</v>
          </cell>
          <cell r="AW93">
            <v>8697.33</v>
          </cell>
          <cell r="AX93">
            <v>8196.619999999999</v>
          </cell>
          <cell r="AY93">
            <v>8778.48</v>
          </cell>
          <cell r="AZ93">
            <v>34502.25</v>
          </cell>
        </row>
        <row r="94">
          <cell r="A94" t="str">
            <v>Senegal</v>
          </cell>
          <cell r="B94">
            <v>52.786853960079846</v>
          </cell>
          <cell r="C94">
            <v>64.903075403524724</v>
          </cell>
          <cell r="D94">
            <v>77.651471244282106</v>
          </cell>
          <cell r="E94">
            <v>55.685923898923441</v>
          </cell>
          <cell r="F94">
            <v>47.792019100477333</v>
          </cell>
          <cell r="G94">
            <v>45.525880393322836</v>
          </cell>
          <cell r="H94">
            <v>35.903875528752543</v>
          </cell>
          <cell r="I94">
            <v>39.047819457337241</v>
          </cell>
          <cell r="J94">
            <v>40.872877640825386</v>
          </cell>
          <cell r="K94">
            <v>33.745853758979443</v>
          </cell>
          <cell r="L94">
            <v>44.072066306532648</v>
          </cell>
          <cell r="M94">
            <v>45.901882524579889</v>
          </cell>
          <cell r="N94">
            <v>65.274888364723239</v>
          </cell>
          <cell r="O94">
            <v>49.853013528648198</v>
          </cell>
          <cell r="P94">
            <v>38.72932788507967</v>
          </cell>
          <cell r="Q94">
            <v>41.209940484263676</v>
          </cell>
          <cell r="R94">
            <v>48.582044145821861</v>
          </cell>
          <cell r="S94">
            <v>108.88285714285713</v>
          </cell>
          <cell r="T94">
            <v>138.82695714285711</v>
          </cell>
          <cell r="U94">
            <v>166.60295714285712</v>
          </cell>
          <cell r="V94">
            <v>120.09535714285713</v>
          </cell>
          <cell r="W94">
            <v>93.381357142857127</v>
          </cell>
          <cell r="X94">
            <v>89.981902597402581</v>
          </cell>
          <cell r="Y94">
            <v>70.555902597402579</v>
          </cell>
          <cell r="Z94">
            <v>85.142902597402582</v>
          </cell>
          <cell r="AA94">
            <v>92.630202597402572</v>
          </cell>
          <cell r="AB94">
            <v>77.525849656226114</v>
          </cell>
          <cell r="AC94">
            <v>101.71734965622611</v>
          </cell>
          <cell r="AD94">
            <v>103.1323496562261</v>
          </cell>
          <cell r="AE94">
            <v>414.31277142857135</v>
          </cell>
          <cell r="AF94">
            <v>303.45861688311686</v>
          </cell>
          <cell r="AG94">
            <v>248.32900779220773</v>
          </cell>
          <cell r="AH94">
            <v>282.37554896867834</v>
          </cell>
          <cell r="AI94">
            <v>1248.4759450725742</v>
          </cell>
          <cell r="AJ94">
            <v>185.642</v>
          </cell>
          <cell r="AK94">
            <v>192.50900000000001</v>
          </cell>
          <cell r="AL94">
            <v>193.09700000000001</v>
          </cell>
          <cell r="AM94">
            <v>194.09900000000002</v>
          </cell>
          <cell r="AN94">
            <v>175.852</v>
          </cell>
          <cell r="AO94">
            <v>177.88499999999999</v>
          </cell>
          <cell r="AP94">
            <v>176.86199999999999</v>
          </cell>
          <cell r="AQ94">
            <v>196.24299999999999</v>
          </cell>
          <cell r="AR94">
            <v>203.96700000000001</v>
          </cell>
          <cell r="AS94">
            <v>206.76100000000002</v>
          </cell>
          <cell r="AT94">
            <v>207.71800000000002</v>
          </cell>
          <cell r="AU94">
            <v>202.21199999999999</v>
          </cell>
          <cell r="AV94">
            <v>571.24800000000005</v>
          </cell>
          <cell r="AW94">
            <v>547.83600000000001</v>
          </cell>
          <cell r="AX94">
            <v>577.072</v>
          </cell>
          <cell r="AY94">
            <v>616.69100000000003</v>
          </cell>
          <cell r="AZ94">
            <v>2312.8470000000002</v>
          </cell>
        </row>
        <row r="95">
          <cell r="A95" t="str">
            <v>Serbia</v>
          </cell>
          <cell r="B95">
            <v>69.503922147738777</v>
          </cell>
          <cell r="C95">
            <v>61.484356012362724</v>
          </cell>
          <cell r="D95">
            <v>66.072132247715061</v>
          </cell>
          <cell r="E95">
            <v>51.090002810380426</v>
          </cell>
          <cell r="F95">
            <v>46.581407849841398</v>
          </cell>
          <cell r="G95">
            <v>62.055125953554068</v>
          </cell>
          <cell r="H95">
            <v>69.379247594229014</v>
          </cell>
          <cell r="I95">
            <v>58.128659377868459</v>
          </cell>
          <cell r="J95">
            <v>58.624793515416123</v>
          </cell>
          <cell r="K95">
            <v>64.278027312599434</v>
          </cell>
          <cell r="L95">
            <v>74.31128189435681</v>
          </cell>
          <cell r="M95">
            <v>82.899152243474717</v>
          </cell>
          <cell r="N95">
            <v>65.593042891807087</v>
          </cell>
          <cell r="O95">
            <v>53.232184216445198</v>
          </cell>
          <cell r="P95">
            <v>62.143313618394309</v>
          </cell>
          <cell r="Q95">
            <v>73.387395869392009</v>
          </cell>
          <cell r="R95">
            <v>63.139152189269701</v>
          </cell>
          <cell r="S95">
            <v>1821.9605999999999</v>
          </cell>
          <cell r="T95">
            <v>1743.6576</v>
          </cell>
          <cell r="U95">
            <v>1930.882521</v>
          </cell>
          <cell r="V95">
            <v>1523.6576</v>
          </cell>
          <cell r="W95">
            <v>1458.183763</v>
          </cell>
          <cell r="X95">
            <v>1913.6576</v>
          </cell>
          <cell r="Y95">
            <v>2050.6976</v>
          </cell>
          <cell r="Z95">
            <v>1613.6576</v>
          </cell>
          <cell r="AA95">
            <v>1706.683006</v>
          </cell>
          <cell r="AB95">
            <v>1773.6576</v>
          </cell>
          <cell r="AC95">
            <v>1910.852815</v>
          </cell>
          <cell r="AD95">
            <v>1983.6576</v>
          </cell>
          <cell r="AE95">
            <v>5496.5007210000003</v>
          </cell>
          <cell r="AF95">
            <v>4895.498963</v>
          </cell>
          <cell r="AG95">
            <v>5371.0382060000002</v>
          </cell>
          <cell r="AH95">
            <v>5668.1680149999993</v>
          </cell>
          <cell r="AI95">
            <v>21431.205904999995</v>
          </cell>
          <cell r="AJ95">
            <v>2359.2402979999997</v>
          </cell>
          <cell r="AK95">
            <v>2552.3432979999998</v>
          </cell>
          <cell r="AL95">
            <v>2630.1470980000004</v>
          </cell>
          <cell r="AM95">
            <v>2684.0707860000002</v>
          </cell>
          <cell r="AN95">
            <v>2817.3587859999998</v>
          </cell>
          <cell r="AO95">
            <v>2775.4223579999998</v>
          </cell>
          <cell r="AP95">
            <v>2660.201579</v>
          </cell>
          <cell r="AQ95">
            <v>2498.409314</v>
          </cell>
          <cell r="AR95">
            <v>2620.0769559999999</v>
          </cell>
          <cell r="AS95">
            <v>2483.4175949999999</v>
          </cell>
          <cell r="AT95">
            <v>2314.2751539999999</v>
          </cell>
          <cell r="AU95">
            <v>2153.5706840000003</v>
          </cell>
          <cell r="AV95">
            <v>7541.7306939999999</v>
          </cell>
          <cell r="AW95">
            <v>8276.8519300000007</v>
          </cell>
          <cell r="AX95">
            <v>7778.6878489999999</v>
          </cell>
          <cell r="AY95">
            <v>6951.2634330000001</v>
          </cell>
          <cell r="AZ95">
            <v>30548.533905999997</v>
          </cell>
        </row>
        <row r="96">
          <cell r="A96" t="str">
            <v>Sierra Leone</v>
          </cell>
          <cell r="B96">
            <v>52.234439331557276</v>
          </cell>
          <cell r="C96">
            <v>72.682562027098371</v>
          </cell>
          <cell r="D96">
            <v>84.58594158801526</v>
          </cell>
          <cell r="E96">
            <v>60.325510412983199</v>
          </cell>
          <cell r="F96">
            <v>60.336739822415808</v>
          </cell>
          <cell r="G96">
            <v>52.817777791485192</v>
          </cell>
          <cell r="H96">
            <v>54.799606412594763</v>
          </cell>
          <cell r="I96">
            <v>57.759327157498426</v>
          </cell>
          <cell r="J96">
            <v>55.493519570903949</v>
          </cell>
          <cell r="K96">
            <v>57.879444079314482</v>
          </cell>
          <cell r="L96">
            <v>57.116255853401611</v>
          </cell>
          <cell r="M96">
            <v>57.21779112788743</v>
          </cell>
          <cell r="N96">
            <v>69.925925463083018</v>
          </cell>
          <cell r="O96">
            <v>57.669368743321279</v>
          </cell>
          <cell r="P96">
            <v>56.071298007556315</v>
          </cell>
          <cell r="Q96">
            <v>57.417447400474792</v>
          </cell>
          <cell r="R96">
            <v>60.122782763151072</v>
          </cell>
          <cell r="S96">
            <v>59.91</v>
          </cell>
          <cell r="T96">
            <v>91.79</v>
          </cell>
          <cell r="U96">
            <v>96.99</v>
          </cell>
          <cell r="V96">
            <v>72.03</v>
          </cell>
          <cell r="W96">
            <v>72.03</v>
          </cell>
          <cell r="X96">
            <v>69.19363636363633</v>
          </cell>
          <cell r="Y96">
            <v>69.19363636363633</v>
          </cell>
          <cell r="Z96">
            <v>79.593636363636335</v>
          </cell>
          <cell r="AA96">
            <v>69.19363636363633</v>
          </cell>
          <cell r="AB96">
            <v>75.433636363636339</v>
          </cell>
          <cell r="AC96">
            <v>68.19363636363633</v>
          </cell>
          <cell r="AD96">
            <v>69.498636363636336</v>
          </cell>
          <cell r="AE96">
            <v>248.69</v>
          </cell>
          <cell r="AF96">
            <v>213.25363636363633</v>
          </cell>
          <cell r="AG96">
            <v>217.98090909090899</v>
          </cell>
          <cell r="AH96">
            <v>213.125909090909</v>
          </cell>
          <cell r="AI96">
            <v>893.05045454545416</v>
          </cell>
          <cell r="AJ96">
            <v>103.22499999999999</v>
          </cell>
          <cell r="AK96">
            <v>113.66</v>
          </cell>
          <cell r="AL96">
            <v>103.19800000000001</v>
          </cell>
          <cell r="AM96">
            <v>107.46199999999999</v>
          </cell>
          <cell r="AN96">
            <v>107.44200000000001</v>
          </cell>
          <cell r="AO96">
            <v>117.904</v>
          </cell>
          <cell r="AP96">
            <v>113.64</v>
          </cell>
          <cell r="AQ96">
            <v>124.02200000000001</v>
          </cell>
          <cell r="AR96">
            <v>112.21899999999999</v>
          </cell>
          <cell r="AS96">
            <v>117.29599999999999</v>
          </cell>
          <cell r="AT96">
            <v>107.45499999999998</v>
          </cell>
          <cell r="AU96">
            <v>109.31700000000001</v>
          </cell>
          <cell r="AV96">
            <v>320.08299999999997</v>
          </cell>
          <cell r="AW96">
            <v>332.80799999999999</v>
          </cell>
          <cell r="AX96">
            <v>349.88099999999997</v>
          </cell>
          <cell r="AY96">
            <v>334.06799999999998</v>
          </cell>
          <cell r="AZ96">
            <v>1336.84</v>
          </cell>
        </row>
        <row r="97">
          <cell r="A97" t="str">
            <v>Slovenia</v>
          </cell>
          <cell r="B97">
            <v>49.426481780124043</v>
          </cell>
          <cell r="C97">
            <v>55.683772992199529</v>
          </cell>
          <cell r="D97">
            <v>54.672453524286688</v>
          </cell>
          <cell r="E97">
            <v>56.208454899548322</v>
          </cell>
          <cell r="F97">
            <v>53.351934943616499</v>
          </cell>
          <cell r="G97">
            <v>52.549993759569766</v>
          </cell>
          <cell r="H97">
            <v>54.781967514499328</v>
          </cell>
          <cell r="I97">
            <v>56.530874972357552</v>
          </cell>
          <cell r="J97">
            <v>50.368322383792403</v>
          </cell>
          <cell r="K97">
            <v>51.496227655481029</v>
          </cell>
          <cell r="L97">
            <v>62.094213841087395</v>
          </cell>
          <cell r="M97">
            <v>47.683640623068115</v>
          </cell>
          <cell r="N97">
            <v>53.39869222603204</v>
          </cell>
          <cell r="O97">
            <v>54.032073427795673</v>
          </cell>
          <cell r="P97">
            <v>53.901799476836651</v>
          </cell>
          <cell r="Q97">
            <v>53.788302577323883</v>
          </cell>
          <cell r="R97">
            <v>53.788727483594243</v>
          </cell>
          <cell r="S97">
            <v>201.69397199999997</v>
          </cell>
          <cell r="T97">
            <v>248.10642866666649</v>
          </cell>
          <cell r="U97">
            <v>258.72835866666645</v>
          </cell>
          <cell r="V97">
            <v>277.62178766666648</v>
          </cell>
          <cell r="W97">
            <v>268.32064266666646</v>
          </cell>
          <cell r="X97">
            <v>259.85939566666644</v>
          </cell>
          <cell r="Y97">
            <v>259.17282666666642</v>
          </cell>
          <cell r="Z97">
            <v>253.08687366666646</v>
          </cell>
          <cell r="AA97">
            <v>227.13786266666642</v>
          </cell>
          <cell r="AB97">
            <v>208.07396266666643</v>
          </cell>
          <cell r="AC97">
            <v>239.22113666666641</v>
          </cell>
          <cell r="AD97">
            <v>177.60437666666641</v>
          </cell>
          <cell r="AE97">
            <v>708.52875933333291</v>
          </cell>
          <cell r="AF97">
            <v>805.80182599999944</v>
          </cell>
          <cell r="AG97">
            <v>739.39756299999931</v>
          </cell>
          <cell r="AH97">
            <v>624.89947599999925</v>
          </cell>
          <cell r="AI97">
            <v>2878.6276243333305</v>
          </cell>
          <cell r="AJ97">
            <v>367.261776</v>
          </cell>
          <cell r="AK97">
            <v>401.00692500000002</v>
          </cell>
          <cell r="AL97">
            <v>425.91013899999996</v>
          </cell>
          <cell r="AM97">
            <v>444.52317600000003</v>
          </cell>
          <cell r="AN97">
            <v>452.63321500000001</v>
          </cell>
          <cell r="AO97">
            <v>445.04944599999999</v>
          </cell>
          <cell r="AP97">
            <v>425.78891299999998</v>
          </cell>
          <cell r="AQ97">
            <v>402.92704899999995</v>
          </cell>
          <cell r="AR97">
            <v>405.85841800000003</v>
          </cell>
          <cell r="AS97">
            <v>363.65103799999997</v>
          </cell>
          <cell r="AT97">
            <v>346.72960599999999</v>
          </cell>
          <cell r="AU97">
            <v>335.21756500000004</v>
          </cell>
          <cell r="AV97">
            <v>1194.17884</v>
          </cell>
          <cell r="AW97">
            <v>1342.205837</v>
          </cell>
          <cell r="AX97">
            <v>1234.57438</v>
          </cell>
          <cell r="AY97">
            <v>1045.598209</v>
          </cell>
          <cell r="AZ97">
            <v>4816.5572659999998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21.7741935483871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4.3548387096774199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4.3548387096774199</v>
          </cell>
          <cell r="AH98">
            <v>0</v>
          </cell>
          <cell r="AI98">
            <v>4.3548387096774199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105.26938841947941</v>
          </cell>
          <cell r="C99">
            <v>98.722793900060978</v>
          </cell>
          <cell r="D99">
            <v>93.433115715541263</v>
          </cell>
          <cell r="E99">
            <v>75.798565037417475</v>
          </cell>
          <cell r="F99">
            <v>74.749442815084066</v>
          </cell>
          <cell r="G99">
            <v>73.998288537059395</v>
          </cell>
          <cell r="H99">
            <v>74.109106239488924</v>
          </cell>
          <cell r="I99">
            <v>68.130266409736791</v>
          </cell>
          <cell r="J99">
            <v>71.493105973880233</v>
          </cell>
          <cell r="K99">
            <v>71.972186396637269</v>
          </cell>
          <cell r="L99">
            <v>65.199485198240325</v>
          </cell>
          <cell r="M99">
            <v>64.424443868919738</v>
          </cell>
          <cell r="N99">
            <v>99.308152813139145</v>
          </cell>
          <cell r="O99">
            <v>74.840802052647817</v>
          </cell>
          <cell r="P99">
            <v>71.236429791160575</v>
          </cell>
          <cell r="Q99">
            <v>67.02397902329615</v>
          </cell>
          <cell r="R99">
            <v>76.968703881313289</v>
          </cell>
          <cell r="S99">
            <v>268.9092</v>
          </cell>
          <cell r="T99">
            <v>210.04860000000002</v>
          </cell>
          <cell r="U99">
            <v>222.36860000000001</v>
          </cell>
          <cell r="V99">
            <v>193.29859999999999</v>
          </cell>
          <cell r="W99">
            <v>198.16859999999997</v>
          </cell>
          <cell r="X99">
            <v>193.24860000000001</v>
          </cell>
          <cell r="Y99">
            <v>189.54859999999996</v>
          </cell>
          <cell r="Z99">
            <v>177.62859999999998</v>
          </cell>
          <cell r="AA99">
            <v>209.15859999999998</v>
          </cell>
          <cell r="AB99">
            <v>210.73500000000001</v>
          </cell>
          <cell r="AC99">
            <v>224.685</v>
          </cell>
          <cell r="AD99">
            <v>203.245</v>
          </cell>
          <cell r="AE99">
            <v>701.32640000000004</v>
          </cell>
          <cell r="AF99">
            <v>584.71579999999994</v>
          </cell>
          <cell r="AG99">
            <v>576.33579999999995</v>
          </cell>
          <cell r="AH99">
            <v>638.66499999999996</v>
          </cell>
          <cell r="AI99">
            <v>2501.0429999999997</v>
          </cell>
          <cell r="AJ99">
            <v>229.90375800000001</v>
          </cell>
          <cell r="AK99">
            <v>191.48945499999999</v>
          </cell>
          <cell r="AL99">
            <v>214.197866</v>
          </cell>
          <cell r="AM99">
            <v>229.51455600000003</v>
          </cell>
          <cell r="AN99">
            <v>238.599424</v>
          </cell>
          <cell r="AO99">
            <v>235.03751699999998</v>
          </cell>
          <cell r="AP99">
            <v>230.19268299999999</v>
          </cell>
          <cell r="AQ99">
            <v>234.64716699999997</v>
          </cell>
          <cell r="AR99">
            <v>263.30194700000004</v>
          </cell>
          <cell r="AS99">
            <v>263.52054800000002</v>
          </cell>
          <cell r="AT99">
            <v>310.15045499999997</v>
          </cell>
          <cell r="AU99">
            <v>283.930274</v>
          </cell>
          <cell r="AV99">
            <v>635.59107900000004</v>
          </cell>
          <cell r="AW99">
            <v>703.15149700000006</v>
          </cell>
          <cell r="AX99">
            <v>728.141797</v>
          </cell>
          <cell r="AY99">
            <v>857.60127699999998</v>
          </cell>
          <cell r="AZ99">
            <v>2924.4856499999996</v>
          </cell>
        </row>
        <row r="100">
          <cell r="A100" t="str">
            <v>Syria</v>
          </cell>
          <cell r="B100">
            <v>34.294536714699895</v>
          </cell>
          <cell r="C100">
            <v>38.789652649248907</v>
          </cell>
          <cell r="D100">
            <v>31.714838709677419</v>
          </cell>
          <cell r="E100">
            <v>29.066419420094409</v>
          </cell>
          <cell r="F100">
            <v>25.329003967998453</v>
          </cell>
          <cell r="G100">
            <v>22.297499999999999</v>
          </cell>
          <cell r="H100">
            <v>26.788519014737712</v>
          </cell>
          <cell r="I100">
            <v>28.704868304232019</v>
          </cell>
          <cell r="J100">
            <v>30.994609986779214</v>
          </cell>
          <cell r="K100">
            <v>25.538512242920575</v>
          </cell>
          <cell r="L100">
            <v>21.167738243511632</v>
          </cell>
          <cell r="M100">
            <v>7</v>
          </cell>
          <cell r="N100">
            <v>34.927966942985094</v>
          </cell>
          <cell r="O100">
            <v>25.479120704606043</v>
          </cell>
          <cell r="P100">
            <v>28.786908385501206</v>
          </cell>
          <cell r="Q100">
            <v>17.851271966049925</v>
          </cell>
          <cell r="R100">
            <v>26.721627139502296</v>
          </cell>
          <cell r="S100">
            <v>114.04838709677419</v>
          </cell>
          <cell r="T100">
            <v>128.74285714285713</v>
          </cell>
          <cell r="U100">
            <v>105.71612903225807</v>
          </cell>
          <cell r="V100">
            <v>95.79</v>
          </cell>
          <cell r="W100">
            <v>86.003225806451638</v>
          </cell>
          <cell r="X100">
            <v>79.28</v>
          </cell>
          <cell r="Y100">
            <v>93.164516129032265</v>
          </cell>
          <cell r="Z100">
            <v>100.12258064516128</v>
          </cell>
          <cell r="AA100">
            <v>101.59</v>
          </cell>
          <cell r="AB100">
            <v>87.764516129032259</v>
          </cell>
          <cell r="AC100">
            <v>69.87</v>
          </cell>
          <cell r="AD100">
            <v>24.103333333333332</v>
          </cell>
          <cell r="AE100">
            <v>348.50737327188938</v>
          </cell>
          <cell r="AF100">
            <v>261.07322580645166</v>
          </cell>
          <cell r="AG100">
            <v>294.87709677419355</v>
          </cell>
          <cell r="AH100">
            <v>181.73784946236557</v>
          </cell>
          <cell r="AI100">
            <v>1086.1955453149001</v>
          </cell>
          <cell r="AJ100">
            <v>299.29999999999995</v>
          </cell>
          <cell r="AK100">
            <v>298.71000000000004</v>
          </cell>
          <cell r="AL100">
            <v>300</v>
          </cell>
          <cell r="AM100">
            <v>296.59999999999997</v>
          </cell>
          <cell r="AN100">
            <v>305.59000000000003</v>
          </cell>
          <cell r="AO100">
            <v>320</v>
          </cell>
          <cell r="AP100">
            <v>313</v>
          </cell>
          <cell r="AQ100">
            <v>313.92</v>
          </cell>
          <cell r="AR100">
            <v>294.99</v>
          </cell>
          <cell r="AS100">
            <v>309.28999999999996</v>
          </cell>
          <cell r="AT100">
            <v>297.07</v>
          </cell>
          <cell r="AU100">
            <v>309.89999999999998</v>
          </cell>
          <cell r="AV100">
            <v>898.01</v>
          </cell>
          <cell r="AW100">
            <v>922.19</v>
          </cell>
          <cell r="AX100">
            <v>921.91000000000008</v>
          </cell>
          <cell r="AY100">
            <v>916.25999999999988</v>
          </cell>
          <cell r="AZ100">
            <v>3658.37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90</v>
          </cell>
          <cell r="M101">
            <v>0</v>
          </cell>
          <cell r="N101">
            <v>0</v>
          </cell>
          <cell r="O101">
            <v>87.096774193548399</v>
          </cell>
          <cell r="P101">
            <v>0</v>
          </cell>
          <cell r="Q101">
            <v>30</v>
          </cell>
          <cell r="R101">
            <v>22.137096774193548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4.3548387096774199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4.5</v>
          </cell>
          <cell r="AD101">
            <v>0</v>
          </cell>
          <cell r="AE101">
            <v>0</v>
          </cell>
          <cell r="AF101">
            <v>4.3548387096774199</v>
          </cell>
          <cell r="AG101">
            <v>0</v>
          </cell>
          <cell r="AH101">
            <v>4.5</v>
          </cell>
          <cell r="AI101">
            <v>8.8548387096774199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72.744</v>
          </cell>
          <cell r="AL102">
            <v>71.924000000000007</v>
          </cell>
          <cell r="AM102">
            <v>65.222000000000008</v>
          </cell>
          <cell r="AN102">
            <v>59.701000000000008</v>
          </cell>
          <cell r="AO102">
            <v>59.962000000000003</v>
          </cell>
          <cell r="AP102">
            <v>65.960999999999999</v>
          </cell>
          <cell r="AQ102">
            <v>65.86099999999999</v>
          </cell>
          <cell r="AR102">
            <v>65.994</v>
          </cell>
          <cell r="AS102">
            <v>61.415999999999997</v>
          </cell>
          <cell r="AT102">
            <v>62.674000000000007</v>
          </cell>
          <cell r="AU102">
            <v>63.438000000000002</v>
          </cell>
          <cell r="AV102">
            <v>211.89099999999999</v>
          </cell>
          <cell r="AW102">
            <v>184.88500000000002</v>
          </cell>
          <cell r="AX102">
            <v>197.816</v>
          </cell>
          <cell r="AY102">
            <v>187.52800000000002</v>
          </cell>
          <cell r="AZ102">
            <v>782.12</v>
          </cell>
        </row>
        <row r="103">
          <cell r="A103" t="str">
            <v>Tunisia</v>
          </cell>
          <cell r="B103">
            <v>19.280341610074764</v>
          </cell>
          <cell r="C103">
            <v>19.15285843828342</v>
          </cell>
          <cell r="D103">
            <v>19.167915417377589</v>
          </cell>
          <cell r="E103">
            <v>19.241593221293819</v>
          </cell>
          <cell r="F103">
            <v>19.368810616669599</v>
          </cell>
          <cell r="G103">
            <v>19.383165873424396</v>
          </cell>
          <cell r="H103">
            <v>19.444176856250184</v>
          </cell>
          <cell r="I103">
            <v>19.282422156304101</v>
          </cell>
          <cell r="J103">
            <v>19.280208837712376</v>
          </cell>
          <cell r="K103">
            <v>19.233469156941929</v>
          </cell>
          <cell r="L103">
            <v>19.222843110394276</v>
          </cell>
          <cell r="M103">
            <v>19.214127911496004</v>
          </cell>
          <cell r="N103">
            <v>19.19951897177145</v>
          </cell>
          <cell r="O103">
            <v>19.331958602170129</v>
          </cell>
          <cell r="P103">
            <v>19.333894084072959</v>
          </cell>
          <cell r="Q103">
            <v>19.223611898587325</v>
          </cell>
          <cell r="R103">
            <v>19.274527137373386</v>
          </cell>
          <cell r="S103">
            <v>107.67149617349828</v>
          </cell>
          <cell r="T103">
            <v>110.41899542070057</v>
          </cell>
          <cell r="U103">
            <v>110.59802005091683</v>
          </cell>
          <cell r="V103">
            <v>120.12291473025472</v>
          </cell>
          <cell r="W103">
            <v>122.82860377965137</v>
          </cell>
          <cell r="X103">
            <v>125.07956938120763</v>
          </cell>
          <cell r="Y103">
            <v>125.65280781968849</v>
          </cell>
          <cell r="Z103">
            <v>129.90117883518425</v>
          </cell>
          <cell r="AA103">
            <v>131.41390343784755</v>
          </cell>
          <cell r="AB103">
            <v>128.05173613223633</v>
          </cell>
          <cell r="AC103">
            <v>125.78680976432146</v>
          </cell>
          <cell r="AD103">
            <v>122.76589491647184</v>
          </cell>
          <cell r="AE103">
            <v>328.68851164511568</v>
          </cell>
          <cell r="AF103">
            <v>368.03108789111371</v>
          </cell>
          <cell r="AG103">
            <v>386.96789009272027</v>
          </cell>
          <cell r="AH103">
            <v>376.60444081302961</v>
          </cell>
          <cell r="AI103">
            <v>1460.2919304419795</v>
          </cell>
          <cell r="AJ103">
            <v>502.60699999999997</v>
          </cell>
          <cell r="AK103">
            <v>518.86300000000006</v>
          </cell>
          <cell r="AL103">
            <v>519.29600000000005</v>
          </cell>
          <cell r="AM103">
            <v>561.85900000000004</v>
          </cell>
          <cell r="AN103">
            <v>570.74099999999999</v>
          </cell>
          <cell r="AO103">
            <v>580.77</v>
          </cell>
          <cell r="AP103">
            <v>581.601</v>
          </cell>
          <cell r="AQ103">
            <v>606.30899999999997</v>
          </cell>
          <cell r="AR103">
            <v>613.43999999999994</v>
          </cell>
          <cell r="AS103">
            <v>599.19799999999896</v>
          </cell>
          <cell r="AT103">
            <v>588.92499999999905</v>
          </cell>
          <cell r="AU103">
            <v>575.04199999999901</v>
          </cell>
          <cell r="AV103">
            <v>1540.7660000000001</v>
          </cell>
          <cell r="AW103">
            <v>1713.37</v>
          </cell>
          <cell r="AX103">
            <v>1801.35</v>
          </cell>
          <cell r="AY103">
            <v>1763.164999999997</v>
          </cell>
          <cell r="AZ103">
            <v>6818.650999999998</v>
          </cell>
        </row>
        <row r="104">
          <cell r="A104" t="str">
            <v>Turkey</v>
          </cell>
          <cell r="B104">
            <v>18.988861702077138</v>
          </cell>
          <cell r="C104">
            <v>19.007086346604389</v>
          </cell>
          <cell r="D104">
            <v>18.983985197508382</v>
          </cell>
          <cell r="E104">
            <v>19.001661373706746</v>
          </cell>
          <cell r="F104">
            <v>19.003276202943695</v>
          </cell>
          <cell r="G104">
            <v>19.004940703202486</v>
          </cell>
          <cell r="H104">
            <v>18.991615174846189</v>
          </cell>
          <cell r="I104">
            <v>18.99046077017471</v>
          </cell>
          <cell r="J104">
            <v>18.992402653233402</v>
          </cell>
          <cell r="K104">
            <v>19.013050756789895</v>
          </cell>
          <cell r="L104">
            <v>19.007637611799524</v>
          </cell>
          <cell r="M104">
            <v>18.551423564596405</v>
          </cell>
          <cell r="N104">
            <v>18.993270172637743</v>
          </cell>
          <cell r="O104">
            <v>19.003282789223981</v>
          </cell>
          <cell r="P104">
            <v>18.991497477615884</v>
          </cell>
          <cell r="Q104">
            <v>18.866765189158752</v>
          </cell>
          <cell r="R104">
            <v>18.964675415371861</v>
          </cell>
          <cell r="S104">
            <v>1951.4840248249347</v>
          </cell>
          <cell r="T104">
            <v>2103.2742960856813</v>
          </cell>
          <cell r="U104">
            <v>2199.5788140082004</v>
          </cell>
          <cell r="V104">
            <v>2253.8464433278141</v>
          </cell>
          <cell r="W104">
            <v>2248.6423640550183</v>
          </cell>
          <cell r="X104">
            <v>2213.5429309475303</v>
          </cell>
          <cell r="Y104">
            <v>2280.4053801650412</v>
          </cell>
          <cell r="Z104">
            <v>2350.3697959977826</v>
          </cell>
          <cell r="AA104">
            <v>2395.6527880329127</v>
          </cell>
          <cell r="AB104">
            <v>2299.6329218208939</v>
          </cell>
          <cell r="AC104">
            <v>2099.7898410170724</v>
          </cell>
          <cell r="AD104">
            <v>1956.4120528500252</v>
          </cell>
          <cell r="AE104">
            <v>6254.3371349188164</v>
          </cell>
          <cell r="AF104">
            <v>6716.0317383303627</v>
          </cell>
          <cell r="AG104">
            <v>7026.4279641957364</v>
          </cell>
          <cell r="AH104">
            <v>6355.834815687992</v>
          </cell>
          <cell r="AI104">
            <v>26352.631653132907</v>
          </cell>
          <cell r="AJ104">
            <v>9249.2938749999994</v>
          </cell>
          <cell r="AK104">
            <v>9959.1638189999994</v>
          </cell>
          <cell r="AL104">
            <v>10427.847008999999</v>
          </cell>
          <cell r="AM104">
            <v>10675.181285999999</v>
          </cell>
          <cell r="AN104">
            <v>10649.627495999999</v>
          </cell>
          <cell r="AO104">
            <v>10482.477524999998</v>
          </cell>
          <cell r="AP104">
            <v>10806.689285</v>
          </cell>
          <cell r="AQ104">
            <v>11138.923073</v>
          </cell>
          <cell r="AR104">
            <v>11352.368358</v>
          </cell>
          <cell r="AS104">
            <v>10885.520983</v>
          </cell>
          <cell r="AT104">
            <v>9942.3762989999996</v>
          </cell>
          <cell r="AU104">
            <v>9491.2977510000001</v>
          </cell>
          <cell r="AV104">
            <v>29636.304702999994</v>
          </cell>
          <cell r="AW104">
            <v>31807.286306999998</v>
          </cell>
          <cell r="AX104">
            <v>33297.980715999998</v>
          </cell>
          <cell r="AY104">
            <v>30319.195032999996</v>
          </cell>
          <cell r="AZ104">
            <v>125060.76675899999</v>
          </cell>
        </row>
        <row r="105">
          <cell r="A105" t="str">
            <v>Turkish Cyprus</v>
          </cell>
          <cell r="B105">
            <v>18.875808218210082</v>
          </cell>
          <cell r="C105">
            <v>18.934766672543539</v>
          </cell>
          <cell r="D105">
            <v>17.932584269662925</v>
          </cell>
          <cell r="E105">
            <v>18.024756966947507</v>
          </cell>
          <cell r="F105">
            <v>17.968492962108957</v>
          </cell>
          <cell r="G105">
            <v>18.937276945039258</v>
          </cell>
          <cell r="H105">
            <v>18.866862364471377</v>
          </cell>
          <cell r="I105">
            <v>18.934558385463205</v>
          </cell>
          <cell r="J105">
            <v>18.871043086392614</v>
          </cell>
          <cell r="K105">
            <v>17.884770923130692</v>
          </cell>
          <cell r="L105">
            <v>17.852156324378775</v>
          </cell>
          <cell r="M105">
            <v>17.888736218256465</v>
          </cell>
          <cell r="N105">
            <v>18.577013894514501</v>
          </cell>
          <cell r="O105">
            <v>18.30303197658364</v>
          </cell>
          <cell r="P105">
            <v>18.890848993653108</v>
          </cell>
          <cell r="Q105">
            <v>17.875059394165778</v>
          </cell>
          <cell r="R105">
            <v>18.394620820341036</v>
          </cell>
          <cell r="S105">
            <v>23.744088888888889</v>
          </cell>
          <cell r="T105">
            <v>22.672699999999995</v>
          </cell>
          <cell r="U105">
            <v>22.379466666666666</v>
          </cell>
          <cell r="V105">
            <v>23.176833333333335</v>
          </cell>
          <cell r="W105">
            <v>23.204911111111105</v>
          </cell>
          <cell r="X105">
            <v>23.583222222222219</v>
          </cell>
          <cell r="Y105">
            <v>22.138166666666663</v>
          </cell>
          <cell r="Z105">
            <v>22.600288888888887</v>
          </cell>
          <cell r="AA105">
            <v>22.891833333333331</v>
          </cell>
          <cell r="AB105">
            <v>23.881733333333333</v>
          </cell>
          <cell r="AC105">
            <v>24.418377777777778</v>
          </cell>
          <cell r="AD105">
            <v>24.013044444444446</v>
          </cell>
          <cell r="AE105">
            <v>68.796255555555547</v>
          </cell>
          <cell r="AF105">
            <v>69.964966666666655</v>
          </cell>
          <cell r="AG105">
            <v>67.630288888888884</v>
          </cell>
          <cell r="AH105">
            <v>72.313155555555554</v>
          </cell>
          <cell r="AI105">
            <v>278.70466666666664</v>
          </cell>
          <cell r="AJ105">
            <v>113.212</v>
          </cell>
          <cell r="AK105">
            <v>107.767</v>
          </cell>
          <cell r="AL105">
            <v>112.31799999999998</v>
          </cell>
          <cell r="AM105">
            <v>115.72499999999999</v>
          </cell>
          <cell r="AN105">
            <v>116.22799999999998</v>
          </cell>
          <cell r="AO105">
            <v>112.07999999999998</v>
          </cell>
          <cell r="AP105">
            <v>105.605</v>
          </cell>
          <cell r="AQ105">
            <v>107.42400000000001</v>
          </cell>
          <cell r="AR105">
            <v>109.17599999999999</v>
          </cell>
          <cell r="AS105">
            <v>120.178</v>
          </cell>
          <cell r="AT105">
            <v>123.10299999999998</v>
          </cell>
          <cell r="AU105">
            <v>120.81200000000001</v>
          </cell>
          <cell r="AV105">
            <v>333.29699999999997</v>
          </cell>
          <cell r="AW105">
            <v>344.03299999999996</v>
          </cell>
          <cell r="AX105">
            <v>322.20499999999998</v>
          </cell>
          <cell r="AY105">
            <v>364.09299999999996</v>
          </cell>
          <cell r="AZ105">
            <v>1363.6279999999997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103</v>
          </cell>
          <cell r="AL106">
            <v>105</v>
          </cell>
          <cell r="AM106">
            <v>100</v>
          </cell>
          <cell r="AN106">
            <v>114</v>
          </cell>
          <cell r="AO106">
            <v>109.5</v>
          </cell>
          <cell r="AP106">
            <v>107.8</v>
          </cell>
          <cell r="AQ106">
            <v>89.8</v>
          </cell>
          <cell r="AR106">
            <v>75.3</v>
          </cell>
          <cell r="AS106">
            <v>79</v>
          </cell>
          <cell r="AT106">
            <v>88.5</v>
          </cell>
          <cell r="AU106">
            <v>110.5</v>
          </cell>
          <cell r="AV106">
            <v>307</v>
          </cell>
          <cell r="AW106">
            <v>323.5</v>
          </cell>
          <cell r="AX106">
            <v>272.89999999999998</v>
          </cell>
          <cell r="AY106">
            <v>278</v>
          </cell>
          <cell r="AZ106">
            <v>1181.3999999999999</v>
          </cell>
        </row>
        <row r="107">
          <cell r="A107" t="str">
            <v>UAE</v>
          </cell>
          <cell r="B107">
            <v>14.883899823153923</v>
          </cell>
          <cell r="C107">
            <v>17.407166981715374</v>
          </cell>
          <cell r="D107">
            <v>16.338082586617737</v>
          </cell>
          <cell r="E107">
            <v>14.647414430809549</v>
          </cell>
          <cell r="F107">
            <v>13.392827652755894</v>
          </cell>
          <cell r="G107">
            <v>13.894457937684482</v>
          </cell>
          <cell r="H107">
            <v>14.687687690245191</v>
          </cell>
          <cell r="I107">
            <v>14.766061672511437</v>
          </cell>
          <cell r="J107">
            <v>15.585998156085243</v>
          </cell>
          <cell r="K107">
            <v>13.976931470345303</v>
          </cell>
          <cell r="L107">
            <v>15.087799767432477</v>
          </cell>
          <cell r="M107">
            <v>14.565582518661859</v>
          </cell>
          <cell r="N107">
            <v>16.181741139901433</v>
          </cell>
          <cell r="O107">
            <v>13.966745193934742</v>
          </cell>
          <cell r="P107">
            <v>15.004628371466463</v>
          </cell>
          <cell r="Q107">
            <v>14.548212286890617</v>
          </cell>
          <cell r="R107">
            <v>14.915789476988195</v>
          </cell>
          <cell r="S107">
            <v>79.552790788110698</v>
          </cell>
          <cell r="T107">
            <v>87.146080299461048</v>
          </cell>
          <cell r="U107">
            <v>83.803471614291254</v>
          </cell>
          <cell r="V107">
            <v>74.24937124026593</v>
          </cell>
          <cell r="W107">
            <v>71.248355020699947</v>
          </cell>
          <cell r="X107">
            <v>76.348502538916506</v>
          </cell>
          <cell r="Y107">
            <v>80.780650331049642</v>
          </cell>
          <cell r="Z107">
            <v>80.82778092180844</v>
          </cell>
          <cell r="AA107">
            <v>81.741633218375512</v>
          </cell>
          <cell r="AB107">
            <v>74.517233637953197</v>
          </cell>
          <cell r="AC107">
            <v>82.530264727855652</v>
          </cell>
          <cell r="AD107">
            <v>78.997245988991409</v>
          </cell>
          <cell r="AE107">
            <v>250.502342701863</v>
          </cell>
          <cell r="AF107">
            <v>221.84622879988237</v>
          </cell>
          <cell r="AG107">
            <v>243.35006447123359</v>
          </cell>
          <cell r="AH107">
            <v>236.04474435480026</v>
          </cell>
          <cell r="AI107">
            <v>951.74338032777916</v>
          </cell>
          <cell r="AJ107">
            <v>481.03999999999996</v>
          </cell>
          <cell r="AK107">
            <v>450.56999999999994</v>
          </cell>
          <cell r="AL107">
            <v>461.64</v>
          </cell>
          <cell r="AM107">
            <v>456.22</v>
          </cell>
          <cell r="AN107">
            <v>478.79</v>
          </cell>
          <cell r="AO107">
            <v>494.54000000000008</v>
          </cell>
          <cell r="AP107">
            <v>494.99000000000007</v>
          </cell>
          <cell r="AQ107">
            <v>492.65</v>
          </cell>
          <cell r="AR107">
            <v>472.01000000000005</v>
          </cell>
          <cell r="AS107">
            <v>479.83000000000004</v>
          </cell>
          <cell r="AT107">
            <v>492.3</v>
          </cell>
          <cell r="AU107">
            <v>488.12</v>
          </cell>
          <cell r="AV107">
            <v>1393.25</v>
          </cell>
          <cell r="AW107">
            <v>1429.5500000000002</v>
          </cell>
          <cell r="AX107">
            <v>1459.65</v>
          </cell>
          <cell r="AY107">
            <v>1460.25</v>
          </cell>
          <cell r="AZ107">
            <v>5742.7000000000007</v>
          </cell>
        </row>
        <row r="108">
          <cell r="A108" t="str">
            <v>Ukraine</v>
          </cell>
          <cell r="B108">
            <v>13.812206031471113</v>
          </cell>
          <cell r="C108">
            <v>13.840667666129733</v>
          </cell>
          <cell r="D108">
            <v>13.719599129423854</v>
          </cell>
          <cell r="E108">
            <v>13.646276044968474</v>
          </cell>
          <cell r="F108">
            <v>13.664532041953461</v>
          </cell>
          <cell r="G108">
            <v>13.685768482767241</v>
          </cell>
          <cell r="H108">
            <v>13.762116915385819</v>
          </cell>
          <cell r="I108">
            <v>13.765983588919102</v>
          </cell>
          <cell r="J108">
            <v>13.794928136503957</v>
          </cell>
          <cell r="K108">
            <v>14.105551435131778</v>
          </cell>
          <cell r="L108">
            <v>14.419737484920685</v>
          </cell>
          <cell r="M108">
            <v>14.95905477346674</v>
          </cell>
          <cell r="N108">
            <v>13.787751154491074</v>
          </cell>
          <cell r="O108">
            <v>13.665654484540342</v>
          </cell>
          <cell r="P108">
            <v>13.773580483395369</v>
          </cell>
          <cell r="Q108">
            <v>14.479980911707312</v>
          </cell>
          <cell r="R108">
            <v>13.883476703548324</v>
          </cell>
          <cell r="S108">
            <v>965.69516666666675</v>
          </cell>
          <cell r="T108">
            <v>1069.7940793111111</v>
          </cell>
          <cell r="U108">
            <v>1167.5692117222222</v>
          </cell>
          <cell r="V108">
            <v>1269.3241905444445</v>
          </cell>
          <cell r="W108">
            <v>1328.3471201555556</v>
          </cell>
          <cell r="X108">
            <v>1300.6871054666667</v>
          </cell>
          <cell r="Y108">
            <v>1204.0306803000003</v>
          </cell>
          <cell r="Z108">
            <v>1051.9626316777776</v>
          </cell>
          <cell r="AA108">
            <v>1023.2435110111111</v>
          </cell>
          <cell r="AB108">
            <v>916.47154824444442</v>
          </cell>
          <cell r="AC108">
            <v>890.99517175555548</v>
          </cell>
          <cell r="AD108">
            <v>875.86037702222268</v>
          </cell>
          <cell r="AE108">
            <v>3203.0584577</v>
          </cell>
          <cell r="AF108">
            <v>3898.3584161666668</v>
          </cell>
          <cell r="AG108">
            <v>3279.2368229888889</v>
          </cell>
          <cell r="AH108">
            <v>2683.3270970222225</v>
          </cell>
          <cell r="AI108">
            <v>13063.980793877779</v>
          </cell>
          <cell r="AJ108">
            <v>6292.4463189999997</v>
          </cell>
          <cell r="AK108">
            <v>6956.4178159999992</v>
          </cell>
          <cell r="AL108">
            <v>7659.2054960000005</v>
          </cell>
          <cell r="AM108">
            <v>8371.4543640000011</v>
          </cell>
          <cell r="AN108">
            <v>8749.0182939999995</v>
          </cell>
          <cell r="AO108">
            <v>8553.5452129999994</v>
          </cell>
          <cell r="AP108">
            <v>7873.9892920000002</v>
          </cell>
          <cell r="AQ108">
            <v>6877.5787970000001</v>
          </cell>
          <cell r="AR108">
            <v>6675.7807710000006</v>
          </cell>
          <cell r="AS108">
            <v>5847.5161159999998</v>
          </cell>
          <cell r="AT108">
            <v>5561.0974569999998</v>
          </cell>
          <cell r="AU108">
            <v>5269.5464469999997</v>
          </cell>
          <cell r="AV108">
            <v>20908.069630999998</v>
          </cell>
          <cell r="AW108">
            <v>25674.017870999996</v>
          </cell>
          <cell r="AX108">
            <v>21427.348860000002</v>
          </cell>
          <cell r="AY108">
            <v>16678.160019999999</v>
          </cell>
          <cell r="AZ108">
            <v>84687.596381999989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16.399999999999999</v>
          </cell>
          <cell r="AL109">
            <v>16.399999999999999</v>
          </cell>
          <cell r="AM109">
            <v>0</v>
          </cell>
          <cell r="AN109">
            <v>15.6</v>
          </cell>
          <cell r="AO109">
            <v>15.6</v>
          </cell>
          <cell r="AP109">
            <v>15.6</v>
          </cell>
          <cell r="AQ109">
            <v>16</v>
          </cell>
          <cell r="AR109">
            <v>16</v>
          </cell>
          <cell r="AS109">
            <v>16</v>
          </cell>
          <cell r="AT109">
            <v>16</v>
          </cell>
          <cell r="AU109">
            <v>16</v>
          </cell>
          <cell r="AV109">
            <v>65.199999999999989</v>
          </cell>
          <cell r="AW109">
            <v>31.2</v>
          </cell>
          <cell r="AX109">
            <v>47.6</v>
          </cell>
          <cell r="AY109">
            <v>48</v>
          </cell>
          <cell r="AZ109">
            <v>191.99999999999997</v>
          </cell>
        </row>
        <row r="110">
          <cell r="A110" t="str">
            <v>Yemen</v>
          </cell>
          <cell r="B110">
            <v>31.494313526724348</v>
          </cell>
          <cell r="C110">
            <v>32.843518878941211</v>
          </cell>
          <cell r="D110">
            <v>35.138771093498669</v>
          </cell>
          <cell r="E110">
            <v>25.164473684210527</v>
          </cell>
          <cell r="F110">
            <v>25.605783635938806</v>
          </cell>
          <cell r="G110">
            <v>24.738219895287958</v>
          </cell>
          <cell r="H110">
            <v>33.74100239936017</v>
          </cell>
          <cell r="I110">
            <v>33.679124626971713</v>
          </cell>
          <cell r="J110">
            <v>28.074866310160427</v>
          </cell>
          <cell r="K110">
            <v>24.330677811153198</v>
          </cell>
          <cell r="L110">
            <v>27.501909854851029</v>
          </cell>
          <cell r="M110">
            <v>24.93228268899286</v>
          </cell>
          <cell r="N110">
            <v>33.130121516307725</v>
          </cell>
          <cell r="O110">
            <v>25.172786620498993</v>
          </cell>
          <cell r="P110">
            <v>31.677491926412422</v>
          </cell>
          <cell r="Q110">
            <v>25.629637648007325</v>
          </cell>
          <cell r="R110">
            <v>28.71199342581254</v>
          </cell>
          <cell r="S110">
            <v>8.129032258064516</v>
          </cell>
          <cell r="T110">
            <v>8.0357142857142847</v>
          </cell>
          <cell r="U110">
            <v>8.612903225806452</v>
          </cell>
          <cell r="V110">
            <v>6.8</v>
          </cell>
          <cell r="W110">
            <v>6.67741935483871</v>
          </cell>
          <cell r="X110">
            <v>6.3</v>
          </cell>
          <cell r="Y110">
            <v>7.258064516129032</v>
          </cell>
          <cell r="Z110">
            <v>7.6451612903225801</v>
          </cell>
          <cell r="AA110">
            <v>7</v>
          </cell>
          <cell r="AB110">
            <v>6.67741935483871</v>
          </cell>
          <cell r="AC110">
            <v>8</v>
          </cell>
          <cell r="AD110">
            <v>6.7261758187638518</v>
          </cell>
          <cell r="AE110">
            <v>24.777649769585253</v>
          </cell>
          <cell r="AF110">
            <v>19.77741935483871</v>
          </cell>
          <cell r="AG110">
            <v>21.903225806451612</v>
          </cell>
          <cell r="AH110">
            <v>21.403595173602561</v>
          </cell>
          <cell r="AI110">
            <v>87.861890104478121</v>
          </cell>
          <cell r="AJ110">
            <v>23.229999999999997</v>
          </cell>
          <cell r="AK110">
            <v>22.020000000000003</v>
          </cell>
          <cell r="AL110">
            <v>22.060000000000002</v>
          </cell>
          <cell r="AM110">
            <v>24.32</v>
          </cell>
          <cell r="AN110">
            <v>23.470000000000002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22.439999999999998</v>
          </cell>
          <cell r="AS110">
            <v>24.699999999999996</v>
          </cell>
          <cell r="AT110">
            <v>26.18</v>
          </cell>
          <cell r="AU110">
            <v>24.28</v>
          </cell>
          <cell r="AV110">
            <v>67.31</v>
          </cell>
          <cell r="AW110">
            <v>70.710000000000008</v>
          </cell>
          <cell r="AX110">
            <v>62.23</v>
          </cell>
          <cell r="AY110">
            <v>75.16</v>
          </cell>
          <cell r="AZ110">
            <v>275.40999999999997</v>
          </cell>
        </row>
        <row r="111">
          <cell r="A111" t="str">
            <v>Mayotte</v>
          </cell>
          <cell r="B111">
            <v>33.094969988238098</v>
          </cell>
          <cell r="C111">
            <v>30.187417846708968</v>
          </cell>
          <cell r="D111">
            <v>28.877206016647296</v>
          </cell>
          <cell r="E111">
            <v>28.573985845714674</v>
          </cell>
          <cell r="F111">
            <v>27.325275816595529</v>
          </cell>
          <cell r="G111">
            <v>27.849852109072714</v>
          </cell>
          <cell r="H111">
            <v>27.746482594871036</v>
          </cell>
          <cell r="I111">
            <v>27.725976092346016</v>
          </cell>
          <cell r="J111">
            <v>27.357059328361228</v>
          </cell>
          <cell r="K111">
            <v>29.748598078734215</v>
          </cell>
          <cell r="L111">
            <v>32.451058309632515</v>
          </cell>
          <cell r="M111">
            <v>32.85875203154427</v>
          </cell>
          <cell r="N111">
            <v>30.627687731898224</v>
          </cell>
          <cell r="O111">
            <v>27.913469074853523</v>
          </cell>
          <cell r="P111">
            <v>27.612381040654782</v>
          </cell>
          <cell r="Q111">
            <v>31.646361021197144</v>
          </cell>
          <cell r="R111">
            <v>29.348506294000348</v>
          </cell>
          <cell r="S111">
            <v>22446.70987604453</v>
          </cell>
          <cell r="T111">
            <v>22161.211261074986</v>
          </cell>
          <cell r="U111">
            <v>22274.305925087152</v>
          </cell>
          <cell r="V111">
            <v>23345.100643721707</v>
          </cell>
          <cell r="W111">
            <v>22678.634939548308</v>
          </cell>
          <cell r="X111">
            <v>22534.105638871679</v>
          </cell>
          <cell r="Y111">
            <v>21569.806457405037</v>
          </cell>
          <cell r="Z111">
            <v>20767.420300043163</v>
          </cell>
          <cell r="AA111">
            <v>20286.697370204318</v>
          </cell>
          <cell r="AB111">
            <v>20962.01552108067</v>
          </cell>
          <cell r="AC111">
            <v>21629.92638832617</v>
          </cell>
          <cell r="AD111">
            <v>21705.650360526048</v>
          </cell>
          <cell r="AE111">
            <v>66882.227062206657</v>
          </cell>
          <cell r="AF111">
            <v>68557.841222141695</v>
          </cell>
          <cell r="AG111">
            <v>62623.924127652514</v>
          </cell>
          <cell r="AH111">
            <v>64297.592269932895</v>
          </cell>
          <cell r="AI111">
            <v>262361.58468193375</v>
          </cell>
          <cell r="AJ111">
            <v>61042.626404012</v>
          </cell>
          <cell r="AK111">
            <v>66070.871766005992</v>
          </cell>
          <cell r="AL111">
            <v>69421.104386004998</v>
          </cell>
          <cell r="AM111">
            <v>73530.485711011002</v>
          </cell>
          <cell r="AN111">
            <v>74695.573368000012</v>
          </cell>
          <cell r="AO111">
            <v>72821.55393700501</v>
          </cell>
          <cell r="AP111">
            <v>69964.997347999029</v>
          </cell>
          <cell r="AQ111">
            <v>67412.156051012978</v>
          </cell>
          <cell r="AR111">
            <v>66739.730371004014</v>
          </cell>
          <cell r="AS111">
            <v>63417.489183998994</v>
          </cell>
          <cell r="AT111">
            <v>59988.594404994008</v>
          </cell>
          <cell r="AU111">
            <v>59451.695870006995</v>
          </cell>
          <cell r="AV111">
            <v>196534.60255602299</v>
          </cell>
          <cell r="AW111">
            <v>221047.61301601602</v>
          </cell>
          <cell r="AX111">
            <v>204116.88377001602</v>
          </cell>
          <cell r="AY111">
            <v>182857.77945899998</v>
          </cell>
          <cell r="AZ111">
            <v>804556.87880105502</v>
          </cell>
        </row>
        <row r="112">
          <cell r="A112" t="str">
            <v>EEMA</v>
          </cell>
          <cell r="B112">
            <v>33.094969988238098</v>
          </cell>
          <cell r="C112">
            <v>30.187417846708968</v>
          </cell>
          <cell r="D112">
            <v>28.877206016647296</v>
          </cell>
          <cell r="E112">
            <v>28.573985845714674</v>
          </cell>
          <cell r="F112">
            <v>27.325275816595529</v>
          </cell>
          <cell r="G112">
            <v>27.849852109072714</v>
          </cell>
          <cell r="H112">
            <v>27.746482594871036</v>
          </cell>
          <cell r="I112">
            <v>27.725976092346016</v>
          </cell>
          <cell r="J112">
            <v>27.357059328361228</v>
          </cell>
          <cell r="K112">
            <v>29.748598078734215</v>
          </cell>
          <cell r="L112">
            <v>32.451058309632515</v>
          </cell>
          <cell r="M112">
            <v>32.85875203154427</v>
          </cell>
          <cell r="N112">
            <v>30.627687731898224</v>
          </cell>
          <cell r="O112">
            <v>27.913469074853523</v>
          </cell>
          <cell r="P112">
            <v>27.612381040654782</v>
          </cell>
          <cell r="Q112">
            <v>31.646361021197144</v>
          </cell>
          <cell r="R112">
            <v>29.348506294000348</v>
          </cell>
          <cell r="S112">
            <v>22446.70987604453</v>
          </cell>
          <cell r="T112">
            <v>22161.211261074986</v>
          </cell>
          <cell r="U112">
            <v>22274.305925087152</v>
          </cell>
          <cell r="V112">
            <v>23345.100643721707</v>
          </cell>
          <cell r="W112">
            <v>22678.634939548308</v>
          </cell>
          <cell r="X112">
            <v>22534.105638871679</v>
          </cell>
          <cell r="Y112">
            <v>21569.806457405037</v>
          </cell>
          <cell r="Z112">
            <v>20767.420300043163</v>
          </cell>
          <cell r="AA112">
            <v>20286.697370204318</v>
          </cell>
          <cell r="AB112">
            <v>20962.01552108067</v>
          </cell>
          <cell r="AC112">
            <v>21629.92638832617</v>
          </cell>
          <cell r="AD112">
            <v>21705.650360526048</v>
          </cell>
          <cell r="AE112">
            <v>66882.227062206657</v>
          </cell>
          <cell r="AF112">
            <v>68557.841222141695</v>
          </cell>
          <cell r="AG112">
            <v>62623.924127652514</v>
          </cell>
          <cell r="AH112">
            <v>64297.592269932895</v>
          </cell>
          <cell r="AI112">
            <v>262361.58468193375</v>
          </cell>
          <cell r="AJ112">
            <v>61042.626404012</v>
          </cell>
          <cell r="AK112">
            <v>66070.871766005992</v>
          </cell>
          <cell r="AL112">
            <v>69421.104386004998</v>
          </cell>
          <cell r="AM112">
            <v>73530.485711011002</v>
          </cell>
          <cell r="AN112">
            <v>74695.573368000012</v>
          </cell>
          <cell r="AO112">
            <v>72821.55393700501</v>
          </cell>
          <cell r="AP112">
            <v>69964.997347999029</v>
          </cell>
          <cell r="AQ112">
            <v>67412.156051012978</v>
          </cell>
          <cell r="AR112">
            <v>66739.730371004014</v>
          </cell>
          <cell r="AS112">
            <v>63417.489183998994</v>
          </cell>
          <cell r="AT112">
            <v>59988.594404994008</v>
          </cell>
          <cell r="AU112">
            <v>59451.695870006995</v>
          </cell>
          <cell r="AV112">
            <v>196534.60255602299</v>
          </cell>
          <cell r="AW112">
            <v>221047.61301601602</v>
          </cell>
          <cell r="AX112">
            <v>204116.88377001602</v>
          </cell>
          <cell r="AY112">
            <v>182857.77945899998</v>
          </cell>
          <cell r="AZ112">
            <v>804556.87880105502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55.74146041033142</v>
          </cell>
          <cell r="T115">
            <v>55.843745741631608</v>
          </cell>
          <cell r="U115">
            <v>53.783235281290885</v>
          </cell>
          <cell r="V115">
            <v>47.585561876791743</v>
          </cell>
          <cell r="W115">
            <v>48.94449476485557</v>
          </cell>
          <cell r="X115">
            <v>51.449353066463203</v>
          </cell>
          <cell r="Y115">
            <v>48.334486118679031</v>
          </cell>
          <cell r="Z115">
            <v>51.160163935626727</v>
          </cell>
          <cell r="AA115">
            <v>46.303099438132705</v>
          </cell>
          <cell r="AB115">
            <v>45.700778750962272</v>
          </cell>
          <cell r="AC115">
            <v>44.788626189041167</v>
          </cell>
          <cell r="AD115">
            <v>43.073264189432422</v>
          </cell>
          <cell r="AE115">
            <v>165.36844143325391</v>
          </cell>
          <cell r="AF115">
            <v>147.97940970811052</v>
          </cell>
          <cell r="AG115">
            <v>145.79774949243847</v>
          </cell>
          <cell r="AH115">
            <v>133.56266912943585</v>
          </cell>
          <cell r="AI115">
            <v>592.70826976323883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27.433252986108354</v>
          </cell>
          <cell r="C116">
            <v>34.030222903308449</v>
          </cell>
          <cell r="D116">
            <v>38.089639527126472</v>
          </cell>
          <cell r="E116">
            <v>38.686919688018556</v>
          </cell>
          <cell r="F116">
            <v>42.182061816838903</v>
          </cell>
          <cell r="G116">
            <v>44.060174203386737</v>
          </cell>
          <cell r="H116">
            <v>45.312312994256565</v>
          </cell>
          <cell r="I116">
            <v>49.970826161455413</v>
          </cell>
          <cell r="J116">
            <v>43.259084177079686</v>
          </cell>
          <cell r="K116">
            <v>42.752726420288113</v>
          </cell>
          <cell r="L116">
            <v>46.204518557716497</v>
          </cell>
          <cell r="M116">
            <v>35.193342775297282</v>
          </cell>
          <cell r="N116">
            <v>33.189689154136715</v>
          </cell>
          <cell r="O116">
            <v>41.583489534971299</v>
          </cell>
          <cell r="P116">
            <v>46.079716552610279</v>
          </cell>
          <cell r="Q116">
            <v>41.559058150865035</v>
          </cell>
          <cell r="R116">
            <v>40.587260870639405</v>
          </cell>
          <cell r="S116">
            <v>543.27393110221522</v>
          </cell>
          <cell r="T116">
            <v>689.87984602986251</v>
          </cell>
          <cell r="U116">
            <v>753.69826263677533</v>
          </cell>
          <cell r="V116">
            <v>776.04936722444688</v>
          </cell>
          <cell r="W116">
            <v>818.74154207271681</v>
          </cell>
          <cell r="X116">
            <v>826.99060029363022</v>
          </cell>
          <cell r="Y116">
            <v>793.17156081980863</v>
          </cell>
          <cell r="Z116">
            <v>952.96299083252211</v>
          </cell>
          <cell r="AA116">
            <v>932.03826936823066</v>
          </cell>
          <cell r="AB116">
            <v>1024.3957296817823</v>
          </cell>
          <cell r="AC116">
            <v>1043.1200882449032</v>
          </cell>
          <cell r="AD116">
            <v>737.94344000000001</v>
          </cell>
          <cell r="AE116">
            <v>1986.852039768853</v>
          </cell>
          <cell r="AF116">
            <v>2421.7815095907936</v>
          </cell>
          <cell r="AG116">
            <v>2678.1728210205611</v>
          </cell>
          <cell r="AH116">
            <v>2805.4592579266855</v>
          </cell>
          <cell r="AI116">
            <v>9892.2656283068936</v>
          </cell>
          <cell r="AJ116">
            <v>1782.3133780000001</v>
          </cell>
          <cell r="AK116">
            <v>1824.5306920000003</v>
          </cell>
          <cell r="AL116">
            <v>1780.8738670000002</v>
          </cell>
          <cell r="AM116">
            <v>1805.376174</v>
          </cell>
          <cell r="AN116">
            <v>1746.8738039999998</v>
          </cell>
          <cell r="AO116">
            <v>1689.261456</v>
          </cell>
          <cell r="AP116">
            <v>1575.409326</v>
          </cell>
          <cell r="AQ116">
            <v>1716.3348249999999</v>
          </cell>
          <cell r="AR116">
            <v>1939.0943159999999</v>
          </cell>
          <cell r="AS116">
            <v>2156.4850569999999</v>
          </cell>
          <cell r="AT116">
            <v>2031.853396</v>
          </cell>
          <cell r="AU116">
            <v>1887.144112</v>
          </cell>
          <cell r="AV116">
            <v>5387.7179370000003</v>
          </cell>
          <cell r="AW116">
            <v>5241.511434</v>
          </cell>
          <cell r="AX116">
            <v>5230.8384669999996</v>
          </cell>
          <cell r="AY116">
            <v>6075.4825650000002</v>
          </cell>
          <cell r="AZ116">
            <v>21935.550403000001</v>
          </cell>
        </row>
        <row r="117">
          <cell r="A117" t="str">
            <v>Brunei</v>
          </cell>
          <cell r="B117">
            <v>5.4147782160755176</v>
          </cell>
          <cell r="C117">
            <v>7.4190483726138208</v>
          </cell>
          <cell r="D117">
            <v>7.3022010290195336</v>
          </cell>
          <cell r="E117">
            <v>7.7411270441911277</v>
          </cell>
          <cell r="F117">
            <v>7.4858960799797334</v>
          </cell>
          <cell r="G117">
            <v>7.7816908020964553</v>
          </cell>
          <cell r="H117">
            <v>8.7548712504725419</v>
          </cell>
          <cell r="I117">
            <v>7.8200855472144948</v>
          </cell>
          <cell r="J117">
            <v>8.4820337965503327</v>
          </cell>
          <cell r="K117">
            <v>5.1716826086791556</v>
          </cell>
          <cell r="L117">
            <v>6.1345850729596503</v>
          </cell>
          <cell r="M117">
            <v>8.2045057361247817</v>
          </cell>
          <cell r="N117">
            <v>6.7218887188038812</v>
          </cell>
          <cell r="O117">
            <v>7.6678856631896855</v>
          </cell>
          <cell r="P117">
            <v>8.358249849993225</v>
          </cell>
          <cell r="Q117">
            <v>6.4920630947849114</v>
          </cell>
          <cell r="R117">
            <v>7.3016701127463159</v>
          </cell>
          <cell r="S117">
            <v>1.9457103056431357</v>
          </cell>
          <cell r="T117">
            <v>2.746037104316795</v>
          </cell>
          <cell r="U117">
            <v>2.6631938508504129</v>
          </cell>
          <cell r="V117">
            <v>2.901288403640121</v>
          </cell>
          <cell r="W117">
            <v>2.8403153259905323</v>
          </cell>
          <cell r="X117">
            <v>2.844553841090792</v>
          </cell>
          <cell r="Y117">
            <v>3.1526291372951629</v>
          </cell>
          <cell r="Z117">
            <v>2.7736105639181545</v>
          </cell>
          <cell r="AA117">
            <v>3.2926312750008773</v>
          </cell>
          <cell r="AB117">
            <v>2.0184502590273778</v>
          </cell>
          <cell r="AC117">
            <v>2.3911249373269392</v>
          </cell>
          <cell r="AD117">
            <v>3.1365825429205043</v>
          </cell>
          <cell r="AE117">
            <v>7.3549412608103433</v>
          </cell>
          <cell r="AF117">
            <v>8.5861575707214453</v>
          </cell>
          <cell r="AG117">
            <v>9.2188709762141947</v>
          </cell>
          <cell r="AH117">
            <v>7.5461577392748218</v>
          </cell>
          <cell r="AI117">
            <v>32.706127547020813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17.266699365313819</v>
          </cell>
          <cell r="C118">
            <v>29.078642784674607</v>
          </cell>
          <cell r="D118">
            <v>34.812964212671218</v>
          </cell>
          <cell r="E118">
            <v>19.343503292333221</v>
          </cell>
          <cell r="F118">
            <v>18.174984524433906</v>
          </cell>
          <cell r="G118">
            <v>18.381243781476037</v>
          </cell>
          <cell r="H118">
            <v>19.123652653037912</v>
          </cell>
          <cell r="I118">
            <v>20.679266486870588</v>
          </cell>
          <cell r="J118">
            <v>15.42436198442504</v>
          </cell>
          <cell r="K118">
            <v>11.556755370233004</v>
          </cell>
          <cell r="L118">
            <v>14.500797264329716</v>
          </cell>
          <cell r="M118">
            <v>14.638019780983903</v>
          </cell>
          <cell r="N118">
            <v>25.406802453771704</v>
          </cell>
          <cell r="O118">
            <v>18.612950739616704</v>
          </cell>
          <cell r="P118">
            <v>18.405864063162362</v>
          </cell>
          <cell r="Q118">
            <v>13.618075853722774</v>
          </cell>
          <cell r="R118">
            <v>18.519666106719036</v>
          </cell>
          <cell r="S118">
            <v>8.0769782586634644</v>
          </cell>
          <cell r="T118">
            <v>10.952955448894102</v>
          </cell>
          <cell r="U118">
            <v>8.9740085525996935</v>
          </cell>
          <cell r="V118">
            <v>8.511141448626617</v>
          </cell>
          <cell r="W118">
            <v>8.7239925717282745</v>
          </cell>
          <cell r="X118">
            <v>8.8229970151084984</v>
          </cell>
          <cell r="Y118">
            <v>9.3174685426190269</v>
          </cell>
          <cell r="Z118">
            <v>10.213259948237752</v>
          </cell>
          <cell r="AA118">
            <v>7.6179210023077015</v>
          </cell>
          <cell r="AB118">
            <v>5.6435488724637848</v>
          </cell>
          <cell r="AC118">
            <v>7.0973346610413772</v>
          </cell>
          <cell r="AD118">
            <v>8.2460844766209327</v>
          </cell>
          <cell r="AE118">
            <v>28.00394226015726</v>
          </cell>
          <cell r="AF118">
            <v>26.05813103546339</v>
          </cell>
          <cell r="AG118">
            <v>27.148649493164484</v>
          </cell>
          <cell r="AH118">
            <v>20.986968010126095</v>
          </cell>
          <cell r="AI118">
            <v>102.19769079891121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14.100000000000001</v>
          </cell>
          <cell r="AN119">
            <v>14.100000000000001</v>
          </cell>
          <cell r="AO119">
            <v>14.100000000000001</v>
          </cell>
          <cell r="AP119">
            <v>14.100000000000001</v>
          </cell>
          <cell r="AQ119">
            <v>14.100000000000001</v>
          </cell>
          <cell r="AR119">
            <v>9.4</v>
          </cell>
          <cell r="AS119">
            <v>9.77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42.300000000000004</v>
          </cell>
          <cell r="AX119">
            <v>37.6</v>
          </cell>
          <cell r="AY119">
            <v>35.18</v>
          </cell>
          <cell r="AZ119">
            <v>157.38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22.54</v>
          </cell>
          <cell r="AN121">
            <v>18.036000000000001</v>
          </cell>
          <cell r="AO121">
            <v>13.52</v>
          </cell>
          <cell r="AP121">
            <v>18.027999999999999</v>
          </cell>
          <cell r="AQ121">
            <v>19.974</v>
          </cell>
          <cell r="AR121">
            <v>19.979999999999997</v>
          </cell>
          <cell r="AS121">
            <v>19.986000000000001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54.096000000000004</v>
          </cell>
          <cell r="AX121">
            <v>57.981999999999992</v>
          </cell>
          <cell r="AY121">
            <v>56.065999999999995</v>
          </cell>
          <cell r="AZ121">
            <v>235.75199999999995</v>
          </cell>
        </row>
        <row r="122">
          <cell r="A122" t="str">
            <v>Hong Kong</v>
          </cell>
          <cell r="B122">
            <v>130.64611021402627</v>
          </cell>
          <cell r="C122">
            <v>112.6250970278797</v>
          </cell>
          <cell r="D122">
            <v>109.3997561341582</v>
          </cell>
          <cell r="E122">
            <v>104.52276512395433</v>
          </cell>
          <cell r="F122">
            <v>99.396677791333246</v>
          </cell>
          <cell r="G122">
            <v>97.261333491992872</v>
          </cell>
          <cell r="H122">
            <v>94.26050732574231</v>
          </cell>
          <cell r="I122">
            <v>91.868625372351431</v>
          </cell>
          <cell r="J122">
            <v>87.982111905966519</v>
          </cell>
          <cell r="K122">
            <v>86.258824358715032</v>
          </cell>
          <cell r="L122">
            <v>81.59177863254574</v>
          </cell>
          <cell r="M122">
            <v>85.870310002647741</v>
          </cell>
          <cell r="N122">
            <v>117.6611772132338</v>
          </cell>
          <cell r="O122">
            <v>100.3743276535605</v>
          </cell>
          <cell r="P122">
            <v>91.358325501336608</v>
          </cell>
          <cell r="Q122">
            <v>84.57421931382963</v>
          </cell>
          <cell r="R122">
            <v>98.337822690656836</v>
          </cell>
          <cell r="S122">
            <v>572.37183570338675</v>
          </cell>
          <cell r="T122">
            <v>483.94473102977929</v>
          </cell>
          <cell r="U122">
            <v>466.76670858930078</v>
          </cell>
          <cell r="V122">
            <v>455.09669744680957</v>
          </cell>
          <cell r="W122">
            <v>436.38984446840203</v>
          </cell>
          <cell r="X122">
            <v>430.23200621314322</v>
          </cell>
          <cell r="Y122">
            <v>418.23648516238842</v>
          </cell>
          <cell r="Z122">
            <v>404.1998490678443</v>
          </cell>
          <cell r="AA122">
            <v>394.07701835973842</v>
          </cell>
          <cell r="AB122">
            <v>387.70444115332197</v>
          </cell>
          <cell r="AC122">
            <v>363.74862996629372</v>
          </cell>
          <cell r="AD122">
            <v>379.26334571239374</v>
          </cell>
          <cell r="AE122">
            <v>1523.0832753224668</v>
          </cell>
          <cell r="AF122">
            <v>1321.7185481283548</v>
          </cell>
          <cell r="AG122">
            <v>1216.513352589971</v>
          </cell>
          <cell r="AH122">
            <v>1130.7164168320096</v>
          </cell>
          <cell r="AI122">
            <v>5192.0315928728014</v>
          </cell>
          <cell r="AJ122">
            <v>394.29773399999999</v>
          </cell>
          <cell r="AK122">
            <v>386.72575600000005</v>
          </cell>
          <cell r="AL122">
            <v>383.995406</v>
          </cell>
          <cell r="AM122">
            <v>391.86394200000001</v>
          </cell>
          <cell r="AN122">
            <v>395.13479599999994</v>
          </cell>
          <cell r="AO122">
            <v>398.11175899999995</v>
          </cell>
          <cell r="AP122">
            <v>399.33249599999999</v>
          </cell>
          <cell r="AQ122">
            <v>395.97834700000004</v>
          </cell>
          <cell r="AR122">
            <v>403.11525700000004</v>
          </cell>
          <cell r="AS122">
            <v>404.519769</v>
          </cell>
          <cell r="AT122">
            <v>401.233767</v>
          </cell>
          <cell r="AU122">
            <v>397.50294500000001</v>
          </cell>
          <cell r="AV122">
            <v>1165.018896</v>
          </cell>
          <cell r="AW122">
            <v>1185.1104969999999</v>
          </cell>
          <cell r="AX122">
            <v>1198.4261000000001</v>
          </cell>
          <cell r="AY122">
            <v>1203.2564809999999</v>
          </cell>
          <cell r="AZ122">
            <v>4751.8119740000002</v>
          </cell>
        </row>
        <row r="123">
          <cell r="A123" t="str">
            <v>India</v>
          </cell>
          <cell r="B123">
            <v>27.818543485468005</v>
          </cell>
          <cell r="C123">
            <v>28.271285205568148</v>
          </cell>
          <cell r="D123">
            <v>28.753595397890699</v>
          </cell>
          <cell r="E123">
            <v>29.753554502369671</v>
          </cell>
          <cell r="F123">
            <v>28.543482667747821</v>
          </cell>
          <cell r="G123">
            <v>26.769979019645241</v>
          </cell>
          <cell r="H123">
            <v>25.895436420026588</v>
          </cell>
          <cell r="I123">
            <v>26.624968303609162</v>
          </cell>
          <cell r="J123">
            <v>27.725961934580209</v>
          </cell>
          <cell r="K123">
            <v>29.112567956507835</v>
          </cell>
          <cell r="L123">
            <v>27.987087848743371</v>
          </cell>
          <cell r="M123">
            <v>26.793994259218373</v>
          </cell>
          <cell r="N123">
            <v>28.28682814135653</v>
          </cell>
          <cell r="O123">
            <v>28.305357322343955</v>
          </cell>
          <cell r="P123">
            <v>26.770487618075059</v>
          </cell>
          <cell r="Q123">
            <v>27.93254232087148</v>
          </cell>
          <cell r="R123">
            <v>27.780742784798605</v>
          </cell>
          <cell r="S123">
            <v>27.97</v>
          </cell>
          <cell r="T123">
            <v>29.11</v>
          </cell>
          <cell r="U123">
            <v>29.99</v>
          </cell>
          <cell r="V123">
            <v>31.39</v>
          </cell>
          <cell r="W123">
            <v>31.29</v>
          </cell>
          <cell r="X123">
            <v>31.19</v>
          </cell>
          <cell r="Y123">
            <v>32.47</v>
          </cell>
          <cell r="Z123">
            <v>35</v>
          </cell>
          <cell r="AA123">
            <v>37.39</v>
          </cell>
          <cell r="AB123">
            <v>40.46</v>
          </cell>
          <cell r="AC123">
            <v>40.46</v>
          </cell>
          <cell r="AD123">
            <v>40.450000000000003</v>
          </cell>
          <cell r="AE123">
            <v>87.07</v>
          </cell>
          <cell r="AF123">
            <v>93.87</v>
          </cell>
          <cell r="AG123">
            <v>104.86</v>
          </cell>
          <cell r="AH123">
            <v>121.37</v>
          </cell>
          <cell r="AI123">
            <v>407.16999999999996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25.098089233300129</v>
          </cell>
          <cell r="C124">
            <v>23.895378372790002</v>
          </cell>
          <cell r="D124">
            <v>24.78431412402837</v>
          </cell>
          <cell r="E124">
            <v>25.436366911784571</v>
          </cell>
          <cell r="F124">
            <v>26.030464739346201</v>
          </cell>
          <cell r="G124">
            <v>25.857271519292194</v>
          </cell>
          <cell r="H124">
            <v>28.070036111141228</v>
          </cell>
          <cell r="I124">
            <v>25.294276649089905</v>
          </cell>
          <cell r="J124">
            <v>22.341314518374219</v>
          </cell>
          <cell r="K124">
            <v>25.700227744577429</v>
          </cell>
          <cell r="L124">
            <v>26.455908613727065</v>
          </cell>
          <cell r="M124">
            <v>21.399741208861656</v>
          </cell>
          <cell r="N124">
            <v>24.58655927551689</v>
          </cell>
          <cell r="O124">
            <v>25.774990312080018</v>
          </cell>
          <cell r="P124">
            <v>25.222361588128042</v>
          </cell>
          <cell r="Q124">
            <v>24.53031814212909</v>
          </cell>
          <cell r="R124">
            <v>25.029955230257386</v>
          </cell>
          <cell r="S124">
            <v>5633.2169174751825</v>
          </cell>
          <cell r="T124">
            <v>5542.9134571977993</v>
          </cell>
          <cell r="U124">
            <v>5704.7666673018775</v>
          </cell>
          <cell r="V124">
            <v>5897.2079425331658</v>
          </cell>
          <cell r="W124">
            <v>6050.329748253419</v>
          </cell>
          <cell r="X124">
            <v>6010.5626291022745</v>
          </cell>
          <cell r="Y124">
            <v>6460.4881531405626</v>
          </cell>
          <cell r="Z124">
            <v>5820.2029395259751</v>
          </cell>
          <cell r="AA124">
            <v>5210.7461286053967</v>
          </cell>
          <cell r="AB124">
            <v>6055.488685474189</v>
          </cell>
          <cell r="AC124">
            <v>6109.9763921705926</v>
          </cell>
          <cell r="AD124">
            <v>4924.233376374169</v>
          </cell>
          <cell r="AE124">
            <v>16880.897041974858</v>
          </cell>
          <cell r="AF124">
            <v>17958.100319888857</v>
          </cell>
          <cell r="AG124">
            <v>17491.437221271932</v>
          </cell>
          <cell r="AH124">
            <v>17089.698454018951</v>
          </cell>
          <cell r="AI124">
            <v>69420.133037154592</v>
          </cell>
          <cell r="AJ124">
            <v>20200.323532999999</v>
          </cell>
          <cell r="AK124">
            <v>20876.932910000003</v>
          </cell>
          <cell r="AL124">
            <v>20715.884954000001</v>
          </cell>
          <cell r="AM124">
            <v>20865.743785999999</v>
          </cell>
          <cell r="AN124">
            <v>20918.937975000001</v>
          </cell>
          <cell r="AO124">
            <v>20920.638754</v>
          </cell>
          <cell r="AP124">
            <v>20714.042956000001</v>
          </cell>
          <cell r="AQ124">
            <v>20708.964001</v>
          </cell>
          <cell r="AR124">
            <v>20991.027685000001</v>
          </cell>
          <cell r="AS124">
            <v>21205.803587000002</v>
          </cell>
          <cell r="AT124">
            <v>20785.446582999997</v>
          </cell>
          <cell r="AU124">
            <v>20709.643146999999</v>
          </cell>
          <cell r="AV124">
            <v>61793.141397000007</v>
          </cell>
          <cell r="AW124">
            <v>62705.320514999999</v>
          </cell>
          <cell r="AX124">
            <v>62414.034642000006</v>
          </cell>
          <cell r="AY124">
            <v>62700.893316999995</v>
          </cell>
          <cell r="AZ124">
            <v>249613.38987100002</v>
          </cell>
        </row>
        <row r="125">
          <cell r="A125" t="str">
            <v>Japan</v>
          </cell>
          <cell r="B125">
            <v>31.572644315354925</v>
          </cell>
          <cell r="C125">
            <v>30.150150840252547</v>
          </cell>
          <cell r="D125">
            <v>27.569964625474647</v>
          </cell>
          <cell r="E125">
            <v>28.066010893375839</v>
          </cell>
          <cell r="F125">
            <v>27.933475641018738</v>
          </cell>
          <cell r="G125">
            <v>27.091910159449537</v>
          </cell>
          <cell r="H125">
            <v>27.390226188695625</v>
          </cell>
          <cell r="I125">
            <v>28.232233490090668</v>
          </cell>
          <cell r="J125">
            <v>29.046553950338598</v>
          </cell>
          <cell r="K125">
            <v>31.669300915721571</v>
          </cell>
          <cell r="L125">
            <v>31.540336260482444</v>
          </cell>
          <cell r="M125">
            <v>24.534360335369023</v>
          </cell>
          <cell r="N125">
            <v>29.746865760376988</v>
          </cell>
          <cell r="O125">
            <v>27.69994555966171</v>
          </cell>
          <cell r="P125">
            <v>28.206787985911731</v>
          </cell>
          <cell r="Q125">
            <v>29.109816089120656</v>
          </cell>
          <cell r="R125">
            <v>28.699311765040136</v>
          </cell>
          <cell r="S125">
            <v>3900</v>
          </cell>
          <cell r="T125">
            <v>3800</v>
          </cell>
          <cell r="U125">
            <v>3500</v>
          </cell>
          <cell r="V125">
            <v>3500.0070111999999</v>
          </cell>
          <cell r="W125">
            <v>3400.5549077333335</v>
          </cell>
          <cell r="X125">
            <v>3300.7446301333334</v>
          </cell>
          <cell r="Y125">
            <v>3300.5166261333334</v>
          </cell>
          <cell r="Z125">
            <v>3300.4827288666665</v>
          </cell>
          <cell r="AA125">
            <v>3300.4984060666666</v>
          </cell>
          <cell r="AB125">
            <v>3600.4605906666666</v>
          </cell>
          <cell r="AC125">
            <v>3700.4183223333334</v>
          </cell>
          <cell r="AD125">
            <v>3089.374403288889</v>
          </cell>
          <cell r="AE125">
            <v>11200</v>
          </cell>
          <cell r="AF125">
            <v>10201.306549066667</v>
          </cell>
          <cell r="AG125">
            <v>9901.4977610666665</v>
          </cell>
          <cell r="AH125">
            <v>10390.25331628889</v>
          </cell>
          <cell r="AI125">
            <v>41693.057626422218</v>
          </cell>
          <cell r="AJ125">
            <v>11117.21896</v>
          </cell>
          <cell r="AK125">
            <v>11343.226832</v>
          </cell>
          <cell r="AL125">
            <v>11425.477119000001</v>
          </cell>
          <cell r="AM125">
            <v>11223.562629</v>
          </cell>
          <cell r="AN125">
            <v>10956.386009</v>
          </cell>
          <cell r="AO125">
            <v>10965.155832999999</v>
          </cell>
          <cell r="AP125">
            <v>10844.981502000001</v>
          </cell>
          <cell r="AQ125">
            <v>10521.429192</v>
          </cell>
          <cell r="AR125">
            <v>10226.509384000001</v>
          </cell>
          <cell r="AS125">
            <v>10232.036823999999</v>
          </cell>
          <cell r="AT125">
            <v>10559.102676</v>
          </cell>
          <cell r="AU125">
            <v>11332.828428999999</v>
          </cell>
          <cell r="AV125">
            <v>33885.922911000001</v>
          </cell>
          <cell r="AW125">
            <v>33145.104470999999</v>
          </cell>
          <cell r="AX125">
            <v>31592.920077999999</v>
          </cell>
          <cell r="AY125">
            <v>32123.967928999999</v>
          </cell>
          <cell r="AZ125">
            <v>130747.91538899999</v>
          </cell>
        </row>
        <row r="126">
          <cell r="A126" t="str">
            <v>Korea</v>
          </cell>
          <cell r="B126">
            <v>45.680775842557594</v>
          </cell>
          <cell r="C126">
            <v>39.478133897559879</v>
          </cell>
          <cell r="D126">
            <v>31.863169863462268</v>
          </cell>
          <cell r="E126">
            <v>32.680431107324644</v>
          </cell>
          <cell r="F126">
            <v>35.792153197190032</v>
          </cell>
          <cell r="G126">
            <v>36.12973493141893</v>
          </cell>
          <cell r="H126">
            <v>35.742458431977632</v>
          </cell>
          <cell r="I126">
            <v>32.380377688298765</v>
          </cell>
          <cell r="J126">
            <v>24.143577109828829</v>
          </cell>
          <cell r="K126">
            <v>19.310770879283641</v>
          </cell>
          <cell r="L126">
            <v>21.632084184557414</v>
          </cell>
          <cell r="M126">
            <v>19.8</v>
          </cell>
          <cell r="N126">
            <v>38.829499932071357</v>
          </cell>
          <cell r="O126">
            <v>34.893578816319064</v>
          </cell>
          <cell r="P126">
            <v>30.726652600848688</v>
          </cell>
          <cell r="Q126">
            <v>20.253382166380284</v>
          </cell>
          <cell r="R126">
            <v>30.741581215207983</v>
          </cell>
          <cell r="S126">
            <v>2025</v>
          </cell>
          <cell r="T126">
            <v>1861</v>
          </cell>
          <cell r="U126">
            <v>1529</v>
          </cell>
          <cell r="V126">
            <v>1650</v>
          </cell>
          <cell r="W126">
            <v>1841</v>
          </cell>
          <cell r="X126">
            <v>1915</v>
          </cell>
          <cell r="Y126">
            <v>1840.5146044976204</v>
          </cell>
          <cell r="Z126">
            <v>1690.6452728597042</v>
          </cell>
          <cell r="AA126">
            <v>1263.927957384815</v>
          </cell>
          <cell r="AB126">
            <v>1048.3070014024404</v>
          </cell>
          <cell r="AC126">
            <v>1216.4117503554601</v>
          </cell>
          <cell r="AD126">
            <v>1151.02285078</v>
          </cell>
          <cell r="AE126">
            <v>5415</v>
          </cell>
          <cell r="AF126">
            <v>5406</v>
          </cell>
          <cell r="AG126">
            <v>4795.0878347421394</v>
          </cell>
          <cell r="AH126">
            <v>3415.7416025379007</v>
          </cell>
          <cell r="AI126">
            <v>19031.829437280037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13.306201862343361</v>
          </cell>
          <cell r="C127">
            <v>19.490132851498895</v>
          </cell>
          <cell r="D127">
            <v>16.163474474355404</v>
          </cell>
          <cell r="E127">
            <v>16.175934539793268</v>
          </cell>
          <cell r="F127">
            <v>16.601480165103336</v>
          </cell>
          <cell r="G127">
            <v>16.290396274541003</v>
          </cell>
          <cell r="H127">
            <v>17.189172705868174</v>
          </cell>
          <cell r="I127">
            <v>20.911148247533511</v>
          </cell>
          <cell r="J127">
            <v>15.586585369660821</v>
          </cell>
          <cell r="K127">
            <v>10.826014768702219</v>
          </cell>
          <cell r="L127">
            <v>12.818080334277498</v>
          </cell>
          <cell r="M127">
            <v>14.466785587400031</v>
          </cell>
          <cell r="N127">
            <v>16.382075252431299</v>
          </cell>
          <cell r="O127">
            <v>16.355239751458583</v>
          </cell>
          <cell r="P127">
            <v>17.872086683182413</v>
          </cell>
          <cell r="Q127">
            <v>12.759936926862522</v>
          </cell>
          <cell r="R127">
            <v>15.792652919371738</v>
          </cell>
          <cell r="S127">
            <v>0.45832473081404901</v>
          </cell>
          <cell r="T127">
            <v>0.71463820455495941</v>
          </cell>
          <cell r="U127">
            <v>0.59266073072636483</v>
          </cell>
          <cell r="V127">
            <v>0.55717107859287929</v>
          </cell>
          <cell r="W127">
            <v>0.57182876124244808</v>
          </cell>
          <cell r="X127">
            <v>0.57921408976145794</v>
          </cell>
          <cell r="Y127">
            <v>0.61117058509753519</v>
          </cell>
          <cell r="Z127">
            <v>0.67380366575385753</v>
          </cell>
          <cell r="AA127">
            <v>0.5022344174668486</v>
          </cell>
          <cell r="AB127">
            <v>0.37289606425529859</v>
          </cell>
          <cell r="AC127">
            <v>0.46999627892350831</v>
          </cell>
          <cell r="AD127">
            <v>0.5465230110795567</v>
          </cell>
          <cell r="AE127">
            <v>1.7656236660953732</v>
          </cell>
          <cell r="AF127">
            <v>1.7082139295967853</v>
          </cell>
          <cell r="AG127">
            <v>1.7872086683182413</v>
          </cell>
          <cell r="AH127">
            <v>1.3894153542583636</v>
          </cell>
          <cell r="AI127">
            <v>6.6504616182687633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88.651666715146092</v>
          </cell>
          <cell r="C128">
            <v>89.484231465690968</v>
          </cell>
          <cell r="D128">
            <v>114.73805640874936</v>
          </cell>
          <cell r="E128">
            <v>87.193613881510046</v>
          </cell>
          <cell r="F128">
            <v>85.339012932186222</v>
          </cell>
          <cell r="G128">
            <v>82.941656550700017</v>
          </cell>
          <cell r="H128">
            <v>82.118564772095453</v>
          </cell>
          <cell r="I128">
            <v>81.757464814498718</v>
          </cell>
          <cell r="J128">
            <v>78.088932577020444</v>
          </cell>
          <cell r="K128">
            <v>74.477811825312983</v>
          </cell>
          <cell r="L128">
            <v>74.419374013838635</v>
          </cell>
          <cell r="M128">
            <v>77.436081397033234</v>
          </cell>
          <cell r="N128">
            <v>97.301308921420954</v>
          </cell>
          <cell r="O128">
            <v>85.143808528804442</v>
          </cell>
          <cell r="P128">
            <v>80.639507665411983</v>
          </cell>
          <cell r="Q128">
            <v>75.43232906118422</v>
          </cell>
          <cell r="R128">
            <v>84.908873932619699</v>
          </cell>
          <cell r="S128">
            <v>60.661896627321291</v>
          </cell>
          <cell r="T128">
            <v>59.712994694287644</v>
          </cell>
          <cell r="U128">
            <v>73.271430878017142</v>
          </cell>
          <cell r="V128">
            <v>52.22076010777895</v>
          </cell>
          <cell r="W128">
            <v>51.542294668932968</v>
          </cell>
          <cell r="X128">
            <v>50.678227647741295</v>
          </cell>
          <cell r="Y128">
            <v>49.470315617254997</v>
          </cell>
          <cell r="Z128">
            <v>49.05605771618643</v>
          </cell>
          <cell r="AA128">
            <v>47.816928385543548</v>
          </cell>
          <cell r="AB128">
            <v>45.866045728035346</v>
          </cell>
          <cell r="AC128">
            <v>45.511578311602022</v>
          </cell>
          <cell r="AD128">
            <v>46.656885849043569</v>
          </cell>
          <cell r="AE128">
            <v>193.64632219962607</v>
          </cell>
          <cell r="AF128">
            <v>154.44128242445322</v>
          </cell>
          <cell r="AG128">
            <v>146.34330171898497</v>
          </cell>
          <cell r="AH128">
            <v>138.03450988868093</v>
          </cell>
          <cell r="AI128">
            <v>632.46541623174528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21.255878062171341</v>
          </cell>
          <cell r="C129">
            <v>19.058451338338642</v>
          </cell>
          <cell r="D129">
            <v>18.343739113475412</v>
          </cell>
          <cell r="E129">
            <v>18.324548061697083</v>
          </cell>
          <cell r="F129">
            <v>17.953507735207459</v>
          </cell>
          <cell r="G129">
            <v>18.216167140911661</v>
          </cell>
          <cell r="H129">
            <v>18.178240495590234</v>
          </cell>
          <cell r="I129">
            <v>20.560342005313746</v>
          </cell>
          <cell r="J129">
            <v>18.584170428856194</v>
          </cell>
          <cell r="K129">
            <v>16.680264863183584</v>
          </cell>
          <cell r="L129">
            <v>17.461091273214443</v>
          </cell>
          <cell r="M129">
            <v>18.083808505519766</v>
          </cell>
          <cell r="N129">
            <v>19.546562571162081</v>
          </cell>
          <cell r="O129">
            <v>18.165228998868944</v>
          </cell>
          <cell r="P129">
            <v>19.099916321503425</v>
          </cell>
          <cell r="Q129">
            <v>17.418351584138971</v>
          </cell>
          <cell r="R129">
            <v>18.564751093298348</v>
          </cell>
          <cell r="S129">
            <v>130.35160136333889</v>
          </cell>
          <cell r="T129">
            <v>118.31619999999998</v>
          </cell>
          <cell r="U129">
            <v>113.64939999999999</v>
          </cell>
          <cell r="V129">
            <v>111.99919999999997</v>
          </cell>
          <cell r="W129">
            <v>108.58079999999998</v>
          </cell>
          <cell r="X129">
            <v>109.68440000000001</v>
          </cell>
          <cell r="Y129">
            <v>116.05219999999998</v>
          </cell>
          <cell r="Z129">
            <v>128.11606</v>
          </cell>
          <cell r="AA129">
            <v>115.88907999999998</v>
          </cell>
          <cell r="AB129">
            <v>99.688250000000011</v>
          </cell>
          <cell r="AC129">
            <v>106.99004300201777</v>
          </cell>
          <cell r="AD129">
            <v>112.75555999999999</v>
          </cell>
          <cell r="AE129">
            <v>362.31720136333888</v>
          </cell>
          <cell r="AF129">
            <v>330.26439999999997</v>
          </cell>
          <cell r="AG129">
            <v>360.05733999999995</v>
          </cell>
          <cell r="AH129">
            <v>319.43385300201777</v>
          </cell>
          <cell r="AI129">
            <v>1372.0727943653565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16.920299065437597</v>
          </cell>
          <cell r="C130">
            <v>22.948368787847897</v>
          </cell>
          <cell r="D130">
            <v>20.932252541864614</v>
          </cell>
          <cell r="E130">
            <v>19.143834910226591</v>
          </cell>
          <cell r="F130">
            <v>18.781672078439541</v>
          </cell>
          <cell r="G130">
            <v>20.981361157639569</v>
          </cell>
          <cell r="H130">
            <v>18.898695512911321</v>
          </cell>
          <cell r="I130">
            <v>19.014398856861799</v>
          </cell>
          <cell r="J130">
            <v>15.883687152987003</v>
          </cell>
          <cell r="K130">
            <v>12.337990639168495</v>
          </cell>
          <cell r="L130">
            <v>15.697553670118319</v>
          </cell>
          <cell r="M130">
            <v>18.455831979830819</v>
          </cell>
          <cell r="N130">
            <v>20.274848142262979</v>
          </cell>
          <cell r="O130">
            <v>19.608948367352397</v>
          </cell>
          <cell r="P130">
            <v>17.880768074430968</v>
          </cell>
          <cell r="Q130">
            <v>15.511157593755859</v>
          </cell>
          <cell r="R130">
            <v>18.288302254342735</v>
          </cell>
          <cell r="S130">
            <v>6.1635009395700697</v>
          </cell>
          <cell r="T130">
            <v>8.4399000764196153</v>
          </cell>
          <cell r="U130">
            <v>7.6000357367834432</v>
          </cell>
          <cell r="V130">
            <v>6.9428307941088434</v>
          </cell>
          <cell r="W130">
            <v>6.9448362788709934</v>
          </cell>
          <cell r="X130">
            <v>7.2553546883117637</v>
          </cell>
          <cell r="Y130">
            <v>6.5351689083647342</v>
          </cell>
          <cell r="Z130">
            <v>6.5460237131222891</v>
          </cell>
          <cell r="AA130">
            <v>5.9036135439396471</v>
          </cell>
          <cell r="AB130">
            <v>4.6782918728029346</v>
          </cell>
          <cell r="AC130">
            <v>5.907687115117529</v>
          </cell>
          <cell r="AD130">
            <v>7.1013940162393476</v>
          </cell>
          <cell r="AE130">
            <v>22.203436752773129</v>
          </cell>
          <cell r="AF130">
            <v>21.1430217612916</v>
          </cell>
          <cell r="AG130">
            <v>18.984806165426669</v>
          </cell>
          <cell r="AH130">
            <v>17.687373004159809</v>
          </cell>
          <cell r="AI130">
            <v>80.018637683651207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20.584808009266222</v>
          </cell>
          <cell r="C131">
            <v>15.185108487395137</v>
          </cell>
          <cell r="D131">
            <v>14.557974996365743</v>
          </cell>
          <cell r="E131">
            <v>13.741915135747201</v>
          </cell>
          <cell r="F131">
            <v>14.716181355504183</v>
          </cell>
          <cell r="G131">
            <v>30.357132587078507</v>
          </cell>
          <cell r="H131">
            <v>13.773760565615309</v>
          </cell>
          <cell r="I131">
            <v>33.057173580825996</v>
          </cell>
          <cell r="J131">
            <v>25.164146177879683</v>
          </cell>
          <cell r="K131">
            <v>17.479503011967125</v>
          </cell>
          <cell r="L131">
            <v>3.4199313435182512</v>
          </cell>
          <cell r="M131">
            <v>0</v>
          </cell>
          <cell r="N131">
            <v>16.014194995357599</v>
          </cell>
          <cell r="O131">
            <v>17.454665113916256</v>
          </cell>
          <cell r="P131">
            <v>21.442210222484075</v>
          </cell>
          <cell r="Q131">
            <v>5.2248585888713439</v>
          </cell>
          <cell r="R131">
            <v>15.22292087732172</v>
          </cell>
          <cell r="S131">
            <v>1.0292404004633111</v>
          </cell>
          <cell r="T131">
            <v>1.5185108487395138</v>
          </cell>
          <cell r="U131">
            <v>1.4557974996365743</v>
          </cell>
          <cell r="V131">
            <v>1.37419151357472</v>
          </cell>
          <cell r="W131">
            <v>1.4716181355504183</v>
          </cell>
          <cell r="X131">
            <v>1.5178566293539253</v>
          </cell>
          <cell r="Y131">
            <v>1.3773760565615309</v>
          </cell>
          <cell r="Z131">
            <v>1.6528586790413</v>
          </cell>
          <cell r="AA131">
            <v>1.258207308893984</v>
          </cell>
          <cell r="AB131">
            <v>0.87397515059835618</v>
          </cell>
          <cell r="AC131">
            <v>0.17099656717591258</v>
          </cell>
          <cell r="AD131">
            <v>0</v>
          </cell>
          <cell r="AE131">
            <v>4.0035487488393997</v>
          </cell>
          <cell r="AF131">
            <v>4.3636662784790641</v>
          </cell>
          <cell r="AG131">
            <v>4.288442044496815</v>
          </cell>
          <cell r="AH131">
            <v>1.0449717177742688</v>
          </cell>
          <cell r="AI131">
            <v>13.700628789589548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10.366</v>
          </cell>
          <cell r="AN132">
            <v>12.832000000000001</v>
          </cell>
          <cell r="AO132">
            <v>14.904</v>
          </cell>
          <cell r="AP132">
            <v>10.798</v>
          </cell>
          <cell r="AQ132">
            <v>10.463999999999999</v>
          </cell>
          <cell r="AR132">
            <v>6.7739999999999991</v>
          </cell>
          <cell r="AS132">
            <v>9.9439999999999991</v>
          </cell>
          <cell r="AT132">
            <v>8.1340000000000003</v>
          </cell>
          <cell r="AU132">
            <v>9.6020000000000003</v>
          </cell>
          <cell r="AV132">
            <v>25.116</v>
          </cell>
          <cell r="AW132">
            <v>38.102000000000004</v>
          </cell>
          <cell r="AX132">
            <v>28.036000000000001</v>
          </cell>
          <cell r="AY132">
            <v>27.68</v>
          </cell>
          <cell r="AZ132">
            <v>118.93400000000001</v>
          </cell>
        </row>
        <row r="133">
          <cell r="A133" t="str">
            <v>New Zealand</v>
          </cell>
          <cell r="B133">
            <v>99.852800014694523</v>
          </cell>
          <cell r="C133">
            <v>95.945943842344221</v>
          </cell>
          <cell r="D133">
            <v>90.948758093943596</v>
          </cell>
          <cell r="E133">
            <v>101.6365452401221</v>
          </cell>
          <cell r="F133">
            <v>68.282383132443002</v>
          </cell>
          <cell r="G133">
            <v>75.40682290428974</v>
          </cell>
          <cell r="H133">
            <v>61.442273483083653</v>
          </cell>
          <cell r="I133">
            <v>47.493314419541122</v>
          </cell>
          <cell r="J133">
            <v>69.444818971479449</v>
          </cell>
          <cell r="K133">
            <v>73.576261483356092</v>
          </cell>
          <cell r="L133">
            <v>71.233500527211717</v>
          </cell>
          <cell r="M133">
            <v>106.7942921194475</v>
          </cell>
          <cell r="N133">
            <v>95.677524219530412</v>
          </cell>
          <cell r="O133">
            <v>81.323060161292943</v>
          </cell>
          <cell r="P133">
            <v>59.50922986602906</v>
          </cell>
          <cell r="Q133">
            <v>82.77581965144573</v>
          </cell>
          <cell r="R133">
            <v>78.476533992290783</v>
          </cell>
          <cell r="S133">
            <v>46.667894708663297</v>
          </cell>
          <cell r="T133">
            <v>45.636505891317725</v>
          </cell>
          <cell r="U133">
            <v>39.986717933808208</v>
          </cell>
          <cell r="V133">
            <v>40.635214550267555</v>
          </cell>
          <cell r="W133">
            <v>27.941085930185128</v>
          </cell>
          <cell r="X133">
            <v>35.500498312012233</v>
          </cell>
          <cell r="Y133">
            <v>32.7167797361966</v>
          </cell>
          <cell r="Z133">
            <v>28.931097068668819</v>
          </cell>
          <cell r="AA133">
            <v>43.966243289833741</v>
          </cell>
          <cell r="AB133">
            <v>40.785187307209888</v>
          </cell>
          <cell r="AC133">
            <v>32.899432037944507</v>
          </cell>
          <cell r="AD133">
            <v>46.37713599456022</v>
          </cell>
          <cell r="AE133">
            <v>132.29111853378924</v>
          </cell>
          <cell r="AF133">
            <v>104.07679879246493</v>
          </cell>
          <cell r="AG133">
            <v>105.61412009469916</v>
          </cell>
          <cell r="AH133">
            <v>120.06175533971462</v>
          </cell>
          <cell r="AI133">
            <v>462.04379276066794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35.982818000000002</v>
          </cell>
          <cell r="AN133">
            <v>36.827914</v>
          </cell>
          <cell r="AO133">
            <v>42.370766000000003</v>
          </cell>
          <cell r="AP133">
            <v>47.923197000000002</v>
          </cell>
          <cell r="AQ133">
            <v>54.824532000000005</v>
          </cell>
          <cell r="AR133">
            <v>56.979944000000003</v>
          </cell>
          <cell r="AS133">
            <v>49.889282000000001</v>
          </cell>
          <cell r="AT133">
            <v>41.566803</v>
          </cell>
          <cell r="AU133">
            <v>39.083945</v>
          </cell>
          <cell r="AV133">
            <v>124.44093599999999</v>
          </cell>
          <cell r="AW133">
            <v>115.181498</v>
          </cell>
          <cell r="AX133">
            <v>159.72767300000001</v>
          </cell>
          <cell r="AY133">
            <v>130.54003</v>
          </cell>
          <cell r="AZ133">
            <v>529.89013699999998</v>
          </cell>
        </row>
        <row r="134">
          <cell r="A134" t="str">
            <v>Pakistan</v>
          </cell>
          <cell r="B134">
            <v>10.167286664196666</v>
          </cell>
          <cell r="C134">
            <v>11.862390349001561</v>
          </cell>
          <cell r="D134">
            <v>14.70041392395806</v>
          </cell>
          <cell r="E134">
            <v>14.282014863866914</v>
          </cell>
          <cell r="F134">
            <v>12.522534618047146</v>
          </cell>
          <cell r="G134">
            <v>14.873214474882156</v>
          </cell>
          <cell r="H134">
            <v>13.585823497948562</v>
          </cell>
          <cell r="I134">
            <v>11.856017822024951</v>
          </cell>
          <cell r="J134">
            <v>10.753090963015858</v>
          </cell>
          <cell r="K134">
            <v>12.359159362402648</v>
          </cell>
          <cell r="L134">
            <v>12.07089824702426</v>
          </cell>
          <cell r="M134">
            <v>14.883722112171787</v>
          </cell>
          <cell r="N134">
            <v>12.262667581957864</v>
          </cell>
          <cell r="O134">
            <v>13.946376941720951</v>
          </cell>
          <cell r="P134">
            <v>12.03236159447796</v>
          </cell>
          <cell r="Q134">
            <v>13.091705595958087</v>
          </cell>
          <cell r="R134">
            <v>12.789704580448166</v>
          </cell>
          <cell r="S134">
            <v>762.71188700000175</v>
          </cell>
          <cell r="T134">
            <v>1032.7238870000019</v>
          </cell>
          <cell r="U134">
            <v>1158.0358870000023</v>
          </cell>
          <cell r="V134">
            <v>999.04788700000245</v>
          </cell>
          <cell r="W134">
            <v>741.24388700000191</v>
          </cell>
          <cell r="X134">
            <v>975.71988700000202</v>
          </cell>
          <cell r="Y134">
            <v>936.16588700000193</v>
          </cell>
          <cell r="Z134">
            <v>868.14188700000204</v>
          </cell>
          <cell r="AA134">
            <v>791.24588700000186</v>
          </cell>
          <cell r="AB134">
            <v>906.48588700000164</v>
          </cell>
          <cell r="AC134">
            <v>861.8058870000018</v>
          </cell>
          <cell r="AD134">
            <v>1051.565887000002</v>
          </cell>
          <cell r="AE134">
            <v>2953.471661000006</v>
          </cell>
          <cell r="AF134">
            <v>2716.0116610000064</v>
          </cell>
          <cell r="AG134">
            <v>2595.5536610000058</v>
          </cell>
          <cell r="AH134">
            <v>2819.8576610000055</v>
          </cell>
          <cell r="AI134">
            <v>11084.894644000024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40.814780699203645</v>
          </cell>
          <cell r="C135">
            <v>38.381067481423848</v>
          </cell>
          <cell r="D135">
            <v>36.430482705886646</v>
          </cell>
          <cell r="E135">
            <v>32.037761718013925</v>
          </cell>
          <cell r="F135">
            <v>31.12077065239686</v>
          </cell>
          <cell r="G135">
            <v>30.461607383729014</v>
          </cell>
          <cell r="H135">
            <v>30.154677332825486</v>
          </cell>
          <cell r="I135">
            <v>29.682302821904941</v>
          </cell>
          <cell r="J135">
            <v>31.796681051474515</v>
          </cell>
          <cell r="K135">
            <v>32.052417035359881</v>
          </cell>
          <cell r="L135">
            <v>32.160595980639982</v>
          </cell>
          <cell r="M135">
            <v>29.186333992634751</v>
          </cell>
          <cell r="N135">
            <v>38.497465063972754</v>
          </cell>
          <cell r="O135">
            <v>31.206233083734919</v>
          </cell>
          <cell r="P135">
            <v>30.545189168762747</v>
          </cell>
          <cell r="Q135">
            <v>31.148311283573943</v>
          </cell>
          <cell r="R135">
            <v>32.829497078441847</v>
          </cell>
          <cell r="S135">
            <v>9863.842747155315</v>
          </cell>
          <cell r="T135">
            <v>9847.1172455822489</v>
          </cell>
          <cell r="U135">
            <v>9344.2278377787006</v>
          </cell>
          <cell r="V135">
            <v>8422.3876642039941</v>
          </cell>
          <cell r="W135">
            <v>8223.1392000893393</v>
          </cell>
          <cell r="X135">
            <v>8018.8272391808778</v>
          </cell>
          <cell r="Y135">
            <v>7938.0298268282049</v>
          </cell>
          <cell r="Z135">
            <v>7747.8551730716099</v>
          </cell>
          <cell r="AA135">
            <v>8334.4083922066002</v>
          </cell>
          <cell r="AB135">
            <v>7889.5494036747677</v>
          </cell>
          <cell r="AC135">
            <v>7495.1169876243894</v>
          </cell>
          <cell r="AD135">
            <v>6819.9984017779107</v>
          </cell>
          <cell r="AE135">
            <v>29055.187830516265</v>
          </cell>
          <cell r="AF135">
            <v>24664.354103474212</v>
          </cell>
          <cell r="AG135">
            <v>24020.293392106418</v>
          </cell>
          <cell r="AH135">
            <v>22204.664793077067</v>
          </cell>
          <cell r="AI135">
            <v>99944.500119173972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81.020056251160099</v>
          </cell>
          <cell r="C137">
            <v>83.873212420901197</v>
          </cell>
          <cell r="D137">
            <v>85.542686234929079</v>
          </cell>
          <cell r="E137">
            <v>87.592051565950925</v>
          </cell>
          <cell r="F137">
            <v>84.917256409085624</v>
          </cell>
          <cell r="G137">
            <v>85.277019060040914</v>
          </cell>
          <cell r="H137">
            <v>85.718607983718215</v>
          </cell>
          <cell r="I137">
            <v>86.852842590503215</v>
          </cell>
          <cell r="J137">
            <v>81.154935083225055</v>
          </cell>
          <cell r="K137">
            <v>80.684484454388496</v>
          </cell>
          <cell r="L137">
            <v>80.692144243574432</v>
          </cell>
          <cell r="M137">
            <v>98.882475154642705</v>
          </cell>
          <cell r="N137">
            <v>83.53960106626424</v>
          </cell>
          <cell r="O137">
            <v>85.919894995232141</v>
          </cell>
          <cell r="P137">
            <v>84.54326482456797</v>
          </cell>
          <cell r="Q137">
            <v>86.494072461938089</v>
          </cell>
          <cell r="R137">
            <v>85.152443346871593</v>
          </cell>
          <cell r="S137">
            <v>251.12706568755416</v>
          </cell>
          <cell r="T137">
            <v>279.80942395736849</v>
          </cell>
          <cell r="U137">
            <v>285.97870482628286</v>
          </cell>
          <cell r="V137">
            <v>295.71660555675476</v>
          </cell>
          <cell r="W137">
            <v>290.55571510454104</v>
          </cell>
          <cell r="X137">
            <v>293.77175048236893</v>
          </cell>
          <cell r="Y137">
            <v>298.36456852483838</v>
          </cell>
          <cell r="Z137">
            <v>302.03462023481228</v>
          </cell>
          <cell r="AA137">
            <v>290.35522501926164</v>
          </cell>
          <cell r="AB137">
            <v>296.88842198691134</v>
          </cell>
          <cell r="AC137">
            <v>289.90356320327032</v>
          </cell>
          <cell r="AD137">
            <v>337.00795573954815</v>
          </cell>
          <cell r="AE137">
            <v>816.9151944712055</v>
          </cell>
          <cell r="AF137">
            <v>880.04407114366472</v>
          </cell>
          <cell r="AG137">
            <v>890.75441377891229</v>
          </cell>
          <cell r="AH137">
            <v>923.79994092972981</v>
          </cell>
          <cell r="AI137">
            <v>3511.5136203235124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71.658996674228305</v>
          </cell>
          <cell r="C138">
            <v>62.394526947977056</v>
          </cell>
          <cell r="D138">
            <v>59.107503061402177</v>
          </cell>
          <cell r="E138">
            <v>59.438876810284938</v>
          </cell>
          <cell r="F138">
            <v>58.999404542913965</v>
          </cell>
          <cell r="G138">
            <v>57.44300038559556</v>
          </cell>
          <cell r="H138">
            <v>38.059420097590348</v>
          </cell>
          <cell r="I138">
            <v>28.678814459468285</v>
          </cell>
          <cell r="J138">
            <v>28.151420312065842</v>
          </cell>
          <cell r="K138">
            <v>27.902670647915699</v>
          </cell>
          <cell r="L138">
            <v>27.98987798023305</v>
          </cell>
          <cell r="M138">
            <v>28.788723291316916</v>
          </cell>
          <cell r="N138">
            <v>64.286888405309426</v>
          </cell>
          <cell r="O138">
            <v>58.617712692283</v>
          </cell>
          <cell r="P138">
            <v>31.66381271129416</v>
          </cell>
          <cell r="Q138">
            <v>28.224702983898041</v>
          </cell>
          <cell r="R138">
            <v>45.387720167907538</v>
          </cell>
          <cell r="S138">
            <v>391.62402541768233</v>
          </cell>
          <cell r="T138">
            <v>346.78915999692583</v>
          </cell>
          <cell r="U138">
            <v>339.75553098822991</v>
          </cell>
          <cell r="V138">
            <v>361.76647491056195</v>
          </cell>
          <cell r="W138">
            <v>365.91201452051143</v>
          </cell>
          <cell r="X138">
            <v>360.1526153267946</v>
          </cell>
          <cell r="Y138">
            <v>235.35121190463536</v>
          </cell>
          <cell r="Z138">
            <v>173.13448915704186</v>
          </cell>
          <cell r="AA138">
            <v>172.54897565216132</v>
          </cell>
          <cell r="AB138">
            <v>168.84454141517188</v>
          </cell>
          <cell r="AC138">
            <v>169.83070938780139</v>
          </cell>
          <cell r="AD138">
            <v>172.19015212591501</v>
          </cell>
          <cell r="AE138">
            <v>1078.1687164028381</v>
          </cell>
          <cell r="AF138">
            <v>1087.8311047578679</v>
          </cell>
          <cell r="AG138">
            <v>581.03467671383851</v>
          </cell>
          <cell r="AH138">
            <v>510.86540292888827</v>
          </cell>
          <cell r="AI138">
            <v>3257.8999008034339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53.870029182104879</v>
          </cell>
          <cell r="C139">
            <v>60.981262986823815</v>
          </cell>
          <cell r="D139">
            <v>62.519019916731928</v>
          </cell>
          <cell r="E139">
            <v>53.903820547467312</v>
          </cell>
          <cell r="F139">
            <v>53.700816337080695</v>
          </cell>
          <cell r="G139">
            <v>54.005567819626329</v>
          </cell>
          <cell r="H139">
            <v>53.99014572886631</v>
          </cell>
          <cell r="I139">
            <v>53.900883579082752</v>
          </cell>
          <cell r="J139">
            <v>54.382807824320999</v>
          </cell>
          <cell r="K139">
            <v>54.068048883725979</v>
          </cell>
          <cell r="L139">
            <v>54.333091045714959</v>
          </cell>
          <cell r="M139">
            <v>34.999999999999993</v>
          </cell>
          <cell r="N139">
            <v>59.077810251041619</v>
          </cell>
          <cell r="O139">
            <v>53.870185626259392</v>
          </cell>
          <cell r="P139">
            <v>54.09355422109055</v>
          </cell>
          <cell r="Q139">
            <v>47.689604163699549</v>
          </cell>
          <cell r="R139">
            <v>53.559328247533259</v>
          </cell>
          <cell r="S139">
            <v>1056.6306999999999</v>
          </cell>
          <cell r="T139">
            <v>1205.7156877377777</v>
          </cell>
          <cell r="U139">
            <v>1172.05297395</v>
          </cell>
          <cell r="V139">
            <v>1068.9282240666666</v>
          </cell>
          <cell r="W139">
            <v>1066.8869162666667</v>
          </cell>
          <cell r="X139">
            <v>1076.2283596666666</v>
          </cell>
          <cell r="Y139">
            <v>1078.7870101999999</v>
          </cell>
          <cell r="Z139">
            <v>1085.0745890666667</v>
          </cell>
          <cell r="AA139">
            <v>1117.6984135333332</v>
          </cell>
          <cell r="AB139">
            <v>1130.829585</v>
          </cell>
          <cell r="AC139">
            <v>1137.8464397333335</v>
          </cell>
          <cell r="AD139">
            <v>751.69048111111101</v>
          </cell>
          <cell r="AE139">
            <v>3434.3993616877779</v>
          </cell>
          <cell r="AF139">
            <v>3212.0434999999998</v>
          </cell>
          <cell r="AG139">
            <v>3281.5600127999996</v>
          </cell>
          <cell r="AH139">
            <v>3020.366505844444</v>
          </cell>
          <cell r="AI139">
            <v>12948.369380332222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1784.725817</v>
          </cell>
          <cell r="AN139">
            <v>1788.051449</v>
          </cell>
          <cell r="AO139">
            <v>1793.529006</v>
          </cell>
          <cell r="AP139">
            <v>1798.306517</v>
          </cell>
          <cell r="AQ139">
            <v>1811.7831570000001</v>
          </cell>
          <cell r="AR139">
            <v>1849.7179759999999</v>
          </cell>
          <cell r="AS139">
            <v>1882.343912</v>
          </cell>
          <cell r="AT139">
            <v>1884.7847160000001</v>
          </cell>
          <cell r="AU139">
            <v>1932.9183800000001</v>
          </cell>
          <cell r="AV139">
            <v>5232.0142070000002</v>
          </cell>
          <cell r="AW139">
            <v>5366.3062719999998</v>
          </cell>
          <cell r="AX139">
            <v>5459.8076499999997</v>
          </cell>
          <cell r="AY139">
            <v>5700.0470080000005</v>
          </cell>
          <cell r="AZ139">
            <v>21758.175137000002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3.4800000000000004</v>
          </cell>
          <cell r="AN140">
            <v>3.47</v>
          </cell>
          <cell r="AO140">
            <v>3.47</v>
          </cell>
          <cell r="AP140">
            <v>3.4720000000000004</v>
          </cell>
          <cell r="AQ140">
            <v>3.7759999999999998</v>
          </cell>
          <cell r="AR140">
            <v>3.7759999999999998</v>
          </cell>
          <cell r="AS140">
            <v>3.782</v>
          </cell>
          <cell r="AT140">
            <v>3.08</v>
          </cell>
          <cell r="AU140">
            <v>3.08</v>
          </cell>
          <cell r="AV140">
            <v>6.98</v>
          </cell>
          <cell r="AW140">
            <v>10.420000000000002</v>
          </cell>
          <cell r="AX140">
            <v>11.024000000000001</v>
          </cell>
          <cell r="AY140">
            <v>9.9420000000000002</v>
          </cell>
          <cell r="AZ140">
            <v>38.366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8.8919999999999995</v>
          </cell>
          <cell r="AN141">
            <v>7.452</v>
          </cell>
          <cell r="AO141">
            <v>7.452</v>
          </cell>
          <cell r="AP141">
            <v>11.370000000000001</v>
          </cell>
          <cell r="AQ141">
            <v>12.576000000000001</v>
          </cell>
          <cell r="AR141">
            <v>11.066000000000001</v>
          </cell>
          <cell r="AS141">
            <v>10.172000000000001</v>
          </cell>
          <cell r="AT141">
            <v>5.9719999999999995</v>
          </cell>
          <cell r="AU141">
            <v>9.67</v>
          </cell>
          <cell r="AV141">
            <v>33.195999999999998</v>
          </cell>
          <cell r="AW141">
            <v>23.795999999999999</v>
          </cell>
          <cell r="AX141">
            <v>35.012</v>
          </cell>
          <cell r="AY141">
            <v>25.814</v>
          </cell>
          <cell r="AZ141">
            <v>117.81799999999998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32.685830663767725</v>
          </cell>
          <cell r="C143">
            <v>31.163868219992938</v>
          </cell>
          <cell r="D143">
            <v>30.510295496020106</v>
          </cell>
          <cell r="E143">
            <v>29.392995184745033</v>
          </cell>
          <cell r="F143">
            <v>29.533336039672644</v>
          </cell>
          <cell r="G143">
            <v>29.273914066607038</v>
          </cell>
          <cell r="H143">
            <v>29.475000045672491</v>
          </cell>
          <cell r="I143">
            <v>28.27727676455509</v>
          </cell>
          <cell r="J143">
            <v>27.440462651074455</v>
          </cell>
          <cell r="K143">
            <v>28.60619183635891</v>
          </cell>
          <cell r="L143">
            <v>29.025395945075342</v>
          </cell>
          <cell r="M143">
            <v>24.962836373363839</v>
          </cell>
          <cell r="N143">
            <v>31.43639017248503</v>
          </cell>
          <cell r="O143">
            <v>29.399708238882944</v>
          </cell>
          <cell r="P143">
            <v>28.395421197923685</v>
          </cell>
          <cell r="Q143">
            <v>27.52895346399718</v>
          </cell>
          <cell r="R143">
            <v>29.194388582812291</v>
          </cell>
          <cell r="S143">
            <v>25338.865717286146</v>
          </cell>
          <cell r="T143">
            <v>25422.88492654193</v>
          </cell>
          <cell r="U143">
            <v>24586.249053534884</v>
          </cell>
          <cell r="V143">
            <v>23730.325233915781</v>
          </cell>
          <cell r="W143">
            <v>23523.605041946284</v>
          </cell>
          <cell r="X143">
            <v>23507.752172688939</v>
          </cell>
          <cell r="Y143">
            <v>23599.663528913465</v>
          </cell>
          <cell r="Z143">
            <v>22658.8574749734</v>
          </cell>
          <cell r="AA143">
            <v>22117.484631857325</v>
          </cell>
          <cell r="AB143">
            <v>22795.041711460606</v>
          </cell>
          <cell r="AC143">
            <v>22674.865589119574</v>
          </cell>
          <cell r="AD143">
            <v>19722.633723989835</v>
          </cell>
          <cell r="AE143">
            <v>75347.99969736296</v>
          </cell>
          <cell r="AF143">
            <v>70761.682448551001</v>
          </cell>
          <cell r="AG143">
            <v>68376.005635744194</v>
          </cell>
          <cell r="AH143">
            <v>65192.541024570011</v>
          </cell>
          <cell r="AI143">
            <v>279678.22880622814</v>
          </cell>
          <cell r="AJ143">
            <v>69770.229736999987</v>
          </cell>
          <cell r="AK143">
            <v>73420.270784000008</v>
          </cell>
          <cell r="AL143">
            <v>72525.105995999998</v>
          </cell>
          <cell r="AM143">
            <v>72661.164935000023</v>
          </cell>
          <cell r="AN143">
            <v>71685.923017000023</v>
          </cell>
          <cell r="AO143">
            <v>72272.456998000009</v>
          </cell>
          <cell r="AP143">
            <v>72060.041198000006</v>
          </cell>
          <cell r="AQ143">
            <v>72117.877181999982</v>
          </cell>
          <cell r="AR143">
            <v>72541.547210000004</v>
          </cell>
          <cell r="AS143">
            <v>71717.122145000016</v>
          </cell>
          <cell r="AT143">
            <v>70308.701623999994</v>
          </cell>
          <cell r="AU143">
            <v>71107.185442000002</v>
          </cell>
          <cell r="AV143">
            <v>215715.60651700001</v>
          </cell>
          <cell r="AW143">
            <v>216619.54495000004</v>
          </cell>
          <cell r="AX143">
            <v>216719.46558999998</v>
          </cell>
          <cell r="AY143">
            <v>213133.009211</v>
          </cell>
          <cell r="AZ143">
            <v>862187.62626800011</v>
          </cell>
        </row>
        <row r="144">
          <cell r="A144" t="str">
            <v>Argentina</v>
          </cell>
          <cell r="B144">
            <v>15.783336151418446</v>
          </cell>
          <cell r="C144">
            <v>17.829405922941756</v>
          </cell>
          <cell r="D144">
            <v>16.604547645485017</v>
          </cell>
          <cell r="E144">
            <v>15.377816473278413</v>
          </cell>
          <cell r="F144">
            <v>15.06141687355835</v>
          </cell>
          <cell r="G144">
            <v>14.281676271376501</v>
          </cell>
          <cell r="H144">
            <v>17.972253973108099</v>
          </cell>
          <cell r="I144">
            <v>19.022825681455981</v>
          </cell>
          <cell r="J144">
            <v>19.44038041566705</v>
          </cell>
          <cell r="K144">
            <v>20.329347550485508</v>
          </cell>
          <cell r="L144">
            <v>22.441519410574433</v>
          </cell>
          <cell r="M144">
            <v>16.625923440117088</v>
          </cell>
          <cell r="N144">
            <v>16.743692682466168</v>
          </cell>
          <cell r="O144">
            <v>14.897650595654881</v>
          </cell>
          <cell r="P144">
            <v>18.82488883674241</v>
          </cell>
          <cell r="Q144">
            <v>19.832874300126562</v>
          </cell>
          <cell r="R144">
            <v>17.639198528218149</v>
          </cell>
          <cell r="S144">
            <v>1334.7920982000001</v>
          </cell>
          <cell r="T144">
            <v>1520.67420067333</v>
          </cell>
          <cell r="U144">
            <v>1358.4432469200001</v>
          </cell>
          <cell r="V144">
            <v>1245.8711149999999</v>
          </cell>
          <cell r="W144">
            <v>1240.89535544</v>
          </cell>
          <cell r="X144">
            <v>1214.78942709333</v>
          </cell>
          <cell r="Y144">
            <v>1551.6767460200001</v>
          </cell>
          <cell r="Z144">
            <v>1663.5531073</v>
          </cell>
          <cell r="AA144">
            <v>1778.38747244666</v>
          </cell>
          <cell r="AB144">
            <v>1873.5965576999999</v>
          </cell>
          <cell r="AC144">
            <v>2022.72170566666</v>
          </cell>
          <cell r="AD144">
            <v>1456.18302208</v>
          </cell>
          <cell r="AE144">
            <v>4213.9095457933299</v>
          </cell>
          <cell r="AF144">
            <v>3701.5558975333297</v>
          </cell>
          <cell r="AG144">
            <v>4993.6173257666596</v>
          </cell>
          <cell r="AH144">
            <v>5352.5012854466604</v>
          </cell>
          <cell r="AI144">
            <v>18261.584054539984</v>
          </cell>
          <cell r="AJ144">
            <v>7611.2735410000005</v>
          </cell>
          <cell r="AK144">
            <v>7676.1210470000005</v>
          </cell>
          <cell r="AL144">
            <v>7363.0366109999995</v>
          </cell>
          <cell r="AM144">
            <v>7291.5683800000006</v>
          </cell>
          <cell r="AN144">
            <v>7415.0116770000004</v>
          </cell>
          <cell r="AO144">
            <v>7655.3372560000007</v>
          </cell>
          <cell r="AP144">
            <v>7770.3613220000007</v>
          </cell>
          <cell r="AQ144">
            <v>7870.5331249999999</v>
          </cell>
          <cell r="AR144">
            <v>8233.114223999999</v>
          </cell>
          <cell r="AS144">
            <v>8294.5942940000004</v>
          </cell>
          <cell r="AT144">
            <v>8111.9709489999996</v>
          </cell>
          <cell r="AU144">
            <v>7882.6582149999995</v>
          </cell>
          <cell r="AV144">
            <v>22650.431198999999</v>
          </cell>
          <cell r="AW144">
            <v>22361.917313000002</v>
          </cell>
          <cell r="AX144">
            <v>23874.008671</v>
          </cell>
          <cell r="AY144">
            <v>24289.223458</v>
          </cell>
          <cell r="AZ144">
            <v>93175.580640999993</v>
          </cell>
        </row>
        <row r="145">
          <cell r="A145" t="str">
            <v>Argentina</v>
          </cell>
          <cell r="B145">
            <v>15.783336151418446</v>
          </cell>
          <cell r="C145">
            <v>17.829405922941756</v>
          </cell>
          <cell r="D145">
            <v>16.604547645485017</v>
          </cell>
          <cell r="E145">
            <v>15.377816473278413</v>
          </cell>
          <cell r="F145">
            <v>15.06141687355835</v>
          </cell>
          <cell r="G145">
            <v>14.281676271376501</v>
          </cell>
          <cell r="H145">
            <v>17.972253973108099</v>
          </cell>
          <cell r="I145">
            <v>19.022825681455981</v>
          </cell>
          <cell r="J145">
            <v>19.44038041566705</v>
          </cell>
          <cell r="K145">
            <v>20.329347550485508</v>
          </cell>
          <cell r="L145">
            <v>22.441519410574433</v>
          </cell>
          <cell r="M145">
            <v>16.625923440117088</v>
          </cell>
          <cell r="N145">
            <v>16.743692682466168</v>
          </cell>
          <cell r="O145">
            <v>14.897650595654881</v>
          </cell>
          <cell r="P145">
            <v>18.82488883674241</v>
          </cell>
          <cell r="Q145">
            <v>19.832874300126562</v>
          </cell>
          <cell r="R145">
            <v>17.639198528218149</v>
          </cell>
          <cell r="S145">
            <v>1334.7920982000001</v>
          </cell>
          <cell r="T145">
            <v>1520.67420067333</v>
          </cell>
          <cell r="U145">
            <v>1358.4432469200001</v>
          </cell>
          <cell r="V145">
            <v>1245.8711149999999</v>
          </cell>
          <cell r="W145">
            <v>1240.89535544</v>
          </cell>
          <cell r="X145">
            <v>1214.78942709333</v>
          </cell>
          <cell r="Y145">
            <v>1551.6767460200001</v>
          </cell>
          <cell r="Z145">
            <v>1663.5531073</v>
          </cell>
          <cell r="AA145">
            <v>1778.38747244666</v>
          </cell>
          <cell r="AB145">
            <v>1873.5965576999999</v>
          </cell>
          <cell r="AC145">
            <v>2022.72170566666</v>
          </cell>
          <cell r="AD145">
            <v>1456.18302208</v>
          </cell>
          <cell r="AE145">
            <v>4213.9095457933299</v>
          </cell>
          <cell r="AF145">
            <v>3701.5558975333297</v>
          </cell>
          <cell r="AG145">
            <v>4993.6173257666596</v>
          </cell>
          <cell r="AH145">
            <v>5352.5012854466604</v>
          </cell>
          <cell r="AI145">
            <v>18261.584054539984</v>
          </cell>
          <cell r="AJ145">
            <v>7611.2735410000005</v>
          </cell>
          <cell r="AK145">
            <v>7676.1210470000005</v>
          </cell>
          <cell r="AL145">
            <v>7363.0366109999995</v>
          </cell>
          <cell r="AM145">
            <v>7291.5683800000006</v>
          </cell>
          <cell r="AN145">
            <v>7415.0116770000004</v>
          </cell>
          <cell r="AO145">
            <v>7655.3372560000007</v>
          </cell>
          <cell r="AP145">
            <v>7770.3613220000007</v>
          </cell>
          <cell r="AQ145">
            <v>7870.5331249999999</v>
          </cell>
          <cell r="AR145">
            <v>8233.114223999999</v>
          </cell>
          <cell r="AS145">
            <v>8294.5942940000004</v>
          </cell>
          <cell r="AT145">
            <v>8111.9709489999996</v>
          </cell>
          <cell r="AU145">
            <v>7882.6582149999995</v>
          </cell>
          <cell r="AV145">
            <v>22650.431198999999</v>
          </cell>
          <cell r="AW145">
            <v>22361.917313000002</v>
          </cell>
          <cell r="AX145">
            <v>23874.008671</v>
          </cell>
          <cell r="AY145">
            <v>24289.223458</v>
          </cell>
          <cell r="AZ145">
            <v>93175.580640999993</v>
          </cell>
        </row>
        <row r="146">
          <cell r="A146" t="str">
            <v>Aruba</v>
          </cell>
          <cell r="B146">
            <v>61.028850012512883</v>
          </cell>
          <cell r="C146">
            <v>53.246101073285963</v>
          </cell>
          <cell r="D146">
            <v>60.620874426012101</v>
          </cell>
          <cell r="E146">
            <v>51.715590561235722</v>
          </cell>
          <cell r="F146">
            <v>44.774928309947704</v>
          </cell>
          <cell r="G146">
            <v>45.753760224302574</v>
          </cell>
          <cell r="H146">
            <v>46.647068828884443</v>
          </cell>
          <cell r="I146">
            <v>44.526150659074403</v>
          </cell>
          <cell r="J146">
            <v>43.137354385175804</v>
          </cell>
          <cell r="K146">
            <v>42.52140004664264</v>
          </cell>
          <cell r="L146">
            <v>45.784761729691276</v>
          </cell>
          <cell r="M146">
            <v>51.557778848084709</v>
          </cell>
          <cell r="N146">
            <v>58.338242804057273</v>
          </cell>
          <cell r="O146">
            <v>47.316482662931108</v>
          </cell>
          <cell r="P146">
            <v>44.720857309586457</v>
          </cell>
          <cell r="Q146">
            <v>46.273295681650978</v>
          </cell>
          <cell r="R146">
            <v>48.840258292847729</v>
          </cell>
          <cell r="S146">
            <v>9.2424511270000007</v>
          </cell>
          <cell r="T146">
            <v>8.1124511269999999</v>
          </cell>
          <cell r="U146">
            <v>9.7824511269999999</v>
          </cell>
          <cell r="V146">
            <v>8.7524511270000005</v>
          </cell>
          <cell r="W146">
            <v>8.1024511270000001</v>
          </cell>
          <cell r="X146">
            <v>8.3324511270000006</v>
          </cell>
          <cell r="Y146">
            <v>8.3624511269999999</v>
          </cell>
          <cell r="Z146">
            <v>8.0124511270000003</v>
          </cell>
          <cell r="AA146">
            <v>8.4524511269999998</v>
          </cell>
          <cell r="AB146">
            <v>8.0224511270000001</v>
          </cell>
          <cell r="AC146">
            <v>8.0324511269999999</v>
          </cell>
          <cell r="AD146">
            <v>7.7424511269999998</v>
          </cell>
          <cell r="AE146">
            <v>27.137353381000004</v>
          </cell>
          <cell r="AF146">
            <v>25.187353381000001</v>
          </cell>
          <cell r="AG146">
            <v>24.827353380999998</v>
          </cell>
          <cell r="AH146">
            <v>23.797353380999997</v>
          </cell>
          <cell r="AI146">
            <v>100.94941352400001</v>
          </cell>
          <cell r="AJ146">
            <v>13.629956999999999</v>
          </cell>
          <cell r="AK146">
            <v>13.712188999999999</v>
          </cell>
          <cell r="AL146">
            <v>14.523390000000001</v>
          </cell>
          <cell r="AM146">
            <v>15.231781999999999</v>
          </cell>
          <cell r="AN146">
            <v>16.286360000000002</v>
          </cell>
          <cell r="AO146">
            <v>16.390360000000001</v>
          </cell>
          <cell r="AP146">
            <v>16.134360000000001</v>
          </cell>
          <cell r="AQ146">
            <v>16.195440000000001</v>
          </cell>
          <cell r="AR146">
            <v>17.634846</v>
          </cell>
          <cell r="AS146">
            <v>16.980170000000001</v>
          </cell>
          <cell r="AT146">
            <v>15.789546000000001</v>
          </cell>
          <cell r="AU146">
            <v>13.515333999999999</v>
          </cell>
          <cell r="AV146">
            <v>41.865535999999999</v>
          </cell>
          <cell r="AW146">
            <v>47.908501999999999</v>
          </cell>
          <cell r="AX146">
            <v>49.964646000000002</v>
          </cell>
          <cell r="AY146">
            <v>46.285049999999998</v>
          </cell>
          <cell r="AZ146">
            <v>186.02373400000002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6.67</v>
          </cell>
          <cell r="AL147">
            <v>12.27</v>
          </cell>
          <cell r="AM147">
            <v>12.149999999999999</v>
          </cell>
          <cell r="AN147">
            <v>14.6</v>
          </cell>
          <cell r="AO147">
            <v>9</v>
          </cell>
          <cell r="AP147">
            <v>10.1</v>
          </cell>
          <cell r="AQ147">
            <v>12.05</v>
          </cell>
          <cell r="AR147">
            <v>16.55</v>
          </cell>
          <cell r="AS147">
            <v>10.95</v>
          </cell>
          <cell r="AT147">
            <v>10.1</v>
          </cell>
          <cell r="AU147">
            <v>10.1</v>
          </cell>
          <cell r="AV147">
            <v>29.16</v>
          </cell>
          <cell r="AW147">
            <v>35.75</v>
          </cell>
          <cell r="AX147">
            <v>38.700000000000003</v>
          </cell>
          <cell r="AY147">
            <v>31.15</v>
          </cell>
          <cell r="AZ147">
            <v>134.76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13.940999999999999</v>
          </cell>
          <cell r="AL148">
            <v>13.435999999999998</v>
          </cell>
          <cell r="AM148">
            <v>13.664999999999999</v>
          </cell>
          <cell r="AN148">
            <v>13.648999999999999</v>
          </cell>
          <cell r="AO148">
            <v>13.648999999999999</v>
          </cell>
          <cell r="AP148">
            <v>14.001999999999999</v>
          </cell>
          <cell r="AQ148">
            <v>14.172000000000001</v>
          </cell>
          <cell r="AR148">
            <v>14.774000000000001</v>
          </cell>
          <cell r="AS148">
            <v>15.552</v>
          </cell>
          <cell r="AT148">
            <v>16.062000000000001</v>
          </cell>
          <cell r="AU148">
            <v>16.943999999999999</v>
          </cell>
          <cell r="AV148">
            <v>40.523999999999994</v>
          </cell>
          <cell r="AW148">
            <v>40.963000000000001</v>
          </cell>
          <cell r="AX148">
            <v>42.948</v>
          </cell>
          <cell r="AY148">
            <v>48.558</v>
          </cell>
          <cell r="AZ148">
            <v>172.99299999999999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24.868290422271976</v>
          </cell>
          <cell r="C150">
            <v>28.091969002214231</v>
          </cell>
          <cell r="D150">
            <v>28.82362364184133</v>
          </cell>
          <cell r="E150">
            <v>26.138397792053269</v>
          </cell>
          <cell r="F150">
            <v>33.076378569859727</v>
          </cell>
          <cell r="G150">
            <v>36.783871896013203</v>
          </cell>
          <cell r="H150">
            <v>42.541049489670108</v>
          </cell>
          <cell r="I150">
            <v>40.747003154297445</v>
          </cell>
          <cell r="J150">
            <v>27.434688878933532</v>
          </cell>
          <cell r="K150">
            <v>30.69990785421346</v>
          </cell>
          <cell r="L150">
            <v>30.827260583295317</v>
          </cell>
          <cell r="M150">
            <v>28.075254099134391</v>
          </cell>
          <cell r="N150">
            <v>27.217059508320013</v>
          </cell>
          <cell r="O150">
            <v>32.183123517628019</v>
          </cell>
          <cell r="P150">
            <v>36.762583701685926</v>
          </cell>
          <cell r="Q150">
            <v>29.896336357708563</v>
          </cell>
          <cell r="R150">
            <v>31.504893883421889</v>
          </cell>
          <cell r="S150">
            <v>959.56944055440101</v>
          </cell>
          <cell r="T150">
            <v>1032.9545391776503</v>
          </cell>
          <cell r="U150">
            <v>1048.8210301152967</v>
          </cell>
          <cell r="V150">
            <v>864.03771028172241</v>
          </cell>
          <cell r="W150">
            <v>1196.5531735148013</v>
          </cell>
          <cell r="X150">
            <v>1339.2118200703055</v>
          </cell>
          <cell r="Y150">
            <v>1570.9210528694603</v>
          </cell>
          <cell r="Z150">
            <v>1490.2189217009218</v>
          </cell>
          <cell r="AA150">
            <v>1056.1725845288436</v>
          </cell>
          <cell r="AB150">
            <v>1183.2047300671638</v>
          </cell>
          <cell r="AC150">
            <v>1166.7639880081838</v>
          </cell>
          <cell r="AD150">
            <v>1020.6609130131701</v>
          </cell>
          <cell r="AE150">
            <v>3041.3450098473481</v>
          </cell>
          <cell r="AF150">
            <v>3399.8027038668288</v>
          </cell>
          <cell r="AG150">
            <v>4117.3125590992258</v>
          </cell>
          <cell r="AH150">
            <v>3370.6296310885177</v>
          </cell>
          <cell r="AI150">
            <v>13929.08990390192</v>
          </cell>
          <cell r="AJ150">
            <v>3472.7457409999997</v>
          </cell>
          <cell r="AK150">
            <v>3309.3411330000004</v>
          </cell>
          <cell r="AL150">
            <v>3274.879449</v>
          </cell>
          <cell r="AM150">
            <v>2975.0635270000002</v>
          </cell>
          <cell r="AN150">
            <v>3255.7913010000002</v>
          </cell>
          <cell r="AO150">
            <v>3276.68235</v>
          </cell>
          <cell r="AP150">
            <v>3323.4463289999999</v>
          </cell>
          <cell r="AQ150">
            <v>3291.5231199999998</v>
          </cell>
          <cell r="AR150">
            <v>3464.793533</v>
          </cell>
          <cell r="AS150">
            <v>3468.6887729999999</v>
          </cell>
          <cell r="AT150">
            <v>3406.3603749999997</v>
          </cell>
          <cell r="AU150">
            <v>3271.9020759999994</v>
          </cell>
          <cell r="AV150">
            <v>10056.966323000001</v>
          </cell>
          <cell r="AW150">
            <v>9507.5371780000005</v>
          </cell>
          <cell r="AX150">
            <v>10079.762982</v>
          </cell>
          <cell r="AY150">
            <v>10146.951224</v>
          </cell>
          <cell r="AZ150">
            <v>39791.217706999989</v>
          </cell>
        </row>
        <row r="151">
          <cell r="A151" t="str">
            <v>Canada</v>
          </cell>
          <cell r="B151">
            <v>32.239205893982913</v>
          </cell>
          <cell r="C151">
            <v>30.457698673658168</v>
          </cell>
          <cell r="D151">
            <v>28.84668295777449</v>
          </cell>
          <cell r="E151">
            <v>24.913517360071189</v>
          </cell>
          <cell r="F151">
            <v>31.033168384930146</v>
          </cell>
          <cell r="G151">
            <v>31.491687455258518</v>
          </cell>
          <cell r="H151">
            <v>25.396451827198511</v>
          </cell>
          <cell r="I151">
            <v>30.307722560456558</v>
          </cell>
          <cell r="J151">
            <v>27.647550832727312</v>
          </cell>
          <cell r="K151">
            <v>28.937573576208969</v>
          </cell>
          <cell r="L151">
            <v>32.791715175562466</v>
          </cell>
          <cell r="M151">
            <v>31.501791330540364</v>
          </cell>
          <cell r="N151">
            <v>30.467004779591168</v>
          </cell>
          <cell r="O151">
            <v>29.18663475487741</v>
          </cell>
          <cell r="P151">
            <v>27.754583603877798</v>
          </cell>
          <cell r="Q151">
            <v>31.08322122171705</v>
          </cell>
          <cell r="R151">
            <v>29.601753675334948</v>
          </cell>
          <cell r="S151">
            <v>956.44989999999927</v>
          </cell>
          <cell r="T151">
            <v>935.71389999999917</v>
          </cell>
          <cell r="U151">
            <v>930.93089999999904</v>
          </cell>
          <cell r="V151">
            <v>811.124899999999</v>
          </cell>
          <cell r="W151">
            <v>1055.8258999999987</v>
          </cell>
          <cell r="X151">
            <v>1042.3968999999986</v>
          </cell>
          <cell r="Y151">
            <v>828.81689999999878</v>
          </cell>
          <cell r="Z151">
            <v>953.69689999999866</v>
          </cell>
          <cell r="AA151">
            <v>873.5938999999986</v>
          </cell>
          <cell r="AB151">
            <v>893.77389999999843</v>
          </cell>
          <cell r="AC151">
            <v>1022.3248999999985</v>
          </cell>
          <cell r="AD151">
            <v>978.87689999999839</v>
          </cell>
          <cell r="AE151">
            <v>2823.0946999999974</v>
          </cell>
          <cell r="AF151">
            <v>2909.3476999999966</v>
          </cell>
          <cell r="AG151">
            <v>2656.1076999999959</v>
          </cell>
          <cell r="AH151">
            <v>2894.9756999999954</v>
          </cell>
          <cell r="AI151">
            <v>11283.525799999985</v>
          </cell>
          <cell r="AJ151">
            <v>2670.0561820000003</v>
          </cell>
          <cell r="AK151">
            <v>2764.9577829999998</v>
          </cell>
          <cell r="AL151">
            <v>2904.451133</v>
          </cell>
          <cell r="AM151">
            <v>2930.1860489999999</v>
          </cell>
          <cell r="AN151">
            <v>3062.024793</v>
          </cell>
          <cell r="AO151">
            <v>2979.0630030000002</v>
          </cell>
          <cell r="AP151">
            <v>2937.1630930000001</v>
          </cell>
          <cell r="AQ151">
            <v>2832.0412670000001</v>
          </cell>
          <cell r="AR151">
            <v>2843.776343</v>
          </cell>
          <cell r="AS151">
            <v>2779.764889</v>
          </cell>
          <cell r="AT151">
            <v>2805.8685100000002</v>
          </cell>
          <cell r="AU151">
            <v>2796.6321050000001</v>
          </cell>
          <cell r="AV151">
            <v>8339.4650980000006</v>
          </cell>
          <cell r="AW151">
            <v>8971.2738449999997</v>
          </cell>
          <cell r="AX151">
            <v>8612.9807029999993</v>
          </cell>
          <cell r="AY151">
            <v>8382.2655040000009</v>
          </cell>
          <cell r="AZ151">
            <v>34305.98515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3.4</v>
          </cell>
          <cell r="AL152">
            <v>3.8</v>
          </cell>
          <cell r="AM152">
            <v>3.81</v>
          </cell>
          <cell r="AN152">
            <v>3.54</v>
          </cell>
          <cell r="AO152">
            <v>3.1625000000000001</v>
          </cell>
          <cell r="AP152">
            <v>3.5125000000000002</v>
          </cell>
          <cell r="AQ152">
            <v>3.7525000000000004</v>
          </cell>
          <cell r="AR152">
            <v>3.73</v>
          </cell>
          <cell r="AS152">
            <v>3.45</v>
          </cell>
          <cell r="AT152">
            <v>3.52</v>
          </cell>
          <cell r="AU152">
            <v>3.38</v>
          </cell>
          <cell r="AV152">
            <v>10.68</v>
          </cell>
          <cell r="AW152">
            <v>10.512499999999999</v>
          </cell>
          <cell r="AX152">
            <v>10.995000000000001</v>
          </cell>
          <cell r="AY152">
            <v>10.350000000000001</v>
          </cell>
          <cell r="AZ152">
            <v>42.537500000000009</v>
          </cell>
        </row>
        <row r="153">
          <cell r="A153" t="str">
            <v>Chile</v>
          </cell>
          <cell r="B153">
            <v>51.426097669992188</v>
          </cell>
          <cell r="C153">
            <v>50.598219788163149</v>
          </cell>
          <cell r="D153">
            <v>51.636425030958385</v>
          </cell>
          <cell r="E153">
            <v>52.694215699491082</v>
          </cell>
          <cell r="F153">
            <v>50.698121099788217</v>
          </cell>
          <cell r="G153">
            <v>49.739132176796559</v>
          </cell>
          <cell r="H153">
            <v>47.308831514834608</v>
          </cell>
          <cell r="I153">
            <v>50.459887017709114</v>
          </cell>
          <cell r="J153">
            <v>53.215956023912852</v>
          </cell>
          <cell r="K153">
            <v>50.044553648768215</v>
          </cell>
          <cell r="L153">
            <v>51.005898631399695</v>
          </cell>
          <cell r="M153">
            <v>55.088270038267659</v>
          </cell>
          <cell r="N153">
            <v>51.225105596264669</v>
          </cell>
          <cell r="O153">
            <v>51.032594179166637</v>
          </cell>
          <cell r="P153">
            <v>50.341064401017398</v>
          </cell>
          <cell r="Q153">
            <v>52.013666624088351</v>
          </cell>
          <cell r="R153">
            <v>51.151735252563803</v>
          </cell>
          <cell r="S153">
            <v>46.853590193548392</v>
          </cell>
          <cell r="T153">
            <v>46.23790414285714</v>
          </cell>
          <cell r="U153">
            <v>48.927715870967731</v>
          </cell>
          <cell r="V153">
            <v>48.842639733333321</v>
          </cell>
          <cell r="W153">
            <v>46.853590193548392</v>
          </cell>
          <cell r="X153">
            <v>47.339482666666662</v>
          </cell>
          <cell r="Y153">
            <v>46.853590193548392</v>
          </cell>
          <cell r="Z153">
            <v>51.018355741935487</v>
          </cell>
          <cell r="AA153">
            <v>53.364506000000006</v>
          </cell>
          <cell r="AB153">
            <v>49.977163096774184</v>
          </cell>
          <cell r="AC153">
            <v>51.427892533333335</v>
          </cell>
          <cell r="AD153">
            <v>53.439236339726023</v>
          </cell>
          <cell r="AE153">
            <v>142.01921020737325</v>
          </cell>
          <cell r="AF153">
            <v>143.03571259354837</v>
          </cell>
          <cell r="AG153">
            <v>151.2364519354839</v>
          </cell>
          <cell r="AH153">
            <v>154.84429196983353</v>
          </cell>
          <cell r="AI153">
            <v>591.13566670623902</v>
          </cell>
          <cell r="AJ153">
            <v>81.997726999999998</v>
          </cell>
          <cell r="AK153">
            <v>82.244225</v>
          </cell>
          <cell r="AL153">
            <v>85.278840000000002</v>
          </cell>
          <cell r="AM153">
            <v>83.421633999999997</v>
          </cell>
          <cell r="AN153">
            <v>83.175136000000009</v>
          </cell>
          <cell r="AO153">
            <v>85.657977000000002</v>
          </cell>
          <cell r="AP153">
            <v>89.133951999999994</v>
          </cell>
          <cell r="AQ153">
            <v>90.996082000000001</v>
          </cell>
          <cell r="AR153">
            <v>90.251231000000004</v>
          </cell>
          <cell r="AS153">
            <v>89.878805</v>
          </cell>
          <cell r="AT153">
            <v>90.744608999999997</v>
          </cell>
          <cell r="AU153">
            <v>87.305904999999996</v>
          </cell>
          <cell r="AV153">
            <v>249.520792</v>
          </cell>
          <cell r="AW153">
            <v>252.25474700000001</v>
          </cell>
          <cell r="AX153">
            <v>270.38126499999998</v>
          </cell>
          <cell r="AY153">
            <v>267.92931899999996</v>
          </cell>
          <cell r="AZ153">
            <v>1040.086123</v>
          </cell>
        </row>
        <row r="154">
          <cell r="A154" t="str">
            <v>Colombia</v>
          </cell>
          <cell r="B154">
            <v>14.660374240703081</v>
          </cell>
          <cell r="C154">
            <v>14.578847484202154</v>
          </cell>
          <cell r="D154">
            <v>16.604103001595274</v>
          </cell>
          <cell r="E154">
            <v>17.8087951858463</v>
          </cell>
          <cell r="F154">
            <v>20.666216660964388</v>
          </cell>
          <cell r="G154">
            <v>22.103856961569214</v>
          </cell>
          <cell r="H154">
            <v>21.027137959576368</v>
          </cell>
          <cell r="I154">
            <v>21.913771124401794</v>
          </cell>
          <cell r="J154">
            <v>22.159874307803726</v>
          </cell>
          <cell r="K154">
            <v>23.299534495984616</v>
          </cell>
          <cell r="L154">
            <v>23.796964547465951</v>
          </cell>
          <cell r="M154">
            <v>27.095493730326901</v>
          </cell>
          <cell r="N154">
            <v>15.267149956264157</v>
          </cell>
          <cell r="O154">
            <v>20.206675615565977</v>
          </cell>
          <cell r="P154">
            <v>21.700248186565126</v>
          </cell>
          <cell r="Q154">
            <v>24.726327788543028</v>
          </cell>
          <cell r="R154">
            <v>20.438964836957979</v>
          </cell>
          <cell r="S154">
            <v>317.57465573258139</v>
          </cell>
          <cell r="T154">
            <v>314.92740373790684</v>
          </cell>
          <cell r="U154">
            <v>347.89765263095831</v>
          </cell>
          <cell r="V154">
            <v>372.06293202671748</v>
          </cell>
          <cell r="W154">
            <v>430.51150711769355</v>
          </cell>
          <cell r="X154">
            <v>472.13764790388632</v>
          </cell>
          <cell r="Y154">
            <v>454.05791438529616</v>
          </cell>
          <cell r="Z154">
            <v>471.8792165619227</v>
          </cell>
          <cell r="AA154">
            <v>479.09992962627553</v>
          </cell>
          <cell r="AB154">
            <v>480.79599078959075</v>
          </cell>
          <cell r="AC154">
            <v>491.75634005186805</v>
          </cell>
          <cell r="AD154">
            <v>556.36772899999892</v>
          </cell>
          <cell r="AE154">
            <v>980.39971210144654</v>
          </cell>
          <cell r="AF154">
            <v>1274.7120870482972</v>
          </cell>
          <cell r="AG154">
            <v>1405.0370605734943</v>
          </cell>
          <cell r="AH154">
            <v>1528.9200598414577</v>
          </cell>
          <cell r="AI154">
            <v>5189.0689195646964</v>
          </cell>
          <cell r="AJ154">
            <v>1949.5900000000001</v>
          </cell>
          <cell r="AK154">
            <v>1944.15</v>
          </cell>
          <cell r="AL154">
            <v>1885.7259999999999</v>
          </cell>
          <cell r="AM154">
            <v>1880.288</v>
          </cell>
          <cell r="AN154">
            <v>1874.8489999999999</v>
          </cell>
          <cell r="AO154">
            <v>1922.3969999999999</v>
          </cell>
          <cell r="AP154">
            <v>1943.451</v>
          </cell>
          <cell r="AQ154">
            <v>1938.011</v>
          </cell>
          <cell r="AR154">
            <v>1945.8140000000001</v>
          </cell>
          <cell r="AS154">
            <v>1857.1889999999999</v>
          </cell>
          <cell r="AT154">
            <v>1859.8200000000002</v>
          </cell>
          <cell r="AU154">
            <v>1848.0229999999999</v>
          </cell>
          <cell r="AV154">
            <v>5779.4660000000003</v>
          </cell>
          <cell r="AW154">
            <v>5677.5339999999997</v>
          </cell>
          <cell r="AX154">
            <v>5827.2759999999998</v>
          </cell>
          <cell r="AY154">
            <v>5565.0320000000002</v>
          </cell>
          <cell r="AZ154">
            <v>22849.308000000001</v>
          </cell>
        </row>
        <row r="155">
          <cell r="A155" t="str">
            <v>Costa Rica</v>
          </cell>
          <cell r="B155">
            <v>20.466792240639361</v>
          </cell>
          <cell r="C155">
            <v>22.735253195817052</v>
          </cell>
          <cell r="D155">
            <v>22.505496962095084</v>
          </cell>
          <cell r="E155">
            <v>21.841705543339945</v>
          </cell>
          <cell r="F155">
            <v>22.611518298848047</v>
          </cell>
          <cell r="G155">
            <v>22.425691238417773</v>
          </cell>
          <cell r="H155">
            <v>23.401296853685416</v>
          </cell>
          <cell r="I155">
            <v>22.036812774494155</v>
          </cell>
          <cell r="J155">
            <v>22.36347886553305</v>
          </cell>
          <cell r="K155">
            <v>23.109514421445031</v>
          </cell>
          <cell r="L155">
            <v>23.753599310463215</v>
          </cell>
          <cell r="M155">
            <v>24.31118408985979</v>
          </cell>
          <cell r="N155">
            <v>21.908454661602168</v>
          </cell>
          <cell r="O155">
            <v>22.293589396998488</v>
          </cell>
          <cell r="P155">
            <v>22.593218531920904</v>
          </cell>
          <cell r="Q155">
            <v>23.70313397269063</v>
          </cell>
          <cell r="R155">
            <v>22.616139960188054</v>
          </cell>
          <cell r="S155">
            <v>86.492934852825925</v>
          </cell>
          <cell r="T155">
            <v>98.932704874610906</v>
          </cell>
          <cell r="U155">
            <v>94.036214072147729</v>
          </cell>
          <cell r="V155">
            <v>94.509356447856078</v>
          </cell>
          <cell r="W155">
            <v>98.356906828823355</v>
          </cell>
          <cell r="X155">
            <v>97.16449883796669</v>
          </cell>
          <cell r="Y155">
            <v>99.777299220996298</v>
          </cell>
          <cell r="Z155">
            <v>93.818770598599784</v>
          </cell>
          <cell r="AA155">
            <v>104.80127475790553</v>
          </cell>
          <cell r="AB155">
            <v>100.33551238797051</v>
          </cell>
          <cell r="AC155">
            <v>100.06981877446042</v>
          </cell>
          <cell r="AD155">
            <v>94.547526908228591</v>
          </cell>
          <cell r="AE155">
            <v>279.46185379958456</v>
          </cell>
          <cell r="AF155">
            <v>290.03076211464611</v>
          </cell>
          <cell r="AG155">
            <v>298.3973445775016</v>
          </cell>
          <cell r="AH155">
            <v>294.95285807065949</v>
          </cell>
          <cell r="AI155">
            <v>1162.8428185623918</v>
          </cell>
          <cell r="AJ155">
            <v>380.34119100000004</v>
          </cell>
          <cell r="AK155">
            <v>391.63599199999999</v>
          </cell>
          <cell r="AL155">
            <v>376.05298300000004</v>
          </cell>
          <cell r="AM155">
            <v>389.43122199999993</v>
          </cell>
          <cell r="AN155">
            <v>391.48727199999996</v>
          </cell>
          <cell r="AO155">
            <v>389.94583499999999</v>
          </cell>
          <cell r="AP155">
            <v>383.73757599999999</v>
          </cell>
          <cell r="AQ155">
            <v>383.16291200000001</v>
          </cell>
          <cell r="AR155">
            <v>421.76419800000002</v>
          </cell>
          <cell r="AS155">
            <v>390.75663600000001</v>
          </cell>
          <cell r="AT155">
            <v>379.15448400000002</v>
          </cell>
          <cell r="AU155">
            <v>350.01493100000005</v>
          </cell>
          <cell r="AV155">
            <v>1148.030166</v>
          </cell>
          <cell r="AW155">
            <v>1170.864329</v>
          </cell>
          <cell r="AX155">
            <v>1188.6646860000001</v>
          </cell>
          <cell r="AY155">
            <v>1119.9260509999999</v>
          </cell>
          <cell r="AZ155">
            <v>4627.4852319999991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29.140433203309186</v>
          </cell>
          <cell r="C157">
            <v>26.585802461003368</v>
          </cell>
          <cell r="D157">
            <v>33.333912904452767</v>
          </cell>
          <cell r="E157">
            <v>26.400796625209928</v>
          </cell>
          <cell r="F157">
            <v>28.759373923979901</v>
          </cell>
          <cell r="G157">
            <v>22.199830355037875</v>
          </cell>
          <cell r="H157">
            <v>26.22566037169689</v>
          </cell>
          <cell r="I157">
            <v>21.288787354840643</v>
          </cell>
          <cell r="J157">
            <v>27.351379183399988</v>
          </cell>
          <cell r="K157">
            <v>22.305954305691802</v>
          </cell>
          <cell r="L157">
            <v>24.074357542520506</v>
          </cell>
          <cell r="M157">
            <v>23.902390840337222</v>
          </cell>
          <cell r="N157">
            <v>29.686794209549831</v>
          </cell>
          <cell r="O157">
            <v>25.763528904768751</v>
          </cell>
          <cell r="P157">
            <v>24.951248383880092</v>
          </cell>
          <cell r="Q157">
            <v>23.425610597984395</v>
          </cell>
          <cell r="R157">
            <v>25.948966217501116</v>
          </cell>
          <cell r="S157">
            <v>9.4600000000000009</v>
          </cell>
          <cell r="T157">
            <v>8.61</v>
          </cell>
          <cell r="U157">
            <v>10.8</v>
          </cell>
          <cell r="V157">
            <v>8.5299999999999994</v>
          </cell>
          <cell r="W157">
            <v>9.35</v>
          </cell>
          <cell r="X157">
            <v>7.35</v>
          </cell>
          <cell r="Y157">
            <v>8.74</v>
          </cell>
          <cell r="Z157">
            <v>7.09</v>
          </cell>
          <cell r="AA157">
            <v>9.06</v>
          </cell>
          <cell r="AB157">
            <v>7.27</v>
          </cell>
          <cell r="AC157">
            <v>7.82</v>
          </cell>
          <cell r="AD157">
            <v>7.73</v>
          </cell>
          <cell r="AE157">
            <v>28.87</v>
          </cell>
          <cell r="AF157">
            <v>25.229999999999997</v>
          </cell>
          <cell r="AG157">
            <v>24.89</v>
          </cell>
          <cell r="AH157">
            <v>22.82</v>
          </cell>
          <cell r="AI157">
            <v>101.81000000000002</v>
          </cell>
          <cell r="AJ157">
            <v>29.217136</v>
          </cell>
          <cell r="AK157">
            <v>29.147136</v>
          </cell>
          <cell r="AL157">
            <v>29.159492999999998</v>
          </cell>
          <cell r="AM157">
            <v>29.078668</v>
          </cell>
          <cell r="AN157">
            <v>29.260024999999999</v>
          </cell>
          <cell r="AO157">
            <v>29.797525</v>
          </cell>
          <cell r="AP157">
            <v>29.993525000000002</v>
          </cell>
          <cell r="AQ157">
            <v>29.973525000000002</v>
          </cell>
          <cell r="AR157">
            <v>29.812025000000002</v>
          </cell>
          <cell r="AS157">
            <v>29.332975000000001</v>
          </cell>
          <cell r="AT157">
            <v>29.234424999999998</v>
          </cell>
          <cell r="AU157">
            <v>29.105874999999997</v>
          </cell>
          <cell r="AV157">
            <v>87.523764999999997</v>
          </cell>
          <cell r="AW157">
            <v>88.136218</v>
          </cell>
          <cell r="AX157">
            <v>89.779075000000006</v>
          </cell>
          <cell r="AY157">
            <v>87.67327499999999</v>
          </cell>
          <cell r="AZ157">
            <v>353.11233299999992</v>
          </cell>
        </row>
        <row r="158">
          <cell r="A158" t="str">
            <v>Dominican Republic</v>
          </cell>
          <cell r="B158">
            <v>24.351755449145895</v>
          </cell>
          <cell r="C158">
            <v>22.190985925889997</v>
          </cell>
          <cell r="D158">
            <v>25.264563349992738</v>
          </cell>
          <cell r="E158">
            <v>24.032879819679337</v>
          </cell>
          <cell r="F158">
            <v>24.190825943212179</v>
          </cell>
          <cell r="G158">
            <v>23.325623821158739</v>
          </cell>
          <cell r="H158">
            <v>23.776033842959382</v>
          </cell>
          <cell r="I158">
            <v>21.872897275921769</v>
          </cell>
          <cell r="J158">
            <v>22.144024866988975</v>
          </cell>
          <cell r="K158">
            <v>22.570479041961548</v>
          </cell>
          <cell r="L158">
            <v>29.36377724195864</v>
          </cell>
          <cell r="M158">
            <v>22.897013517286254</v>
          </cell>
          <cell r="N158">
            <v>23.933172734769339</v>
          </cell>
          <cell r="O158">
            <v>23.848738999289239</v>
          </cell>
          <cell r="P158">
            <v>22.583784380448758</v>
          </cell>
          <cell r="Q158">
            <v>25.008604903763494</v>
          </cell>
          <cell r="R158">
            <v>23.821925958712391</v>
          </cell>
          <cell r="S158">
            <v>127.14047407258153</v>
          </cell>
          <cell r="T158">
            <v>119.65133291296108</v>
          </cell>
          <cell r="U158">
            <v>136.78442300468541</v>
          </cell>
          <cell r="V158">
            <v>132.21306149240257</v>
          </cell>
          <cell r="W158">
            <v>132.51357639259524</v>
          </cell>
          <cell r="X158">
            <v>128.72732803905433</v>
          </cell>
          <cell r="Y158">
            <v>131.70639371528284</v>
          </cell>
          <cell r="Z158">
            <v>120.33898438057436</v>
          </cell>
          <cell r="AA158">
            <v>135.62085984180416</v>
          </cell>
          <cell r="AB158">
            <v>127.96531637820738</v>
          </cell>
          <cell r="AC158">
            <v>162.15108102851835</v>
          </cell>
          <cell r="AD158">
            <v>110.89342169320885</v>
          </cell>
          <cell r="AE158">
            <v>383.57622999022806</v>
          </cell>
          <cell r="AF158">
            <v>393.45396592405211</v>
          </cell>
          <cell r="AG158">
            <v>387.66623793766132</v>
          </cell>
          <cell r="AH158">
            <v>401.00981909993453</v>
          </cell>
          <cell r="AI158">
            <v>1565.706252951876</v>
          </cell>
          <cell r="AJ158">
            <v>469.88984800000003</v>
          </cell>
          <cell r="AK158">
            <v>485.27000999999996</v>
          </cell>
          <cell r="AL158">
            <v>487.26739900000001</v>
          </cell>
          <cell r="AM158">
            <v>495.12066900000002</v>
          </cell>
          <cell r="AN158">
            <v>493.00598100000002</v>
          </cell>
          <cell r="AO158">
            <v>496.68380200000001</v>
          </cell>
          <cell r="AP158">
            <v>498.55142000000001</v>
          </cell>
          <cell r="AQ158">
            <v>495.15656100000001</v>
          </cell>
          <cell r="AR158">
            <v>551.20410399999992</v>
          </cell>
          <cell r="AS158">
            <v>510.26291700000002</v>
          </cell>
          <cell r="AT158">
            <v>496.99318900000003</v>
          </cell>
          <cell r="AU158">
            <v>435.88252</v>
          </cell>
          <cell r="AV158">
            <v>1442.4272570000001</v>
          </cell>
          <cell r="AW158">
            <v>1484.8104520000002</v>
          </cell>
          <cell r="AX158">
            <v>1544.9120849999999</v>
          </cell>
          <cell r="AY158">
            <v>1443.1386259999999</v>
          </cell>
          <cell r="AZ158">
            <v>5915.2884200000008</v>
          </cell>
        </row>
        <row r="159">
          <cell r="A159" t="str">
            <v>Ecuador</v>
          </cell>
          <cell r="B159">
            <v>24.499999999999996</v>
          </cell>
          <cell r="C159">
            <v>24.499999999999996</v>
          </cell>
          <cell r="D159">
            <v>24.500000000000004</v>
          </cell>
          <cell r="E159">
            <v>24.500000000000004</v>
          </cell>
          <cell r="F159">
            <v>24.499999999999996</v>
          </cell>
          <cell r="G159">
            <v>24.499999999999996</v>
          </cell>
          <cell r="H159">
            <v>24.500000000000004</v>
          </cell>
          <cell r="I159">
            <v>24.500000000000004</v>
          </cell>
          <cell r="J159">
            <v>24.499999999999996</v>
          </cell>
          <cell r="K159">
            <v>24.499999999999996</v>
          </cell>
          <cell r="L159">
            <v>24.499999999999993</v>
          </cell>
          <cell r="M159">
            <v>24.499999999999993</v>
          </cell>
          <cell r="N159">
            <v>24.500000000000004</v>
          </cell>
          <cell r="O159">
            <v>24.499999999999996</v>
          </cell>
          <cell r="P159">
            <v>24.499999999999996</v>
          </cell>
          <cell r="Q159">
            <v>24.499999999999996</v>
          </cell>
          <cell r="R159">
            <v>24.499999999999996</v>
          </cell>
          <cell r="S159">
            <v>157.88267024444445</v>
          </cell>
          <cell r="T159">
            <v>163.59883166666668</v>
          </cell>
          <cell r="U159">
            <v>165.75502902777779</v>
          </cell>
          <cell r="V159">
            <v>164.81210188333336</v>
          </cell>
          <cell r="W159">
            <v>170.05115193888886</v>
          </cell>
          <cell r="X159">
            <v>169.13279339444446</v>
          </cell>
          <cell r="Y159">
            <v>173.60814605555558</v>
          </cell>
          <cell r="Z159">
            <v>170.4959077888889</v>
          </cell>
          <cell r="AA159">
            <v>172.05344982777777</v>
          </cell>
          <cell r="AB159">
            <v>161.54002234999999</v>
          </cell>
          <cell r="AC159">
            <v>156.92319117222218</v>
          </cell>
          <cell r="AD159">
            <v>157.11618611111109</v>
          </cell>
          <cell r="AE159">
            <v>487.2365309388889</v>
          </cell>
          <cell r="AF159">
            <v>503.99604721666662</v>
          </cell>
          <cell r="AG159">
            <v>516.15750367222222</v>
          </cell>
          <cell r="AH159">
            <v>475.57939963333331</v>
          </cell>
          <cell r="AI159">
            <v>1982.9694814611112</v>
          </cell>
          <cell r="AJ159">
            <v>579.97715600000004</v>
          </cell>
          <cell r="AK159">
            <v>600.97530000000006</v>
          </cell>
          <cell r="AL159">
            <v>608.89602500000001</v>
          </cell>
          <cell r="AM159">
            <v>605.43221100000005</v>
          </cell>
          <cell r="AN159">
            <v>624.67770099999996</v>
          </cell>
          <cell r="AO159">
            <v>621.30413900000008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1789.848481</v>
          </cell>
          <cell r="AW159">
            <v>1851.414051</v>
          </cell>
          <cell r="AX159">
            <v>1896.0887890000001</v>
          </cell>
          <cell r="AY159">
            <v>1747.0263660000001</v>
          </cell>
          <cell r="AZ159">
            <v>7284.3776870000002</v>
          </cell>
        </row>
        <row r="160">
          <cell r="A160" t="str">
            <v>El Salvador</v>
          </cell>
          <cell r="B160">
            <v>27.00303819641185</v>
          </cell>
          <cell r="C160">
            <v>25.591486622446446</v>
          </cell>
          <cell r="D160">
            <v>27.719871691813818</v>
          </cell>
          <cell r="E160">
            <v>24.392689230234229</v>
          </cell>
          <cell r="F160">
            <v>25.693250127623187</v>
          </cell>
          <cell r="G160">
            <v>25.687197045567867</v>
          </cell>
          <cell r="H160">
            <v>30.445112905232556</v>
          </cell>
          <cell r="I160">
            <v>25.368152976765945</v>
          </cell>
          <cell r="J160">
            <v>25.770978687105202</v>
          </cell>
          <cell r="K160">
            <v>22.87451065988569</v>
          </cell>
          <cell r="L160">
            <v>28.974276783781328</v>
          </cell>
          <cell r="M160">
            <v>29.307791852528513</v>
          </cell>
          <cell r="N160">
            <v>26.74357658775984</v>
          </cell>
          <cell r="O160">
            <v>25.239489120058124</v>
          </cell>
          <cell r="P160">
            <v>26.983724128154506</v>
          </cell>
          <cell r="Q160">
            <v>26.697860773467834</v>
          </cell>
          <cell r="R160">
            <v>26.412584005854978</v>
          </cell>
          <cell r="S160">
            <v>30.128675271629938</v>
          </cell>
          <cell r="T160">
            <v>31.12685494446832</v>
          </cell>
          <cell r="U160">
            <v>31.566946056691933</v>
          </cell>
          <cell r="V160">
            <v>31.888104590187439</v>
          </cell>
          <cell r="W160">
            <v>30.76704724953958</v>
          </cell>
          <cell r="X160">
            <v>32.338658114998445</v>
          </cell>
          <cell r="Y160">
            <v>33.796572162345399</v>
          </cell>
          <cell r="Z160">
            <v>34.254658962913645</v>
          </cell>
          <cell r="AA160">
            <v>35.294675645131974</v>
          </cell>
          <cell r="AB160">
            <v>33.706725016425374</v>
          </cell>
          <cell r="AC160">
            <v>33.975205084957523</v>
          </cell>
          <cell r="AD160">
            <v>33.290184432696236</v>
          </cell>
          <cell r="AE160">
            <v>92.822476272790198</v>
          </cell>
          <cell r="AF160">
            <v>94.993809954725464</v>
          </cell>
          <cell r="AG160">
            <v>103.34590677039103</v>
          </cell>
          <cell r="AH160">
            <v>100.97211453407914</v>
          </cell>
          <cell r="AI160">
            <v>392.13430753198577</v>
          </cell>
          <cell r="AJ160">
            <v>100.417618</v>
          </cell>
          <cell r="AK160">
            <v>109.46675299999998</v>
          </cell>
          <cell r="AL160">
            <v>102.49055899999999</v>
          </cell>
          <cell r="AM160">
            <v>117.65530999999999</v>
          </cell>
          <cell r="AN160">
            <v>107.772829</v>
          </cell>
          <cell r="AO160">
            <v>113.304664</v>
          </cell>
          <cell r="AP160">
            <v>99.907381000000001</v>
          </cell>
          <cell r="AQ160">
            <v>121.52714899999999</v>
          </cell>
          <cell r="AR160">
            <v>123.25961099999999</v>
          </cell>
          <cell r="AS160">
            <v>132.61946</v>
          </cell>
          <cell r="AT160">
            <v>105.533901</v>
          </cell>
          <cell r="AU160">
            <v>102.229353</v>
          </cell>
          <cell r="AV160">
            <v>312.37492999999995</v>
          </cell>
          <cell r="AW160">
            <v>338.73280299999999</v>
          </cell>
          <cell r="AX160">
            <v>344.694141</v>
          </cell>
          <cell r="AY160">
            <v>340.38271400000002</v>
          </cell>
          <cell r="AZ160">
            <v>1336.1845879999998</v>
          </cell>
        </row>
        <row r="161">
          <cell r="A161" t="str">
            <v>Guatemala</v>
          </cell>
          <cell r="B161">
            <v>15.666815053431003</v>
          </cell>
          <cell r="C161">
            <v>17.538645422783336</v>
          </cell>
          <cell r="D161">
            <v>17.505239005094566</v>
          </cell>
          <cell r="E161">
            <v>20.555857093559258</v>
          </cell>
          <cell r="F161">
            <v>18.372877696578065</v>
          </cell>
          <cell r="G161">
            <v>18.00902090751892</v>
          </cell>
          <cell r="H161">
            <v>20.781593618938583</v>
          </cell>
          <cell r="I161">
            <v>24.474300463202585</v>
          </cell>
          <cell r="J161">
            <v>28.237916369604331</v>
          </cell>
          <cell r="K161">
            <v>24.268011013723765</v>
          </cell>
          <cell r="L161">
            <v>23.07776061771456</v>
          </cell>
          <cell r="M161">
            <v>23.559104762139029</v>
          </cell>
          <cell r="N161">
            <v>16.906616541051623</v>
          </cell>
          <cell r="O161">
            <v>18.915023373963614</v>
          </cell>
          <cell r="P161">
            <v>24.384257762161422</v>
          </cell>
          <cell r="Q161">
            <v>23.632757415659103</v>
          </cell>
          <cell r="R161">
            <v>20.911050844122812</v>
          </cell>
          <cell r="S161">
            <v>34.417884615384615</v>
          </cell>
          <cell r="T161">
            <v>38.722769230769231</v>
          </cell>
          <cell r="U161">
            <v>38.841384615384612</v>
          </cell>
          <cell r="V161">
            <v>42.674961538461538</v>
          </cell>
          <cell r="W161">
            <v>38.546461538461543</v>
          </cell>
          <cell r="X161">
            <v>45.102423076923074</v>
          </cell>
          <cell r="Y161">
            <v>46.796038461538458</v>
          </cell>
          <cell r="Z161">
            <v>53.498269230769225</v>
          </cell>
          <cell r="AA161">
            <v>58.002499999999998</v>
          </cell>
          <cell r="AB161">
            <v>51.945653846153839</v>
          </cell>
          <cell r="AC161">
            <v>50.296999999999997</v>
          </cell>
          <cell r="AD161">
            <v>48.03380769230769</v>
          </cell>
          <cell r="AE161">
            <v>111.98203846153845</v>
          </cell>
          <cell r="AF161">
            <v>126.32384615384616</v>
          </cell>
          <cell r="AG161">
            <v>158.29680769230768</v>
          </cell>
          <cell r="AH161">
            <v>150.27646153846155</v>
          </cell>
          <cell r="AI161">
            <v>546.87915384615383</v>
          </cell>
          <cell r="AJ161">
            <v>197.71789000000001</v>
          </cell>
          <cell r="AK161">
            <v>198.706864</v>
          </cell>
          <cell r="AL161">
            <v>199.695909</v>
          </cell>
          <cell r="AM161">
            <v>186.84438800000001</v>
          </cell>
          <cell r="AN161">
            <v>188.82080400000001</v>
          </cell>
          <cell r="AO161">
            <v>225.39915400000001</v>
          </cell>
          <cell r="AP161">
            <v>202.66219900000002</v>
          </cell>
          <cell r="AQ161">
            <v>196.730617</v>
          </cell>
          <cell r="AR161">
            <v>184.86579999999998</v>
          </cell>
          <cell r="AS161">
            <v>192.64491200000001</v>
          </cell>
          <cell r="AT161">
            <v>196.15118099999998</v>
          </cell>
          <cell r="AU161">
            <v>183.497749</v>
          </cell>
          <cell r="AV161">
            <v>596.12066300000004</v>
          </cell>
          <cell r="AW161">
            <v>601.06434600000011</v>
          </cell>
          <cell r="AX161">
            <v>584.25861600000007</v>
          </cell>
          <cell r="AY161">
            <v>572.29384200000004</v>
          </cell>
          <cell r="AZ161">
            <v>2353.7374670000004</v>
          </cell>
        </row>
        <row r="162">
          <cell r="A162" t="str">
            <v>Honduras</v>
          </cell>
          <cell r="B162">
            <v>10.974945294663357</v>
          </cell>
          <cell r="C162">
            <v>14.197038355606605</v>
          </cell>
          <cell r="D162">
            <v>16.64380211120049</v>
          </cell>
          <cell r="E162">
            <v>18.172225625969059</v>
          </cell>
          <cell r="F162">
            <v>16.312240121379023</v>
          </cell>
          <cell r="G162">
            <v>19.086617186708441</v>
          </cell>
          <cell r="H162">
            <v>19.80332787102228</v>
          </cell>
          <cell r="I162">
            <v>22.639603713034397</v>
          </cell>
          <cell r="J162">
            <v>24.545721445695367</v>
          </cell>
          <cell r="K162">
            <v>18.842195958876736</v>
          </cell>
          <cell r="L162">
            <v>15.963658698601007</v>
          </cell>
          <cell r="M162">
            <v>13.551421215654315</v>
          </cell>
          <cell r="N162">
            <v>13.660926543821263</v>
          </cell>
          <cell r="O162">
            <v>17.856373706965002</v>
          </cell>
          <cell r="P162">
            <v>22.329551009917346</v>
          </cell>
          <cell r="Q162">
            <v>15.89864301007642</v>
          </cell>
          <cell r="R162">
            <v>17.190449290777671</v>
          </cell>
          <cell r="S162">
            <v>9.3799199118389502</v>
          </cell>
          <cell r="T162">
            <v>10.553131844334244</v>
          </cell>
          <cell r="U162">
            <v>10.58545814272351</v>
          </cell>
          <cell r="V162">
            <v>11.630224400620198</v>
          </cell>
          <cell r="W162">
            <v>10.505082638168092</v>
          </cell>
          <cell r="X162">
            <v>12.291781468240236</v>
          </cell>
          <cell r="Y162">
            <v>12.753343148938349</v>
          </cell>
          <cell r="Z162">
            <v>14.579904791194149</v>
          </cell>
          <cell r="AA162">
            <v>15.807444611027815</v>
          </cell>
          <cell r="AB162">
            <v>14.156769897102723</v>
          </cell>
          <cell r="AC162">
            <v>13.707461602532064</v>
          </cell>
          <cell r="AD162">
            <v>13.090672894322067</v>
          </cell>
          <cell r="AE162">
            <v>30.518509898896703</v>
          </cell>
          <cell r="AF162">
            <v>34.427088507028529</v>
          </cell>
          <cell r="AG162">
            <v>43.140692551160313</v>
          </cell>
          <cell r="AH162">
            <v>40.954904393956852</v>
          </cell>
          <cell r="AI162">
            <v>149.0411953510424</v>
          </cell>
          <cell r="AJ162">
            <v>76.92</v>
          </cell>
          <cell r="AK162">
            <v>66.900000000000006</v>
          </cell>
          <cell r="AL162">
            <v>57.24</v>
          </cell>
          <cell r="AM162">
            <v>57.6</v>
          </cell>
          <cell r="AN162">
            <v>57.96</v>
          </cell>
          <cell r="AO162">
            <v>57.96</v>
          </cell>
          <cell r="AP162">
            <v>57.96</v>
          </cell>
          <cell r="AQ162">
            <v>57.96</v>
          </cell>
          <cell r="AR162">
            <v>57.96</v>
          </cell>
          <cell r="AS162">
            <v>67.62</v>
          </cell>
          <cell r="AT162">
            <v>77.28</v>
          </cell>
          <cell r="AU162">
            <v>86.94</v>
          </cell>
          <cell r="AV162">
            <v>201.06</v>
          </cell>
          <cell r="AW162">
            <v>173.52</v>
          </cell>
          <cell r="AX162">
            <v>173.88</v>
          </cell>
          <cell r="AY162">
            <v>231.84</v>
          </cell>
          <cell r="AZ162">
            <v>780.3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5.1702510000000004</v>
          </cell>
          <cell r="AL163">
            <v>5.1702510000000004</v>
          </cell>
          <cell r="AM163">
            <v>5.3802510000000003</v>
          </cell>
          <cell r="AN163">
            <v>5.3502510000000001</v>
          </cell>
          <cell r="AO163">
            <v>5.3502510000000001</v>
          </cell>
          <cell r="AP163">
            <v>5.1402510000000001</v>
          </cell>
          <cell r="AQ163">
            <v>5.770251</v>
          </cell>
          <cell r="AR163">
            <v>5.770251</v>
          </cell>
          <cell r="AS163">
            <v>5.770251</v>
          </cell>
          <cell r="AT163">
            <v>5.7149999999999999</v>
          </cell>
          <cell r="AU163">
            <v>5.7149999999999999</v>
          </cell>
          <cell r="AV163">
            <v>15.675753</v>
          </cell>
          <cell r="AW163">
            <v>16.080753000000001</v>
          </cell>
          <cell r="AX163">
            <v>16.680753000000003</v>
          </cell>
          <cell r="AY163">
            <v>17.200251000000002</v>
          </cell>
          <cell r="AZ163">
            <v>65.637510000000006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40.118788510723597</v>
          </cell>
          <cell r="C165">
            <v>41.935992700883901</v>
          </cell>
          <cell r="D165">
            <v>45.035837764552227</v>
          </cell>
          <cell r="E165">
            <v>45.334563864181064</v>
          </cell>
          <cell r="F165">
            <v>46.873924252986477</v>
          </cell>
          <cell r="G165">
            <v>49.105422870550321</v>
          </cell>
          <cell r="H165">
            <v>51.358715293412999</v>
          </cell>
          <cell r="I165">
            <v>48.498048107645232</v>
          </cell>
          <cell r="J165">
            <v>52.614034270548359</v>
          </cell>
          <cell r="K165">
            <v>55.403688319290204</v>
          </cell>
          <cell r="L165">
            <v>54.232426051115795</v>
          </cell>
          <cell r="M165">
            <v>55.85918618746733</v>
          </cell>
          <cell r="N165">
            <v>42.388074519817842</v>
          </cell>
          <cell r="O165">
            <v>47.115361331530401</v>
          </cell>
          <cell r="P165">
            <v>50.772530251027739</v>
          </cell>
          <cell r="Q165">
            <v>55.192249126751193</v>
          </cell>
          <cell r="R165">
            <v>48.790896327512847</v>
          </cell>
          <cell r="S165">
            <v>2666.6067194444404</v>
          </cell>
          <cell r="T165">
            <v>2911.8489509595966</v>
          </cell>
          <cell r="U165">
            <v>3099.4664345959613</v>
          </cell>
          <cell r="V165">
            <v>3131.6613000000011</v>
          </cell>
          <cell r="W165">
            <v>3287.3203900000008</v>
          </cell>
          <cell r="X165">
            <v>3453.2570210000008</v>
          </cell>
          <cell r="Y165">
            <v>3715.6889210000008</v>
          </cell>
          <cell r="Z165">
            <v>3838.5666210000009</v>
          </cell>
          <cell r="AA165">
            <v>3931.7883210000005</v>
          </cell>
          <cell r="AB165">
            <v>3905.9440210000002</v>
          </cell>
          <cell r="AC165">
            <v>3144.7214570000006</v>
          </cell>
          <cell r="AD165">
            <v>3413</v>
          </cell>
          <cell r="AE165">
            <v>8677.9221049999978</v>
          </cell>
          <cell r="AF165">
            <v>9872.2387110000036</v>
          </cell>
          <cell r="AG165">
            <v>11486.043863000003</v>
          </cell>
          <cell r="AH165">
            <v>10463.665478000001</v>
          </cell>
          <cell r="AI165">
            <v>40499.870157000005</v>
          </cell>
          <cell r="AJ165">
            <v>5982.1</v>
          </cell>
          <cell r="AK165">
            <v>6249.2000000000007</v>
          </cell>
          <cell r="AL165">
            <v>6194</v>
          </cell>
          <cell r="AM165">
            <v>6217.1</v>
          </cell>
          <cell r="AN165">
            <v>6311.8</v>
          </cell>
          <cell r="AO165">
            <v>6329.1</v>
          </cell>
          <cell r="AP165">
            <v>6511.3</v>
          </cell>
          <cell r="AQ165">
            <v>7123.4000000000005</v>
          </cell>
          <cell r="AR165">
            <v>6725.6</v>
          </cell>
          <cell r="AS165">
            <v>6344.9740000000002</v>
          </cell>
          <cell r="AT165">
            <v>5218.74</v>
          </cell>
          <cell r="AU165">
            <v>5499.0060000000003</v>
          </cell>
          <cell r="AV165">
            <v>18425.300000000003</v>
          </cell>
          <cell r="AW165">
            <v>18858</v>
          </cell>
          <cell r="AX165">
            <v>20360.300000000003</v>
          </cell>
          <cell r="AY165">
            <v>17062.72</v>
          </cell>
          <cell r="AZ165">
            <v>74706.320000000007</v>
          </cell>
        </row>
        <row r="166">
          <cell r="A166" t="str">
            <v>Nicaragua</v>
          </cell>
          <cell r="B166">
            <v>47.762382985024395</v>
          </cell>
          <cell r="C166">
            <v>37.322964659853419</v>
          </cell>
          <cell r="D166">
            <v>37.945444744953278</v>
          </cell>
          <cell r="E166">
            <v>39.585759888674325</v>
          </cell>
          <cell r="F166">
            <v>38.153664675659307</v>
          </cell>
          <cell r="G166">
            <v>40.814320582861882</v>
          </cell>
          <cell r="H166">
            <v>41.422503764028008</v>
          </cell>
          <cell r="I166">
            <v>43.394972899977333</v>
          </cell>
          <cell r="J166">
            <v>42.937229181893194</v>
          </cell>
          <cell r="K166">
            <v>41.034374237698081</v>
          </cell>
          <cell r="L166">
            <v>41.756986151409556</v>
          </cell>
          <cell r="M166">
            <v>41.192477610122154</v>
          </cell>
          <cell r="N166">
            <v>40.970034714021658</v>
          </cell>
          <cell r="O166">
            <v>39.513226634103631</v>
          </cell>
          <cell r="P166">
            <v>42.593187466112155</v>
          </cell>
          <cell r="Q166">
            <v>41.325185136857542</v>
          </cell>
          <cell r="R166">
            <v>41.106510953593315</v>
          </cell>
          <cell r="S166">
            <v>44.191491042940065</v>
          </cell>
          <cell r="T166">
            <v>35.393287349914786</v>
          </cell>
          <cell r="U166">
            <v>35.454237336459975</v>
          </cell>
          <cell r="V166">
            <v>36.67299393252091</v>
          </cell>
          <cell r="W166">
            <v>35.411921135586056</v>
          </cell>
          <cell r="X166">
            <v>37.475785799407987</v>
          </cell>
          <cell r="Y166">
            <v>38.027809915555039</v>
          </cell>
          <cell r="Z166">
            <v>40.140739040736044</v>
          </cell>
          <cell r="AA166">
            <v>41.569689405297353</v>
          </cell>
          <cell r="AB166">
            <v>39.709749074180849</v>
          </cell>
          <cell r="AC166">
            <v>39.223786523404961</v>
          </cell>
          <cell r="AD166">
            <v>38.546277425389867</v>
          </cell>
          <cell r="AE166">
            <v>115.03901572931483</v>
          </cell>
          <cell r="AF166">
            <v>109.56070086751495</v>
          </cell>
          <cell r="AG166">
            <v>119.73823836158844</v>
          </cell>
          <cell r="AH166">
            <v>117.47981302297566</v>
          </cell>
          <cell r="AI166">
            <v>461.8177679813939</v>
          </cell>
          <cell r="AJ166">
            <v>83.271267999999992</v>
          </cell>
          <cell r="AK166">
            <v>85.346806999999998</v>
          </cell>
          <cell r="AL166">
            <v>84.091289000000003</v>
          </cell>
          <cell r="AM166">
            <v>83.377696</v>
          </cell>
          <cell r="AN166">
            <v>83.532550000000001</v>
          </cell>
          <cell r="AO166">
            <v>82.638169000000005</v>
          </cell>
          <cell r="AP166">
            <v>82.62424</v>
          </cell>
          <cell r="AQ166">
            <v>83.250807000000009</v>
          </cell>
          <cell r="AR166">
            <v>87.133522999999997</v>
          </cell>
          <cell r="AS166">
            <v>87.094722000000004</v>
          </cell>
          <cell r="AT166">
            <v>84.540124000000006</v>
          </cell>
          <cell r="AU166">
            <v>84.218410000000006</v>
          </cell>
          <cell r="AV166">
            <v>252.70936399999999</v>
          </cell>
          <cell r="AW166">
            <v>249.54841500000001</v>
          </cell>
          <cell r="AX166">
            <v>253.00856999999999</v>
          </cell>
          <cell r="AY166">
            <v>255.85325600000002</v>
          </cell>
          <cell r="AZ166">
            <v>1011.1196050000001</v>
          </cell>
        </row>
        <row r="167">
          <cell r="A167" t="str">
            <v>Panama</v>
          </cell>
          <cell r="B167">
            <v>41.496056156588807</v>
          </cell>
          <cell r="C167">
            <v>37.377240566418799</v>
          </cell>
          <cell r="D167">
            <v>38.875583024430753</v>
          </cell>
          <cell r="E167">
            <v>40.453701438959705</v>
          </cell>
          <cell r="F167">
            <v>39.473685832544881</v>
          </cell>
          <cell r="G167">
            <v>43.208437912153826</v>
          </cell>
          <cell r="H167">
            <v>41.247006698432855</v>
          </cell>
          <cell r="I167">
            <v>46.766127369040092</v>
          </cell>
          <cell r="J167">
            <v>49.756737656795217</v>
          </cell>
          <cell r="K167">
            <v>46.109208386122759</v>
          </cell>
          <cell r="L167">
            <v>46.533216457732202</v>
          </cell>
          <cell r="M167">
            <v>47.341962089650629</v>
          </cell>
          <cell r="N167">
            <v>39.22748241263983</v>
          </cell>
          <cell r="O167">
            <v>41.04843180413441</v>
          </cell>
          <cell r="P167">
            <v>45.951283582888216</v>
          </cell>
          <cell r="Q167">
            <v>46.648621895199163</v>
          </cell>
          <cell r="R167">
            <v>43.250367006588945</v>
          </cell>
          <cell r="S167">
            <v>14.06255236417732</v>
          </cell>
          <cell r="T167">
            <v>13.082034198246578</v>
          </cell>
          <cell r="U167">
            <v>13.390478597303925</v>
          </cell>
          <cell r="V167">
            <v>13.889104160709497</v>
          </cell>
          <cell r="W167">
            <v>13.771930390465659</v>
          </cell>
          <cell r="X167">
            <v>15.07494389379589</v>
          </cell>
          <cell r="Y167">
            <v>14.390622337008795</v>
          </cell>
          <cell r="Z167">
            <v>16.056370396703766</v>
          </cell>
          <cell r="AA167">
            <v>17.80185502832007</v>
          </cell>
          <cell r="AB167">
            <v>16.75301238029127</v>
          </cell>
          <cell r="AC167">
            <v>16.648549743028266</v>
          </cell>
          <cell r="AD167">
            <v>16.201470418636834</v>
          </cell>
          <cell r="AE167">
            <v>40.535065159727822</v>
          </cell>
          <cell r="AF167">
            <v>42.735978444971046</v>
          </cell>
          <cell r="AG167">
            <v>48.248847762032632</v>
          </cell>
          <cell r="AH167">
            <v>49.603032541956367</v>
          </cell>
          <cell r="AI167">
            <v>181.12292390868785</v>
          </cell>
          <cell r="AJ167">
            <v>30.5</v>
          </cell>
          <cell r="AK167">
            <v>31.5</v>
          </cell>
          <cell r="AL167">
            <v>31</v>
          </cell>
          <cell r="AM167">
            <v>30.9</v>
          </cell>
          <cell r="AN167">
            <v>31.4</v>
          </cell>
          <cell r="AO167">
            <v>31.4</v>
          </cell>
          <cell r="AP167">
            <v>31.4</v>
          </cell>
          <cell r="AQ167">
            <v>30.9</v>
          </cell>
          <cell r="AR167">
            <v>32.200000000000003</v>
          </cell>
          <cell r="AS167">
            <v>32.700000000000003</v>
          </cell>
          <cell r="AT167">
            <v>32.199998000000001</v>
          </cell>
          <cell r="AU167">
            <v>30.799998000000002</v>
          </cell>
          <cell r="AV167">
            <v>93</v>
          </cell>
          <cell r="AW167">
            <v>93.699999999999989</v>
          </cell>
          <cell r="AX167">
            <v>94.5</v>
          </cell>
          <cell r="AY167">
            <v>95.699996000000013</v>
          </cell>
          <cell r="AZ167">
            <v>376.89999600000004</v>
          </cell>
        </row>
        <row r="168">
          <cell r="A168" t="str">
            <v>Paraguay</v>
          </cell>
          <cell r="B168">
            <v>15.172826246158936</v>
          </cell>
          <cell r="C168">
            <v>14.731101650268409</v>
          </cell>
          <cell r="D168">
            <v>14.620039583659645</v>
          </cell>
          <cell r="E168">
            <v>12.343203632447201</v>
          </cell>
          <cell r="F168">
            <v>12.340217628475742</v>
          </cell>
          <cell r="G168">
            <v>12.528907788849125</v>
          </cell>
          <cell r="H168">
            <v>17.600828296934818</v>
          </cell>
          <cell r="I168">
            <v>17.599811236258045</v>
          </cell>
          <cell r="J168">
            <v>16.506057504974532</v>
          </cell>
          <cell r="K168">
            <v>13.019178116958985</v>
          </cell>
          <cell r="L168">
            <v>13.080528700918716</v>
          </cell>
          <cell r="M168">
            <v>13.787801778195723</v>
          </cell>
          <cell r="N168">
            <v>14.838073959522092</v>
          </cell>
          <cell r="O168">
            <v>12.403484905312538</v>
          </cell>
          <cell r="P168">
            <v>17.219793394516966</v>
          </cell>
          <cell r="Q168">
            <v>13.286849969015561</v>
          </cell>
          <cell r="R168">
            <v>14.427678364061389</v>
          </cell>
          <cell r="S168">
            <v>34.486000000000018</v>
          </cell>
          <cell r="T168">
            <v>34.486000000000018</v>
          </cell>
          <cell r="U168">
            <v>34.226000000000013</v>
          </cell>
          <cell r="V168">
            <v>28.905999999999992</v>
          </cell>
          <cell r="W168">
            <v>28.905999999999992</v>
          </cell>
          <cell r="X168">
            <v>28.905999999999992</v>
          </cell>
          <cell r="Y168">
            <v>40.61</v>
          </cell>
          <cell r="Z168">
            <v>40.61</v>
          </cell>
          <cell r="AA168">
            <v>40.61</v>
          </cell>
          <cell r="AB168">
            <v>32.83</v>
          </cell>
          <cell r="AC168">
            <v>32.83</v>
          </cell>
          <cell r="AD168">
            <v>32.83</v>
          </cell>
          <cell r="AE168">
            <v>103.19800000000005</v>
          </cell>
          <cell r="AF168">
            <v>86.717999999999975</v>
          </cell>
          <cell r="AG168">
            <v>121.83</v>
          </cell>
          <cell r="AH168">
            <v>98.49</v>
          </cell>
          <cell r="AI168">
            <v>410.23600000000005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210.767</v>
          </cell>
          <cell r="AN168">
            <v>210.81800000000001</v>
          </cell>
          <cell r="AO168">
            <v>207.643</v>
          </cell>
          <cell r="AP168">
            <v>207.655</v>
          </cell>
          <cell r="AQ168">
            <v>207.667</v>
          </cell>
          <cell r="AR168">
            <v>221.42779999999999</v>
          </cell>
          <cell r="AS168">
            <v>226.94981000000001</v>
          </cell>
          <cell r="AT168">
            <v>225.88536499999998</v>
          </cell>
          <cell r="AU168">
            <v>214.29811999999998</v>
          </cell>
          <cell r="AV168">
            <v>625.94512099999997</v>
          </cell>
          <cell r="AW168">
            <v>629.22800000000007</v>
          </cell>
          <cell r="AX168">
            <v>636.74980000000005</v>
          </cell>
          <cell r="AY168">
            <v>667.13329499999998</v>
          </cell>
          <cell r="AZ168">
            <v>2559.0562159999999</v>
          </cell>
        </row>
        <row r="169">
          <cell r="A169" t="str">
            <v>Peru</v>
          </cell>
          <cell r="B169">
            <v>83.945654682722747</v>
          </cell>
          <cell r="C169">
            <v>52.430597776372437</v>
          </cell>
          <cell r="D169">
            <v>56.281405322405263</v>
          </cell>
          <cell r="E169">
            <v>47.146437066778546</v>
          </cell>
          <cell r="F169">
            <v>50.356164358967803</v>
          </cell>
          <cell r="G169">
            <v>51.916614702422287</v>
          </cell>
          <cell r="H169">
            <v>53.851245506900781</v>
          </cell>
          <cell r="I169">
            <v>56.027026234853565</v>
          </cell>
          <cell r="J169">
            <v>60.894375630142612</v>
          </cell>
          <cell r="K169">
            <v>63.83216036706699</v>
          </cell>
          <cell r="L169">
            <v>54.751367861507326</v>
          </cell>
          <cell r="M169">
            <v>53.474726275061798</v>
          </cell>
          <cell r="N169">
            <v>64.298809012165563</v>
          </cell>
          <cell r="O169">
            <v>49.824074515964384</v>
          </cell>
          <cell r="P169">
            <v>56.951739442500624</v>
          </cell>
          <cell r="Q169">
            <v>57.314191318440606</v>
          </cell>
          <cell r="R169">
            <v>57.030588419644864</v>
          </cell>
          <cell r="S169">
            <v>78.696968480086952</v>
          </cell>
          <cell r="T169">
            <v>48.604192943538067</v>
          </cell>
          <cell r="U169">
            <v>52.062175970068949</v>
          </cell>
          <cell r="V169">
            <v>44.976653786954557</v>
          </cell>
          <cell r="W169">
            <v>49.00885832492262</v>
          </cell>
          <cell r="X169">
            <v>50.52755798719781</v>
          </cell>
          <cell r="Y169">
            <v>50.612392861594017</v>
          </cell>
          <cell r="Z169">
            <v>51.328848823804236</v>
          </cell>
          <cell r="AA169">
            <v>58.09188181941289</v>
          </cell>
          <cell r="AB169">
            <v>62.842763299869901</v>
          </cell>
          <cell r="AC169">
            <v>55.573856901539116</v>
          </cell>
          <cell r="AD169">
            <v>53.142590591022014</v>
          </cell>
          <cell r="AE169">
            <v>179.36333739369397</v>
          </cell>
          <cell r="AF169">
            <v>144.51307009907498</v>
          </cell>
          <cell r="AG169">
            <v>160.03312350481116</v>
          </cell>
          <cell r="AH169">
            <v>171.55921079243103</v>
          </cell>
          <cell r="AI169">
            <v>655.46874179001111</v>
          </cell>
          <cell r="AJ169">
            <v>84.37276700000001</v>
          </cell>
          <cell r="AK169">
            <v>83.43176600000001</v>
          </cell>
          <cell r="AL169">
            <v>83.253</v>
          </cell>
          <cell r="AM169">
            <v>85.858001000000002</v>
          </cell>
          <cell r="AN169">
            <v>87.592001999999994</v>
          </cell>
          <cell r="AO169">
            <v>87.592002000000008</v>
          </cell>
          <cell r="AP169">
            <v>84.587001000000001</v>
          </cell>
          <cell r="AQ169">
            <v>82.453000000000003</v>
          </cell>
          <cell r="AR169">
            <v>85.858001000000002</v>
          </cell>
          <cell r="AS169">
            <v>88.605001999999999</v>
          </cell>
          <cell r="AT169">
            <v>91.352002999999996</v>
          </cell>
          <cell r="AU169">
            <v>89.441002999999995</v>
          </cell>
          <cell r="AV169">
            <v>251.05753300000003</v>
          </cell>
          <cell r="AW169">
            <v>261.04200500000002</v>
          </cell>
          <cell r="AX169">
            <v>252.89800200000002</v>
          </cell>
          <cell r="AY169">
            <v>269.398008</v>
          </cell>
          <cell r="AZ169">
            <v>1034.395548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0.7</v>
          </cell>
          <cell r="AM170">
            <v>0.7</v>
          </cell>
          <cell r="AN170">
            <v>0.7</v>
          </cell>
          <cell r="AO170">
            <v>0.8</v>
          </cell>
          <cell r="AP170">
            <v>0.8</v>
          </cell>
          <cell r="AQ170">
            <v>0.8</v>
          </cell>
          <cell r="AR170">
            <v>0.8</v>
          </cell>
          <cell r="AS170">
            <v>0.8</v>
          </cell>
          <cell r="AT170">
            <v>0.8</v>
          </cell>
          <cell r="AU170">
            <v>0.71</v>
          </cell>
          <cell r="AV170">
            <v>2.0999999999999996</v>
          </cell>
          <cell r="AW170">
            <v>2.2000000000000002</v>
          </cell>
          <cell r="AX170">
            <v>2.4000000000000004</v>
          </cell>
          <cell r="AY170">
            <v>2.31</v>
          </cell>
          <cell r="AZ170">
            <v>9.009999999999998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4.4800000000000004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8.9600000000000009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4.4800000000000004</v>
          </cell>
          <cell r="AU171">
            <v>4.4800000000000004</v>
          </cell>
          <cell r="AV171">
            <v>13.440000000000001</v>
          </cell>
          <cell r="AW171">
            <v>13.440000000000001</v>
          </cell>
          <cell r="AX171">
            <v>17.920000000000002</v>
          </cell>
          <cell r="AY171">
            <v>8.9600000000000009</v>
          </cell>
          <cell r="AZ171">
            <v>53.760000000000019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4.5</v>
          </cell>
          <cell r="AN172">
            <v>9</v>
          </cell>
          <cell r="AO172">
            <v>4.5</v>
          </cell>
          <cell r="AP172">
            <v>9</v>
          </cell>
          <cell r="AQ172">
            <v>4.5</v>
          </cell>
          <cell r="AR172">
            <v>9</v>
          </cell>
          <cell r="AS172">
            <v>4.5</v>
          </cell>
          <cell r="AT172">
            <v>9</v>
          </cell>
          <cell r="AU172">
            <v>4.5</v>
          </cell>
          <cell r="AV172">
            <v>22.5</v>
          </cell>
          <cell r="AW172">
            <v>18</v>
          </cell>
          <cell r="AX172">
            <v>22.5</v>
          </cell>
          <cell r="AY172">
            <v>18</v>
          </cell>
          <cell r="AZ172">
            <v>81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1.6</v>
          </cell>
          <cell r="AL173">
            <v>3.3</v>
          </cell>
          <cell r="AM173">
            <v>1.7</v>
          </cell>
          <cell r="AN173">
            <v>3.5</v>
          </cell>
          <cell r="AO173">
            <v>1.8</v>
          </cell>
          <cell r="AP173">
            <v>3.6</v>
          </cell>
          <cell r="AQ173">
            <v>1.8</v>
          </cell>
          <cell r="AR173">
            <v>3.5</v>
          </cell>
          <cell r="AS173">
            <v>1.7</v>
          </cell>
          <cell r="AT173">
            <v>4.1500000000000004</v>
          </cell>
          <cell r="AU173">
            <v>2.4500000000000002</v>
          </cell>
          <cell r="AV173">
            <v>7.8999999999999995</v>
          </cell>
          <cell r="AW173">
            <v>7</v>
          </cell>
          <cell r="AX173">
            <v>8.9</v>
          </cell>
          <cell r="AY173">
            <v>8.3000000000000007</v>
          </cell>
          <cell r="AZ173">
            <v>32.1</v>
          </cell>
        </row>
        <row r="174">
          <cell r="A174" t="str">
            <v>Uruguay</v>
          </cell>
          <cell r="B174">
            <v>17.157712976152599</v>
          </cell>
          <cell r="C174">
            <v>18.100493247170004</v>
          </cell>
          <cell r="D174">
            <v>18.84774746694309</v>
          </cell>
          <cell r="E174">
            <v>23.053044088845635</v>
          </cell>
          <cell r="F174">
            <v>23.256481366116162</v>
          </cell>
          <cell r="G174">
            <v>22.948517903901827</v>
          </cell>
          <cell r="H174">
            <v>21.348915518921981</v>
          </cell>
          <cell r="I174">
            <v>20.666403945833714</v>
          </cell>
          <cell r="J174">
            <v>18.70267510103308</v>
          </cell>
          <cell r="K174">
            <v>17.862857280450186</v>
          </cell>
          <cell r="L174">
            <v>17.975122441987565</v>
          </cell>
          <cell r="M174">
            <v>19.445518415838823</v>
          </cell>
          <cell r="N174">
            <v>18.008643002257561</v>
          </cell>
          <cell r="O174">
            <v>23.085307652110728</v>
          </cell>
          <cell r="P174">
            <v>20.175284799880746</v>
          </cell>
          <cell r="Q174">
            <v>18.400363113866081</v>
          </cell>
          <cell r="R174">
            <v>19.812955501572187</v>
          </cell>
          <cell r="S174">
            <v>23.04</v>
          </cell>
          <cell r="T174">
            <v>23.04</v>
          </cell>
          <cell r="U174">
            <v>23.04</v>
          </cell>
          <cell r="V174">
            <v>26.58</v>
          </cell>
          <cell r="W174">
            <v>26.58</v>
          </cell>
          <cell r="X174">
            <v>26.58</v>
          </cell>
          <cell r="Y174">
            <v>26.14</v>
          </cell>
          <cell r="Z174">
            <v>26.14</v>
          </cell>
          <cell r="AA174">
            <v>26.14</v>
          </cell>
          <cell r="AB174">
            <v>25.123999999999967</v>
          </cell>
          <cell r="AC174">
            <v>25.123999999999967</v>
          </cell>
          <cell r="AD174">
            <v>25.123999999999967</v>
          </cell>
          <cell r="AE174">
            <v>69.12</v>
          </cell>
          <cell r="AF174">
            <v>79.739999999999995</v>
          </cell>
          <cell r="AG174">
            <v>78.42</v>
          </cell>
          <cell r="AH174">
            <v>75.3719999999999</v>
          </cell>
          <cell r="AI174">
            <v>302.65199999999987</v>
          </cell>
          <cell r="AJ174">
            <v>120.855268</v>
          </cell>
          <cell r="AK174">
            <v>114.56041400000001</v>
          </cell>
          <cell r="AL174">
            <v>110.018452</v>
          </cell>
          <cell r="AM174">
            <v>103.76937599999999</v>
          </cell>
          <cell r="AN174">
            <v>102.861648</v>
          </cell>
          <cell r="AO174">
            <v>104.242026</v>
          </cell>
          <cell r="AP174">
            <v>110.19763500000001</v>
          </cell>
          <cell r="AQ174">
            <v>113.83693099999999</v>
          </cell>
          <cell r="AR174">
            <v>125.78949200000001</v>
          </cell>
          <cell r="AS174">
            <v>126.584452</v>
          </cell>
          <cell r="AT174">
            <v>125.793858</v>
          </cell>
          <cell r="AU174">
            <v>116.28180599999999</v>
          </cell>
          <cell r="AV174">
            <v>345.43413399999997</v>
          </cell>
          <cell r="AW174">
            <v>310.87304999999998</v>
          </cell>
          <cell r="AX174">
            <v>349.82405799999998</v>
          </cell>
          <cell r="AY174">
            <v>368.66011600000002</v>
          </cell>
          <cell r="AZ174">
            <v>1374.7913579999997</v>
          </cell>
        </row>
        <row r="175">
          <cell r="A175" t="str">
            <v>Venezuela</v>
          </cell>
          <cell r="B175">
            <v>33.699928025006535</v>
          </cell>
          <cell r="C175">
            <v>38.617714268364438</v>
          </cell>
          <cell r="D175">
            <v>54.000021609065527</v>
          </cell>
          <cell r="E175">
            <v>48.975107391087228</v>
          </cell>
          <cell r="F175">
            <v>43.610514605841708</v>
          </cell>
          <cell r="G175">
            <v>37.697901330787992</v>
          </cell>
          <cell r="H175">
            <v>34.80355998227904</v>
          </cell>
          <cell r="I175">
            <v>39.79883367970907</v>
          </cell>
          <cell r="J175">
            <v>33.168233725977423</v>
          </cell>
          <cell r="K175">
            <v>32.13778894615055</v>
          </cell>
          <cell r="L175">
            <v>46.593711031523746</v>
          </cell>
          <cell r="M175">
            <v>36.681858081658895</v>
          </cell>
          <cell r="N175">
            <v>41.969227679535919</v>
          </cell>
          <cell r="O175">
            <v>43.317756905442529</v>
          </cell>
          <cell r="P175">
            <v>35.861266643490893</v>
          </cell>
          <cell r="Q175">
            <v>38.409536580853327</v>
          </cell>
          <cell r="R175">
            <v>39.853298576061881</v>
          </cell>
          <cell r="S175">
            <v>76.367634184759666</v>
          </cell>
          <cell r="T175">
            <v>88.377339800123139</v>
          </cell>
          <cell r="U175">
            <v>118.5368802346331</v>
          </cell>
          <cell r="V175">
            <v>106.74002871120415</v>
          </cell>
          <cell r="W175">
            <v>100.03570708973564</v>
          </cell>
          <cell r="X175">
            <v>87.214492232204265</v>
          </cell>
          <cell r="Y175">
            <v>82.982266506575399</v>
          </cell>
          <cell r="Z175">
            <v>90.260768988635661</v>
          </cell>
          <cell r="AA175">
            <v>78.925543901299704</v>
          </cell>
          <cell r="AB175">
            <v>74.577908550296215</v>
          </cell>
          <cell r="AC175">
            <v>104.26651971271052</v>
          </cell>
          <cell r="AD175">
            <v>79.839843999999943</v>
          </cell>
          <cell r="AE175">
            <v>283.28185421951588</v>
          </cell>
          <cell r="AF175">
            <v>293.99022803314404</v>
          </cell>
          <cell r="AG175">
            <v>252.16857939651078</v>
          </cell>
          <cell r="AH175">
            <v>258.68427226300668</v>
          </cell>
          <cell r="AI175">
            <v>1088.1249339121775</v>
          </cell>
          <cell r="AJ175">
            <v>203.94960700000001</v>
          </cell>
          <cell r="AK175">
            <v>205.966633</v>
          </cell>
          <cell r="AL175">
            <v>197.56138800000002</v>
          </cell>
          <cell r="AM175">
            <v>196.152762</v>
          </cell>
          <cell r="AN175">
            <v>206.44593900000001</v>
          </cell>
          <cell r="AO175">
            <v>208.21594899999999</v>
          </cell>
          <cell r="AP175">
            <v>214.58735799999999</v>
          </cell>
          <cell r="AQ175">
            <v>204.113248</v>
          </cell>
          <cell r="AR175">
            <v>214.15969899999999</v>
          </cell>
          <cell r="AS175">
            <v>208.85107499999998</v>
          </cell>
          <cell r="AT175">
            <v>201.40028699999999</v>
          </cell>
          <cell r="AU175">
            <v>195.88936699999999</v>
          </cell>
          <cell r="AV175">
            <v>607.4776280000001</v>
          </cell>
          <cell r="AW175">
            <v>610.81465000000003</v>
          </cell>
          <cell r="AX175">
            <v>632.86030499999993</v>
          </cell>
          <cell r="AY175">
            <v>606.14072899999996</v>
          </cell>
          <cell r="AZ175">
            <v>2457.2933119999998</v>
          </cell>
        </row>
        <row r="176">
          <cell r="A176" t="str">
            <v>LA and Canada</v>
          </cell>
          <cell r="B176">
            <v>25.814881901180915</v>
          </cell>
          <cell r="C176">
            <v>27.204295658870308</v>
          </cell>
          <cell r="D176">
            <v>28.040015469135934</v>
          </cell>
          <cell r="E176">
            <v>26.98739792612913</v>
          </cell>
          <cell r="F176">
            <v>29.122750459362599</v>
          </cell>
          <cell r="G176">
            <v>29.906665741149329</v>
          </cell>
          <cell r="H176">
            <v>31.713110601142333</v>
          </cell>
          <cell r="I176">
            <v>32.074182503989725</v>
          </cell>
          <cell r="J176">
            <v>30.801564225432546</v>
          </cell>
          <cell r="K176">
            <v>32.089541465622489</v>
          </cell>
          <cell r="L176">
            <v>32.310106058551519</v>
          </cell>
          <cell r="M176">
            <v>30.730876444316383</v>
          </cell>
          <cell r="N176">
            <v>27.019931092899014</v>
          </cell>
          <cell r="O176">
            <v>28.69171227228308</v>
          </cell>
          <cell r="P176">
            <v>31.525410471389446</v>
          </cell>
          <cell r="Q176">
            <v>31.720598265657376</v>
          </cell>
          <cell r="R176">
            <v>29.763304816914683</v>
          </cell>
          <cell r="S176">
            <v>7016.8360602926405</v>
          </cell>
          <cell r="T176">
            <v>7484.6478295839734</v>
          </cell>
          <cell r="U176">
            <v>7609.3486583180602</v>
          </cell>
          <cell r="V176">
            <v>7226.3756391130237</v>
          </cell>
          <cell r="W176">
            <v>8009.8670109202294</v>
          </cell>
          <cell r="X176">
            <v>8315.3510127054215</v>
          </cell>
          <cell r="Y176">
            <v>8936.3184599806937</v>
          </cell>
          <cell r="Z176">
            <v>9235.5587964346014</v>
          </cell>
          <cell r="AA176">
            <v>8974.6383395667563</v>
          </cell>
          <cell r="AB176">
            <v>9144.0722469610282</v>
          </cell>
          <cell r="AC176">
            <v>8706.3592049304152</v>
          </cell>
          <cell r="AD176">
            <v>8196.6562337268169</v>
          </cell>
          <cell r="AE176">
            <v>22110.832548194674</v>
          </cell>
          <cell r="AF176">
            <v>23551.593662738676</v>
          </cell>
          <cell r="AG176">
            <v>27146.515595982055</v>
          </cell>
          <cell r="AH176">
            <v>26047.087685618259</v>
          </cell>
          <cell r="AI176">
            <v>98856.029492533649</v>
          </cell>
          <cell r="AJ176">
            <v>24463.224268999991</v>
          </cell>
          <cell r="AK176">
            <v>24761.468302999998</v>
          </cell>
          <cell r="AL176">
            <v>24423.716170999996</v>
          </cell>
          <cell r="AM176">
            <v>24099.166925999998</v>
          </cell>
          <cell r="AN176">
            <v>24753.432268999997</v>
          </cell>
          <cell r="AO176">
            <v>25023.905962000001</v>
          </cell>
          <cell r="AP176">
            <v>25360.762351999994</v>
          </cell>
          <cell r="AQ176">
            <v>25914.933033000005</v>
          </cell>
          <cell r="AR176">
            <v>26223.260761999994</v>
          </cell>
          <cell r="AS176">
            <v>25645.941470000005</v>
          </cell>
          <cell r="AT176">
            <v>24251.617342999998</v>
          </cell>
          <cell r="AU176">
            <v>24005.142266999988</v>
          </cell>
          <cell r="AV176">
            <v>73648.408742999978</v>
          </cell>
          <cell r="AW176">
            <v>73876.505156999992</v>
          </cell>
          <cell r="AX176">
            <v>77498.95614699999</v>
          </cell>
          <cell r="AY176">
            <v>73902.701079999999</v>
          </cell>
          <cell r="AZ176">
            <v>298926.57112699997</v>
          </cell>
        </row>
        <row r="177">
          <cell r="A177" t="str">
            <v>PMI</v>
          </cell>
          <cell r="B177">
            <v>30.138019371572717</v>
          </cell>
          <cell r="C177">
            <v>28.52831764920678</v>
          </cell>
          <cell r="D177">
            <v>28.160891945765055</v>
          </cell>
          <cell r="E177">
            <v>27.533697077548151</v>
          </cell>
          <cell r="F177">
            <v>27.339739782567307</v>
          </cell>
          <cell r="G177">
            <v>27.465417474823795</v>
          </cell>
          <cell r="H177">
            <v>27.722213094516377</v>
          </cell>
          <cell r="I177">
            <v>27.177960592794758</v>
          </cell>
          <cell r="J177">
            <v>26.492290402182011</v>
          </cell>
          <cell r="K177">
            <v>27.761455948902498</v>
          </cell>
          <cell r="L177">
            <v>29.246949847902751</v>
          </cell>
          <cell r="M177">
            <v>27.781604397110925</v>
          </cell>
          <cell r="N177">
            <v>28.915932476596268</v>
          </cell>
          <cell r="O177">
            <v>27.446119302147824</v>
          </cell>
          <cell r="P177">
            <v>27.134618714118147</v>
          </cell>
          <cell r="Q177">
            <v>28.257738621120208</v>
          </cell>
          <cell r="R177">
            <v>27.926415335106416</v>
          </cell>
          <cell r="S177">
            <v>69433.670008335466</v>
          </cell>
          <cell r="T177">
            <v>69597.423104832575</v>
          </cell>
          <cell r="U177">
            <v>69741.690771488458</v>
          </cell>
          <cell r="V177">
            <v>69835.39891888517</v>
          </cell>
          <cell r="W177">
            <v>69564.499249106593</v>
          </cell>
          <cell r="X177">
            <v>69094.316795754086</v>
          </cell>
          <cell r="Y177">
            <v>68158.214889711191</v>
          </cell>
          <cell r="Z177">
            <v>65532.428516643187</v>
          </cell>
          <cell r="AA177">
            <v>63894.420842846986</v>
          </cell>
          <cell r="AB177">
            <v>65044.831804417219</v>
          </cell>
          <cell r="AC177">
            <v>66047.435075901027</v>
          </cell>
          <cell r="AD177">
            <v>62497.865401216986</v>
          </cell>
          <cell r="AE177">
            <v>208772.7838846565</v>
          </cell>
          <cell r="AF177">
            <v>208494.21496374585</v>
          </cell>
          <cell r="AG177">
            <v>197585.06424920139</v>
          </cell>
          <cell r="AH177">
            <v>193590.13228153522</v>
          </cell>
          <cell r="AI177">
            <v>808442.19537913892</v>
          </cell>
          <cell r="AJ177">
            <v>207347.07957101209</v>
          </cell>
          <cell r="AK177">
            <v>219563.17776800602</v>
          </cell>
          <cell r="AL177">
            <v>222888.96891200505</v>
          </cell>
          <cell r="AM177">
            <v>228272.50132801107</v>
          </cell>
          <cell r="AN177">
            <v>229000.16540800009</v>
          </cell>
          <cell r="AO177">
            <v>226411.57802600498</v>
          </cell>
          <cell r="AP177">
            <v>221275.23943199895</v>
          </cell>
          <cell r="AQ177">
            <v>217011.0794870129</v>
          </cell>
          <cell r="AR177">
            <v>217063.06961600404</v>
          </cell>
          <cell r="AS177">
            <v>210869.15877799914</v>
          </cell>
          <cell r="AT177">
            <v>203244.07118499387</v>
          </cell>
          <cell r="AU177">
            <v>202465.19264000701</v>
          </cell>
          <cell r="AV177">
            <v>649799.22625102312</v>
          </cell>
          <cell r="AW177">
            <v>683684.24476201611</v>
          </cell>
          <cell r="AX177">
            <v>655349.38853501587</v>
          </cell>
          <cell r="AY177">
            <v>616578.42260299996</v>
          </cell>
          <cell r="AZ177">
            <v>2605411.2821510551</v>
          </cell>
        </row>
        <row r="178">
          <cell r="A178" t="str">
            <v>PMI</v>
          </cell>
          <cell r="B178">
            <v>30.138019371572717</v>
          </cell>
          <cell r="C178">
            <v>28.52831764920678</v>
          </cell>
          <cell r="D178">
            <v>28.160891945765055</v>
          </cell>
          <cell r="E178">
            <v>27.533697077548151</v>
          </cell>
          <cell r="F178">
            <v>27.339739782567307</v>
          </cell>
          <cell r="G178">
            <v>27.465417474823795</v>
          </cell>
          <cell r="H178">
            <v>27.722213094516377</v>
          </cell>
          <cell r="I178">
            <v>27.177960592794758</v>
          </cell>
          <cell r="J178">
            <v>26.492290402182011</v>
          </cell>
          <cell r="K178">
            <v>27.761455948902498</v>
          </cell>
          <cell r="L178">
            <v>29.246949847902751</v>
          </cell>
          <cell r="M178">
            <v>27.781604397110925</v>
          </cell>
          <cell r="N178">
            <v>28.915932476596268</v>
          </cell>
          <cell r="O178">
            <v>27.446119302147824</v>
          </cell>
          <cell r="P178">
            <v>27.134618714118147</v>
          </cell>
          <cell r="Q178">
            <v>28.257738621120208</v>
          </cell>
          <cell r="R178">
            <v>27.926415335106416</v>
          </cell>
          <cell r="S178">
            <v>69433.670008335466</v>
          </cell>
          <cell r="T178">
            <v>69597.423104832575</v>
          </cell>
          <cell r="U178">
            <v>69741.690771488458</v>
          </cell>
          <cell r="V178">
            <v>69835.39891888517</v>
          </cell>
          <cell r="W178">
            <v>69564.499249106593</v>
          </cell>
          <cell r="X178">
            <v>69094.316795754086</v>
          </cell>
          <cell r="Y178">
            <v>68158.214889711191</v>
          </cell>
          <cell r="Z178">
            <v>65532.428516643187</v>
          </cell>
          <cell r="AA178">
            <v>63894.420842846986</v>
          </cell>
          <cell r="AB178">
            <v>65044.831804417219</v>
          </cell>
          <cell r="AC178">
            <v>66047.435075901027</v>
          </cell>
          <cell r="AD178">
            <v>62497.865401216986</v>
          </cell>
          <cell r="AE178">
            <v>208772.7838846565</v>
          </cell>
          <cell r="AF178">
            <v>208494.21496374585</v>
          </cell>
          <cell r="AG178">
            <v>197585.06424920139</v>
          </cell>
          <cell r="AH178">
            <v>193590.13228153522</v>
          </cell>
          <cell r="AI178">
            <v>808442.19537913892</v>
          </cell>
          <cell r="AJ178">
            <v>207347.07957101209</v>
          </cell>
          <cell r="AK178">
            <v>219563.17776800602</v>
          </cell>
          <cell r="AL178">
            <v>222888.96891200505</v>
          </cell>
          <cell r="AM178">
            <v>228272.50132801107</v>
          </cell>
          <cell r="AN178">
            <v>229000.16540800009</v>
          </cell>
          <cell r="AO178">
            <v>226411.57802600498</v>
          </cell>
          <cell r="AP178">
            <v>221275.23943199895</v>
          </cell>
          <cell r="AQ178">
            <v>217011.0794870129</v>
          </cell>
          <cell r="AR178">
            <v>217063.06961600404</v>
          </cell>
          <cell r="AS178">
            <v>210869.15877799914</v>
          </cell>
          <cell r="AT178">
            <v>203244.07118499387</v>
          </cell>
          <cell r="AU178">
            <v>202465.19264000701</v>
          </cell>
          <cell r="AV178">
            <v>649799.22625102312</v>
          </cell>
          <cell r="AW178">
            <v>683684.24476201611</v>
          </cell>
          <cell r="AX178">
            <v>655349.38853501587</v>
          </cell>
          <cell r="AY178">
            <v>616578.42260299996</v>
          </cell>
          <cell r="AZ178">
            <v>2605411.2821510551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6.5483618527650833E-11</v>
          </cell>
          <cell r="AN186">
            <v>0</v>
          </cell>
          <cell r="AO186">
            <v>0</v>
          </cell>
          <cell r="AP186">
            <v>-8.7311491370201111E-11</v>
          </cell>
          <cell r="AQ186">
            <v>-8.0035533756017685E-11</v>
          </cell>
          <cell r="AR186">
            <v>0</v>
          </cell>
          <cell r="AS186">
            <v>1.3096723705530167E-10</v>
          </cell>
          <cell r="AT186">
            <v>-1.3096723705530167E-10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-4.1836756281554699E-11</v>
          </cell>
          <cell r="V187">
            <v>2.9103830456733704E-11</v>
          </cell>
          <cell r="W187">
            <v>-2.0008883439004421E-11</v>
          </cell>
          <cell r="X187">
            <v>-2.5465851649641991E-11</v>
          </cell>
          <cell r="Y187">
            <v>0</v>
          </cell>
          <cell r="Z187">
            <v>0</v>
          </cell>
          <cell r="AA187">
            <v>0</v>
          </cell>
          <cell r="AB187">
            <v>3.4560798667371273E-11</v>
          </cell>
          <cell r="AC187">
            <v>0</v>
          </cell>
          <cell r="AD187">
            <v>0</v>
          </cell>
          <cell r="AE187">
            <v>-5.8207660913467407E-11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6.5483618527650833E-11</v>
          </cell>
          <cell r="AN187">
            <v>0</v>
          </cell>
          <cell r="AO187">
            <v>0</v>
          </cell>
          <cell r="AP187">
            <v>-8.7311491370201111E-11</v>
          </cell>
          <cell r="AQ187">
            <v>-8.0035533756017685E-11</v>
          </cell>
          <cell r="AR187">
            <v>0</v>
          </cell>
          <cell r="AS187">
            <v>1.3096723705530167E-10</v>
          </cell>
          <cell r="AT187">
            <v>-1.3096723705530167E-10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39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4.8</v>
          </cell>
          <cell r="AL5">
            <v>4.8</v>
          </cell>
          <cell r="AM5">
            <v>4.8</v>
          </cell>
          <cell r="AN5">
            <v>0</v>
          </cell>
          <cell r="AO5">
            <v>4</v>
          </cell>
          <cell r="AP5">
            <v>4</v>
          </cell>
          <cell r="AQ5">
            <v>4</v>
          </cell>
          <cell r="AR5">
            <v>0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13.600000000000001</v>
          </cell>
          <cell r="AW5">
            <v>8.8000000000000007</v>
          </cell>
          <cell r="AX5">
            <v>8</v>
          </cell>
          <cell r="AY5">
            <v>6.9085019999999995</v>
          </cell>
          <cell r="AZ5">
            <v>37.308501999999997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1204.1811299999999</v>
          </cell>
          <cell r="AL6">
            <v>1182.854666</v>
          </cell>
          <cell r="AM6">
            <v>1187.0474469999999</v>
          </cell>
          <cell r="AN6">
            <v>1200.9887229999999</v>
          </cell>
          <cell r="AO6">
            <v>1205.3767989999999</v>
          </cell>
          <cell r="AP6">
            <v>1201.1845129999999</v>
          </cell>
          <cell r="AQ6">
            <v>1188.391392</v>
          </cell>
          <cell r="AR6">
            <v>1184.0016130000001</v>
          </cell>
          <cell r="AS6">
            <v>1209.4863760000001</v>
          </cell>
          <cell r="AT6">
            <v>1190.955301</v>
          </cell>
          <cell r="AU6">
            <v>1200.384978</v>
          </cell>
          <cell r="AV6">
            <v>3550.7579420000002</v>
          </cell>
          <cell r="AW6">
            <v>3593.412969</v>
          </cell>
          <cell r="AX6">
            <v>3573.5775180000001</v>
          </cell>
          <cell r="AY6">
            <v>3600.8266549999998</v>
          </cell>
          <cell r="AZ6">
            <v>14318.575084</v>
          </cell>
        </row>
        <row r="7">
          <cell r="A7" t="str">
            <v>Azores</v>
          </cell>
          <cell r="B7">
            <v>3.0000000000000004</v>
          </cell>
          <cell r="C7">
            <v>2.9999999999999987</v>
          </cell>
          <cell r="D7">
            <v>3.0000000000000013</v>
          </cell>
          <cell r="E7">
            <v>3.0000000000000004</v>
          </cell>
          <cell r="F7">
            <v>3</v>
          </cell>
          <cell r="G7">
            <v>2.9999999999999987</v>
          </cell>
          <cell r="H7">
            <v>3.0000000000000013</v>
          </cell>
          <cell r="I7">
            <v>5.6360478964044898</v>
          </cell>
          <cell r="J7">
            <v>5.2222088177495154</v>
          </cell>
          <cell r="K7">
            <v>2.7972649111977739</v>
          </cell>
          <cell r="L7">
            <v>2.8565135483764323</v>
          </cell>
          <cell r="M7">
            <v>8.2775060282772515</v>
          </cell>
          <cell r="N7">
            <v>3.0000000000000004</v>
          </cell>
          <cell r="O7">
            <v>2.9999999999999991</v>
          </cell>
          <cell r="P7">
            <v>4.540456931544254</v>
          </cell>
          <cell r="Q7">
            <v>4.6562188402644527</v>
          </cell>
          <cell r="R7">
            <v>3.7520236445522195</v>
          </cell>
          <cell r="S7">
            <v>1.0536294333333336</v>
          </cell>
          <cell r="T7">
            <v>1.1365254999999994</v>
          </cell>
          <cell r="U7">
            <v>1.0854442333333338</v>
          </cell>
          <cell r="V7">
            <v>1.2000203666666671</v>
          </cell>
          <cell r="W7">
            <v>1.2990268</v>
          </cell>
          <cell r="X7">
            <v>1.3771072666666662</v>
          </cell>
          <cell r="Y7">
            <v>1.2825472333333341</v>
          </cell>
          <cell r="Z7">
            <v>2.1380673333333338</v>
          </cell>
          <cell r="AA7">
            <v>1.860999563888889</v>
          </cell>
          <cell r="AB7">
            <v>0.91952879444444413</v>
          </cell>
          <cell r="AC7">
            <v>0.89863402499999978</v>
          </cell>
          <cell r="AD7">
            <v>2.6909582555555556</v>
          </cell>
          <cell r="AE7">
            <v>3.2755991666666668</v>
          </cell>
          <cell r="AF7">
            <v>3.8761544333333333</v>
          </cell>
          <cell r="AG7">
            <v>5.2816141305555568</v>
          </cell>
          <cell r="AH7">
            <v>4.5091210749999995</v>
          </cell>
          <cell r="AI7">
            <v>16.942488805555556</v>
          </cell>
          <cell r="AJ7">
            <v>31.608882999999999</v>
          </cell>
          <cell r="AK7">
            <v>34.095765</v>
          </cell>
          <cell r="AL7">
            <v>32.563327000000001</v>
          </cell>
          <cell r="AM7">
            <v>36.000611000000006</v>
          </cell>
          <cell r="AN7">
            <v>38.970804000000001</v>
          </cell>
          <cell r="AO7">
            <v>41.313217999999999</v>
          </cell>
          <cell r="AP7">
            <v>38.476417000000005</v>
          </cell>
          <cell r="AQ7">
            <v>34.142020000000002</v>
          </cell>
          <cell r="AR7">
            <v>32.072628000000002</v>
          </cell>
          <cell r="AS7">
            <v>29.585182</v>
          </cell>
          <cell r="AT7">
            <v>28.313207999999996</v>
          </cell>
          <cell r="AU7">
            <v>29.258359000000002</v>
          </cell>
          <cell r="AV7">
            <v>98.267974999999993</v>
          </cell>
          <cell r="AW7">
            <v>116.28463300000001</v>
          </cell>
          <cell r="AX7">
            <v>104.69106500000001</v>
          </cell>
          <cell r="AY7">
            <v>87.156748999999991</v>
          </cell>
          <cell r="AZ7">
            <v>406.40042199999999</v>
          </cell>
        </row>
        <row r="8">
          <cell r="A8" t="str">
            <v>Belgium</v>
          </cell>
          <cell r="B8">
            <v>14.340863243677777</v>
          </cell>
          <cell r="C8">
            <v>10.772328911258574</v>
          </cell>
          <cell r="D8">
            <v>8.8303342454625113</v>
          </cell>
          <cell r="E8">
            <v>7.7236313638683933</v>
          </cell>
          <cell r="F8">
            <v>3.9900737148528176</v>
          </cell>
          <cell r="G8">
            <v>0.33596797528174005</v>
          </cell>
          <cell r="H8">
            <v>0.33034844136121583</v>
          </cell>
          <cell r="I8">
            <v>0.34299118328891892</v>
          </cell>
          <cell r="J8">
            <v>0.33992316539932438</v>
          </cell>
          <cell r="K8">
            <v>0.34271633122660933</v>
          </cell>
          <cell r="L8">
            <v>0.36386274977731414</v>
          </cell>
          <cell r="M8">
            <v>0.3587443282681142</v>
          </cell>
          <cell r="N8">
            <v>11.224568095189298</v>
          </cell>
          <cell r="O8">
            <v>4.0586371529943426</v>
          </cell>
          <cell r="P8">
            <v>0.33766767774916295</v>
          </cell>
          <cell r="Q8">
            <v>0.35487610414695386</v>
          </cell>
          <cell r="R8">
            <v>4.007422711569693</v>
          </cell>
          <cell r="S8">
            <v>196</v>
          </cell>
          <cell r="T8">
            <v>162</v>
          </cell>
          <cell r="U8">
            <v>132</v>
          </cell>
          <cell r="V8">
            <v>119</v>
          </cell>
          <cell r="W8">
            <v>62</v>
          </cell>
          <cell r="X8">
            <v>5</v>
          </cell>
          <cell r="Y8">
            <v>5</v>
          </cell>
          <cell r="Z8">
            <v>5</v>
          </cell>
          <cell r="AA8">
            <v>5</v>
          </cell>
          <cell r="AB8">
            <v>5</v>
          </cell>
          <cell r="AC8">
            <v>5</v>
          </cell>
          <cell r="AD8">
            <v>5</v>
          </cell>
          <cell r="AE8">
            <v>490</v>
          </cell>
          <cell r="AF8">
            <v>186</v>
          </cell>
          <cell r="AG8">
            <v>15</v>
          </cell>
          <cell r="AH8">
            <v>15</v>
          </cell>
          <cell r="AI8">
            <v>706</v>
          </cell>
          <cell r="AJ8">
            <v>1230.0514760000001</v>
          </cell>
          <cell r="AK8">
            <v>1353.4677710000001</v>
          </cell>
          <cell r="AL8">
            <v>1345.362437</v>
          </cell>
          <cell r="AM8">
            <v>1386.65344</v>
          </cell>
          <cell r="AN8">
            <v>1398.4704039999999</v>
          </cell>
          <cell r="AO8">
            <v>1339.413376</v>
          </cell>
          <cell r="AP8">
            <v>1362.198042</v>
          </cell>
          <cell r="AQ8">
            <v>1311.987077</v>
          </cell>
          <cell r="AR8">
            <v>1323.8285759999999</v>
          </cell>
          <cell r="AS8">
            <v>1313.039266</v>
          </cell>
          <cell r="AT8">
            <v>1236.730059</v>
          </cell>
          <cell r="AU8">
            <v>1254.3752320000001</v>
          </cell>
          <cell r="AV8">
            <v>3928.881684</v>
          </cell>
          <cell r="AW8">
            <v>4124.5372200000002</v>
          </cell>
          <cell r="AX8">
            <v>3998.0136949999996</v>
          </cell>
          <cell r="AY8">
            <v>3804.1445570000005</v>
          </cell>
          <cell r="AZ8">
            <v>15855.577155999999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542.93607299999996</v>
          </cell>
          <cell r="AL9">
            <v>464.40738399999998</v>
          </cell>
          <cell r="AM9">
            <v>453.10336699999999</v>
          </cell>
          <cell r="AN9">
            <v>407.14201000000003</v>
          </cell>
          <cell r="AO9">
            <v>471.28737999999998</v>
          </cell>
          <cell r="AP9">
            <v>466.22418800000003</v>
          </cell>
          <cell r="AQ9">
            <v>436.21570299999996</v>
          </cell>
          <cell r="AR9">
            <v>414.23438399999998</v>
          </cell>
          <cell r="AS9">
            <v>429.788522</v>
          </cell>
          <cell r="AT9">
            <v>439.12175200000001</v>
          </cell>
          <cell r="AU9">
            <v>459.23010600000003</v>
          </cell>
          <cell r="AV9">
            <v>1484.5537949999998</v>
          </cell>
          <cell r="AW9">
            <v>1331.5327569999999</v>
          </cell>
          <cell r="AX9">
            <v>1316.6742749999999</v>
          </cell>
          <cell r="AY9">
            <v>1328.1403800000001</v>
          </cell>
          <cell r="AZ9">
            <v>5460.9012069999999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45.662939999999999</v>
          </cell>
          <cell r="AL10">
            <v>44.766881000000005</v>
          </cell>
          <cell r="AM10">
            <v>51.024852000000003</v>
          </cell>
          <cell r="AN10">
            <v>40.391602000000006</v>
          </cell>
          <cell r="AO10">
            <v>39.913167999999999</v>
          </cell>
          <cell r="AP10">
            <v>34.386209999999998</v>
          </cell>
          <cell r="AQ10">
            <v>42.064364000000005</v>
          </cell>
          <cell r="AR10">
            <v>41.810417000000001</v>
          </cell>
          <cell r="AS10">
            <v>41.011555000000001</v>
          </cell>
          <cell r="AT10">
            <v>38.600895999999999</v>
          </cell>
          <cell r="AU10">
            <v>37.85754</v>
          </cell>
          <cell r="AV10">
            <v>130.623434</v>
          </cell>
          <cell r="AW10">
            <v>131.32962200000003</v>
          </cell>
          <cell r="AX10">
            <v>118.260991</v>
          </cell>
          <cell r="AY10">
            <v>117.46999099999999</v>
          </cell>
          <cell r="AZ10">
            <v>497.68403799999999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125.81700000000001</v>
          </cell>
          <cell r="AL12">
            <v>186.60700000000003</v>
          </cell>
          <cell r="AM12">
            <v>238.20699999999999</v>
          </cell>
          <cell r="AN12">
            <v>194.59</v>
          </cell>
          <cell r="AO12">
            <v>112.5</v>
          </cell>
          <cell r="AP12">
            <v>52.8</v>
          </cell>
          <cell r="AQ12">
            <v>73.5</v>
          </cell>
          <cell r="AR12">
            <v>87.199999999999989</v>
          </cell>
          <cell r="AS12">
            <v>109.78999999999999</v>
          </cell>
          <cell r="AT12">
            <v>119.09</v>
          </cell>
          <cell r="AU12">
            <v>124.59</v>
          </cell>
          <cell r="AV12">
            <v>445.27400000000006</v>
          </cell>
          <cell r="AW12">
            <v>545.29700000000003</v>
          </cell>
          <cell r="AX12">
            <v>213.5</v>
          </cell>
          <cell r="AY12">
            <v>353.47</v>
          </cell>
          <cell r="AZ12">
            <v>1557.5409999999999</v>
          </cell>
        </row>
        <row r="13">
          <cell r="A13" t="str">
            <v>Czech Republic</v>
          </cell>
          <cell r="B13">
            <v>41.18208428504412</v>
          </cell>
          <cell r="C13">
            <v>30.161483002016926</v>
          </cell>
          <cell r="D13">
            <v>25.297699133071813</v>
          </cell>
          <cell r="E13">
            <v>21.427358999821259</v>
          </cell>
          <cell r="F13">
            <v>19.693995194943835</v>
          </cell>
          <cell r="G13">
            <v>19.839819786408004</v>
          </cell>
          <cell r="H13">
            <v>19.534577365041311</v>
          </cell>
          <cell r="I13">
            <v>19.797522742670601</v>
          </cell>
          <cell r="J13">
            <v>19.646926049712135</v>
          </cell>
          <cell r="K13">
            <v>19.74618286873822</v>
          </cell>
          <cell r="L13">
            <v>45.96230042975408</v>
          </cell>
          <cell r="M13">
            <v>57.306143703545388</v>
          </cell>
          <cell r="N13">
            <v>31.949124400204354</v>
          </cell>
          <cell r="O13">
            <v>20.310054775974951</v>
          </cell>
          <cell r="P13">
            <v>19.658429552880229</v>
          </cell>
          <cell r="Q13">
            <v>40.175116566141973</v>
          </cell>
          <cell r="R13">
            <v>27.44613308784178</v>
          </cell>
          <cell r="S13">
            <v>1019.291713000001</v>
          </cell>
          <cell r="T13">
            <v>801.55222300000094</v>
          </cell>
          <cell r="U13">
            <v>688.46882993000088</v>
          </cell>
          <cell r="V13">
            <v>603.74650618000101</v>
          </cell>
          <cell r="W13">
            <v>570.006457030001</v>
          </cell>
          <cell r="X13">
            <v>575.950504295001</v>
          </cell>
          <cell r="Y13">
            <v>564.34077420500114</v>
          </cell>
          <cell r="Z13">
            <v>554.90584633900096</v>
          </cell>
          <cell r="AA13">
            <v>547.631130538001</v>
          </cell>
          <cell r="AB13">
            <v>509.09332159800107</v>
          </cell>
          <cell r="AC13">
            <v>1100.978154072001</v>
          </cell>
          <cell r="AD13">
            <v>1298.1590812522231</v>
          </cell>
          <cell r="AE13">
            <v>2509.312765930003</v>
          </cell>
          <cell r="AF13">
            <v>1749.7034675050031</v>
          </cell>
          <cell r="AG13">
            <v>1666.8777510820032</v>
          </cell>
          <cell r="AH13">
            <v>2908.2305569222253</v>
          </cell>
          <cell r="AI13">
            <v>8834.1245414392342</v>
          </cell>
          <cell r="AJ13">
            <v>2227.576767</v>
          </cell>
          <cell r="AK13">
            <v>2391.7822630000001</v>
          </cell>
          <cell r="AL13">
            <v>2449.3213540000002</v>
          </cell>
          <cell r="AM13">
            <v>2535.8788060000002</v>
          </cell>
          <cell r="AN13">
            <v>2604.8844140000001</v>
          </cell>
          <cell r="AO13">
            <v>2612.7024309999997</v>
          </cell>
          <cell r="AP13">
            <v>2600.039342</v>
          </cell>
          <cell r="AQ13">
            <v>2522.614916</v>
          </cell>
          <cell r="AR13">
            <v>2508.6266230000001</v>
          </cell>
          <cell r="AS13">
            <v>2320.367397</v>
          </cell>
          <cell r="AT13">
            <v>2155.8545359999998</v>
          </cell>
          <cell r="AU13">
            <v>2038.7747239999999</v>
          </cell>
          <cell r="AV13">
            <v>7068.6803839999993</v>
          </cell>
          <cell r="AW13">
            <v>7753.4656510000004</v>
          </cell>
          <cell r="AX13">
            <v>7631.2808810000006</v>
          </cell>
          <cell r="AY13">
            <v>6514.9966569999997</v>
          </cell>
          <cell r="AZ13">
            <v>28968.423572999996</v>
          </cell>
        </row>
        <row r="14">
          <cell r="A14" t="str">
            <v>Denmark</v>
          </cell>
          <cell r="B14">
            <v>29.983420690950318</v>
          </cell>
          <cell r="C14">
            <v>29.385040571617292</v>
          </cell>
          <cell r="D14">
            <v>29.061668037468678</v>
          </cell>
          <cell r="E14">
            <v>31.60800915830351</v>
          </cell>
          <cell r="F14">
            <v>26.348081973055002</v>
          </cell>
          <cell r="G14">
            <v>31.181786923929714</v>
          </cell>
          <cell r="H14">
            <v>30.27401340041029</v>
          </cell>
          <cell r="I14">
            <v>31.708629988892891</v>
          </cell>
          <cell r="J14">
            <v>30.620395462321621</v>
          </cell>
          <cell r="K14">
            <v>26.558285619709324</v>
          </cell>
          <cell r="L14">
            <v>30.207422860669261</v>
          </cell>
          <cell r="M14">
            <v>29.963517052208129</v>
          </cell>
          <cell r="N14">
            <v>29.464026983337479</v>
          </cell>
          <cell r="O14">
            <v>29.742103784984572</v>
          </cell>
          <cell r="P14">
            <v>30.858112053443108</v>
          </cell>
          <cell r="Q14">
            <v>28.907125016724056</v>
          </cell>
          <cell r="R14">
            <v>29.740858184175501</v>
          </cell>
          <cell r="S14">
            <v>87.621065999999999</v>
          </cell>
          <cell r="T14">
            <v>95.001446000000001</v>
          </cell>
          <cell r="U14">
            <v>91.186036000000001</v>
          </cell>
          <cell r="V14">
            <v>104.781323</v>
          </cell>
          <cell r="W14">
            <v>86.423287999999999</v>
          </cell>
          <cell r="X14">
            <v>107.147589</v>
          </cell>
          <cell r="Y14">
            <v>100.634517</v>
          </cell>
          <cell r="Z14">
            <v>100.478009</v>
          </cell>
          <cell r="AA14">
            <v>97.058463000000003</v>
          </cell>
          <cell r="AB14">
            <v>87.654683000000006</v>
          </cell>
          <cell r="AC14">
            <v>99.562780000000004</v>
          </cell>
          <cell r="AD14">
            <v>98.324355999999995</v>
          </cell>
          <cell r="AE14">
            <v>273.80854799999997</v>
          </cell>
          <cell r="AF14">
            <v>298.35219999999998</v>
          </cell>
          <cell r="AG14">
            <v>298.17098900000002</v>
          </cell>
          <cell r="AH14">
            <v>285.54181900000003</v>
          </cell>
          <cell r="AI14">
            <v>1155.873556</v>
          </cell>
          <cell r="AJ14">
            <v>263.00854800000002</v>
          </cell>
          <cell r="AK14">
            <v>290.96880499999997</v>
          </cell>
          <cell r="AL14">
            <v>282.390647</v>
          </cell>
          <cell r="AM14">
            <v>298.35219999999998</v>
          </cell>
          <cell r="AN14">
            <v>295.20539400000001</v>
          </cell>
          <cell r="AO14">
            <v>309.26011499999998</v>
          </cell>
          <cell r="AP14">
            <v>299.17098900000002</v>
          </cell>
          <cell r="AQ14">
            <v>285.19115499999998</v>
          </cell>
          <cell r="AR14">
            <v>285.27592600000003</v>
          </cell>
          <cell r="AS14">
            <v>297.04181900000003</v>
          </cell>
          <cell r="AT14">
            <v>296.637361</v>
          </cell>
          <cell r="AU14">
            <v>295.332221</v>
          </cell>
          <cell r="AV14">
            <v>836.36799999999994</v>
          </cell>
          <cell r="AW14">
            <v>902.81770899999992</v>
          </cell>
          <cell r="AX14">
            <v>869.63806999999997</v>
          </cell>
          <cell r="AY14">
            <v>889.01140100000009</v>
          </cell>
          <cell r="AZ14">
            <v>3497.8351800000005</v>
          </cell>
        </row>
        <row r="15">
          <cell r="A15" t="str">
            <v>Estonia</v>
          </cell>
          <cell r="B15">
            <v>21.583596935864385</v>
          </cell>
          <cell r="C15">
            <v>6.9999999744939041</v>
          </cell>
          <cell r="D15">
            <v>7.0000004365851609</v>
          </cell>
          <cell r="E15">
            <v>7.0000006466661295</v>
          </cell>
          <cell r="F15">
            <v>6.9999986847496931</v>
          </cell>
          <cell r="G15">
            <v>6.9999994450699408</v>
          </cell>
          <cell r="H15">
            <v>7.0000000986184512</v>
          </cell>
          <cell r="I15">
            <v>6.9999995071741701</v>
          </cell>
          <cell r="J15">
            <v>6.9999988847315464</v>
          </cell>
          <cell r="K15">
            <v>7.0000000201082475</v>
          </cell>
          <cell r="L15">
            <v>6.999999936801351</v>
          </cell>
          <cell r="M15">
            <v>55.77955269735854</v>
          </cell>
          <cell r="N15">
            <v>11.425905015152797</v>
          </cell>
          <cell r="O15">
            <v>6.9999995891242133</v>
          </cell>
          <cell r="P15">
            <v>6.9999995108247299</v>
          </cell>
          <cell r="Q15">
            <v>23.027559460593981</v>
          </cell>
          <cell r="R15">
            <v>11.706080460477812</v>
          </cell>
          <cell r="S15">
            <v>59.313382000000004</v>
          </cell>
          <cell r="T15">
            <v>21.345659999999999</v>
          </cell>
          <cell r="U15">
            <v>22.803239999999999</v>
          </cell>
          <cell r="V15">
            <v>23.694179999999999</v>
          </cell>
          <cell r="W15">
            <v>24.068079999999998</v>
          </cell>
          <cell r="X15">
            <v>22.84572</v>
          </cell>
          <cell r="Y15">
            <v>21.29419</v>
          </cell>
          <cell r="Z15">
            <v>19.88532</v>
          </cell>
          <cell r="AA15">
            <v>19.875630000000001</v>
          </cell>
          <cell r="AB15">
            <v>19.339770000000001</v>
          </cell>
          <cell r="AC15">
            <v>18.46031</v>
          </cell>
          <cell r="AD15">
            <v>147.40064000000001</v>
          </cell>
          <cell r="AE15">
            <v>103.462282</v>
          </cell>
          <cell r="AF15">
            <v>70.607979999999998</v>
          </cell>
          <cell r="AG15">
            <v>61.055140000000002</v>
          </cell>
          <cell r="AH15">
            <v>185.20072000000002</v>
          </cell>
          <cell r="AI15">
            <v>420.32612200000005</v>
          </cell>
          <cell r="AJ15">
            <v>247.32691199999999</v>
          </cell>
          <cell r="AK15">
            <v>274.44420100000002</v>
          </cell>
          <cell r="AL15">
            <v>293.18449599999997</v>
          </cell>
          <cell r="AM15">
            <v>304.63942899999995</v>
          </cell>
          <cell r="AN15">
            <v>309.44680099999999</v>
          </cell>
          <cell r="AO15">
            <v>293.73070899999999</v>
          </cell>
          <cell r="AP15">
            <v>273.78243900000001</v>
          </cell>
          <cell r="AQ15">
            <v>255.66841800000003</v>
          </cell>
          <cell r="AR15">
            <v>255.54385500000001</v>
          </cell>
          <cell r="AS15">
            <v>248.65418500000001</v>
          </cell>
          <cell r="AT15">
            <v>237.34684499999997</v>
          </cell>
          <cell r="AU15">
            <v>237.830118</v>
          </cell>
          <cell r="AV15">
            <v>814.95560899999998</v>
          </cell>
          <cell r="AW15">
            <v>907.81693899999982</v>
          </cell>
          <cell r="AX15">
            <v>784.99471200000005</v>
          </cell>
          <cell r="AY15">
            <v>723.83114799999998</v>
          </cell>
          <cell r="AZ15">
            <v>3231.5984079999998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2.5814450465570995</v>
          </cell>
          <cell r="C17">
            <v>2.3573939639414747</v>
          </cell>
          <cell r="D17">
            <v>2.2394885378441667</v>
          </cell>
          <cell r="E17">
            <v>2.2215973143248298</v>
          </cell>
          <cell r="F17">
            <v>2.1824552788723897</v>
          </cell>
          <cell r="G17">
            <v>2.2093091430412883</v>
          </cell>
          <cell r="H17">
            <v>2.3095529783225359</v>
          </cell>
          <cell r="I17">
            <v>2.4668943396344636</v>
          </cell>
          <cell r="J17">
            <v>2.460685787223253</v>
          </cell>
          <cell r="K17">
            <v>2.5745398108421242</v>
          </cell>
          <cell r="L17">
            <v>2.660471339389642</v>
          </cell>
          <cell r="M17">
            <v>2.821103881962757</v>
          </cell>
          <cell r="N17">
            <v>2.3845335487147659</v>
          </cell>
          <cell r="O17">
            <v>2.2043323516152786</v>
          </cell>
          <cell r="P17">
            <v>2.4101360962167107</v>
          </cell>
          <cell r="Q17">
            <v>2.6815322485222102</v>
          </cell>
          <cell r="R17">
            <v>2.408395509397252</v>
          </cell>
          <cell r="S17">
            <v>20</v>
          </cell>
          <cell r="T17">
            <v>20</v>
          </cell>
          <cell r="U17">
            <v>20</v>
          </cell>
          <cell r="V17">
            <v>20</v>
          </cell>
          <cell r="W17">
            <v>20</v>
          </cell>
          <cell r="X17">
            <v>20</v>
          </cell>
          <cell r="Y17">
            <v>20</v>
          </cell>
          <cell r="Z17">
            <v>20</v>
          </cell>
          <cell r="AA17">
            <v>20</v>
          </cell>
          <cell r="AB17">
            <v>20</v>
          </cell>
          <cell r="AC17">
            <v>20</v>
          </cell>
          <cell r="AD17">
            <v>20</v>
          </cell>
          <cell r="AE17">
            <v>60</v>
          </cell>
          <cell r="AF17">
            <v>60</v>
          </cell>
          <cell r="AG17">
            <v>60</v>
          </cell>
          <cell r="AH17">
            <v>60</v>
          </cell>
          <cell r="AI17">
            <v>240</v>
          </cell>
          <cell r="AJ17">
            <v>697.28387300000009</v>
          </cell>
          <cell r="AK17">
            <v>763.55502200000001</v>
          </cell>
          <cell r="AL17">
            <v>803.75495100000001</v>
          </cell>
          <cell r="AM17">
            <v>810.22784300000012</v>
          </cell>
          <cell r="AN17">
            <v>824.75916800000005</v>
          </cell>
          <cell r="AO17">
            <v>814.734328</v>
          </cell>
          <cell r="AP17">
            <v>779.37159999999994</v>
          </cell>
          <cell r="AQ17">
            <v>729.66238200000009</v>
          </cell>
          <cell r="AR17">
            <v>731.50339200000008</v>
          </cell>
          <cell r="AS17">
            <v>699.15407499999992</v>
          </cell>
          <cell r="AT17">
            <v>676.57184400000006</v>
          </cell>
          <cell r="AU17">
            <v>638.04810999999995</v>
          </cell>
          <cell r="AV17">
            <v>2264.5938460000002</v>
          </cell>
          <cell r="AW17">
            <v>2449.7213390000002</v>
          </cell>
          <cell r="AX17">
            <v>2240.537374</v>
          </cell>
          <cell r="AY17">
            <v>2013.7740289999999</v>
          </cell>
          <cell r="AZ17">
            <v>8968.626588000001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5827.4220000000005</v>
          </cell>
          <cell r="AL18">
            <v>5738.2340000000004</v>
          </cell>
          <cell r="AM18">
            <v>5647.1779999999999</v>
          </cell>
          <cell r="AN18">
            <v>5428.9459999999999</v>
          </cell>
          <cell r="AO18">
            <v>5308.5060000000003</v>
          </cell>
          <cell r="AP18">
            <v>5156.2180000000008</v>
          </cell>
          <cell r="AQ18">
            <v>4912.866</v>
          </cell>
          <cell r="AR18">
            <v>4907.8679999999995</v>
          </cell>
          <cell r="AS18">
            <v>5019.4340000000002</v>
          </cell>
          <cell r="AT18">
            <v>5094.0839999999998</v>
          </cell>
          <cell r="AU18">
            <v>5205.7560000000003</v>
          </cell>
          <cell r="AV18">
            <v>16964.552000000003</v>
          </cell>
          <cell r="AW18">
            <v>16384.63</v>
          </cell>
          <cell r="AX18">
            <v>14976.952000000001</v>
          </cell>
          <cell r="AY18">
            <v>15319.274000000001</v>
          </cell>
          <cell r="AZ18">
            <v>63645.40800000001</v>
          </cell>
        </row>
        <row r="19">
          <cell r="A19" t="str">
            <v>Germany</v>
          </cell>
          <cell r="B19">
            <v>20.499999999999993</v>
          </cell>
          <cell r="C19">
            <v>20.099999999999998</v>
          </cell>
          <cell r="D19">
            <v>20.6</v>
          </cell>
          <cell r="E19">
            <v>21.200000000000003</v>
          </cell>
          <cell r="F19">
            <v>20.200000000000003</v>
          </cell>
          <cell r="G19">
            <v>18.100000000000005</v>
          </cell>
          <cell r="H19">
            <v>17.7</v>
          </cell>
          <cell r="I19">
            <v>17.699999999999996</v>
          </cell>
          <cell r="J19">
            <v>17.699999999999996</v>
          </cell>
          <cell r="K19">
            <v>17.7</v>
          </cell>
          <cell r="L19">
            <v>20.7</v>
          </cell>
          <cell r="M19">
            <v>19.700000000000003</v>
          </cell>
          <cell r="N19">
            <v>20.398561370419678</v>
          </cell>
          <cell r="O19">
            <v>19.840391405561675</v>
          </cell>
          <cell r="P19">
            <v>17.7</v>
          </cell>
          <cell r="Q19">
            <v>19.339105243836901</v>
          </cell>
          <cell r="R19">
            <v>19.331482804537341</v>
          </cell>
          <cell r="S19">
            <v>1655.3712088666664</v>
          </cell>
          <cell r="T19">
            <v>1710.3605888833333</v>
          </cell>
          <cell r="U19">
            <v>1760.4000622200001</v>
          </cell>
          <cell r="V19">
            <v>1812.9615605822223</v>
          </cell>
          <cell r="W19">
            <v>1739.901132777778</v>
          </cell>
          <cell r="X19">
            <v>1531.333168646667</v>
          </cell>
          <cell r="Y19">
            <v>1459.62584844</v>
          </cell>
          <cell r="Z19">
            <v>1423.4644715333332</v>
          </cell>
          <cell r="AA19">
            <v>1459.9381739866665</v>
          </cell>
          <cell r="AB19">
            <v>1411.0228665933332</v>
          </cell>
          <cell r="AC19">
            <v>1585.9090989599999</v>
          </cell>
          <cell r="AD19">
            <v>1441.3015571011113</v>
          </cell>
          <cell r="AE19">
            <v>5126.1318599699998</v>
          </cell>
          <cell r="AF19">
            <v>5084.1958620066671</v>
          </cell>
          <cell r="AG19">
            <v>4343.0284939599997</v>
          </cell>
          <cell r="AH19">
            <v>4438.2335226544446</v>
          </cell>
          <cell r="AI19">
            <v>18991.589738591112</v>
          </cell>
          <cell r="AJ19">
            <v>7267.4833560000006</v>
          </cell>
          <cell r="AK19">
            <v>7658.3309950000003</v>
          </cell>
          <cell r="AL19">
            <v>7691.068233</v>
          </cell>
          <cell r="AM19">
            <v>7696.5349269999997</v>
          </cell>
          <cell r="AN19">
            <v>7752.0347499999998</v>
          </cell>
          <cell r="AO19">
            <v>7614.3638219999993</v>
          </cell>
          <cell r="AP19">
            <v>7421.8263480000005</v>
          </cell>
          <cell r="AQ19">
            <v>7237.9549400000005</v>
          </cell>
          <cell r="AR19">
            <v>7423.414444</v>
          </cell>
          <cell r="AS19">
            <v>7174.6925419999998</v>
          </cell>
          <cell r="AT19">
            <v>6895.2569519999997</v>
          </cell>
          <cell r="AU19">
            <v>6584.6264030000002</v>
          </cell>
          <cell r="AV19">
            <v>22616.882583999999</v>
          </cell>
          <cell r="AW19">
            <v>23062.933498999999</v>
          </cell>
          <cell r="AX19">
            <v>22083.195732</v>
          </cell>
          <cell r="AY19">
            <v>20654.575897000002</v>
          </cell>
          <cell r="AZ19">
            <v>88417.587712000008</v>
          </cell>
        </row>
        <row r="20">
          <cell r="A20" t="str">
            <v>Greece</v>
          </cell>
          <cell r="B20">
            <v>10.223740889510896</v>
          </cell>
          <cell r="C20">
            <v>8.7725105259972942</v>
          </cell>
          <cell r="D20">
            <v>8.265446339842244</v>
          </cell>
          <cell r="E20">
            <v>7.5990017775056335</v>
          </cell>
          <cell r="F20">
            <v>8.0387661458618052</v>
          </cell>
          <cell r="G20">
            <v>8.139778446083735</v>
          </cell>
          <cell r="H20">
            <v>8.5717649111565155</v>
          </cell>
          <cell r="I20">
            <v>8.4257434548356755</v>
          </cell>
          <cell r="J20">
            <v>8.8828544602228359</v>
          </cell>
          <cell r="K20">
            <v>9.3283413938615016</v>
          </cell>
          <cell r="L20">
            <v>17.897658690261363</v>
          </cell>
          <cell r="M20">
            <v>31.156734937793779</v>
          </cell>
          <cell r="N20">
            <v>9.0293317222550087</v>
          </cell>
          <cell r="O20">
            <v>7.9279060119591929</v>
          </cell>
          <cell r="P20">
            <v>8.624029283370545</v>
          </cell>
          <cell r="Q20">
            <v>19.082245165666805</v>
          </cell>
          <cell r="R20">
            <v>10.81057836936102</v>
          </cell>
          <cell r="S20">
            <v>250</v>
          </cell>
          <cell r="T20">
            <v>240</v>
          </cell>
          <cell r="U20">
            <v>240</v>
          </cell>
          <cell r="V20">
            <v>230</v>
          </cell>
          <cell r="W20">
            <v>250</v>
          </cell>
          <cell r="X20">
            <v>250</v>
          </cell>
          <cell r="Y20">
            <v>250</v>
          </cell>
          <cell r="Z20">
            <v>220</v>
          </cell>
          <cell r="AA20">
            <v>230</v>
          </cell>
          <cell r="AB20">
            <v>230</v>
          </cell>
          <cell r="AC20">
            <v>430</v>
          </cell>
          <cell r="AD20">
            <v>694</v>
          </cell>
          <cell r="AE20">
            <v>730</v>
          </cell>
          <cell r="AF20">
            <v>730</v>
          </cell>
          <cell r="AG20">
            <v>700</v>
          </cell>
          <cell r="AH20">
            <v>1354</v>
          </cell>
          <cell r="AI20">
            <v>3514</v>
          </cell>
          <cell r="AJ20">
            <v>2200.7600000000002</v>
          </cell>
          <cell r="AK20">
            <v>2462.2370000000001</v>
          </cell>
          <cell r="AL20">
            <v>2613.2890000000002</v>
          </cell>
          <cell r="AM20">
            <v>2724.0419999999999</v>
          </cell>
          <cell r="AN20">
            <v>2798.9369999999999</v>
          </cell>
          <cell r="AO20">
            <v>2764.203</v>
          </cell>
          <cell r="AP20">
            <v>2624.8969999999999</v>
          </cell>
          <cell r="AQ20">
            <v>2349.9409999999998</v>
          </cell>
          <cell r="AR20">
            <v>2330.3319999999999</v>
          </cell>
          <cell r="AS20">
            <v>2219.0439999999999</v>
          </cell>
          <cell r="AT20">
            <v>2162.2939999999999</v>
          </cell>
          <cell r="AU20">
            <v>2004.703</v>
          </cell>
          <cell r="AV20">
            <v>7276.2860000000001</v>
          </cell>
          <cell r="AW20">
            <v>8287.1819999999989</v>
          </cell>
          <cell r="AX20">
            <v>7305.17</v>
          </cell>
          <cell r="AY20">
            <v>6386.0409999999993</v>
          </cell>
          <cell r="AZ20">
            <v>29254.678999999996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97.320502000000005</v>
          </cell>
          <cell r="AL21">
            <v>124.381069</v>
          </cell>
          <cell r="AM21">
            <v>129.21748199999999</v>
          </cell>
          <cell r="AN21">
            <v>146.10106300000001</v>
          </cell>
          <cell r="AO21">
            <v>146.28205700000001</v>
          </cell>
          <cell r="AP21">
            <v>163.12167299999999</v>
          </cell>
          <cell r="AQ21">
            <v>152.30015799999998</v>
          </cell>
          <cell r="AR21">
            <v>142.38732499999998</v>
          </cell>
          <cell r="AS21">
            <v>117.39330600000001</v>
          </cell>
          <cell r="AT21">
            <v>120.487661</v>
          </cell>
          <cell r="AU21">
            <v>104.828332</v>
          </cell>
          <cell r="AV21">
            <v>328.63684899999998</v>
          </cell>
          <cell r="AW21">
            <v>421.60060199999998</v>
          </cell>
          <cell r="AX21">
            <v>457.80915599999997</v>
          </cell>
          <cell r="AY21">
            <v>342.70929899999999</v>
          </cell>
          <cell r="AZ21">
            <v>1550.7559059999999</v>
          </cell>
        </row>
        <row r="22">
          <cell r="A22" t="str">
            <v>Hungary</v>
          </cell>
          <cell r="B22">
            <v>32.52350351634697</v>
          </cell>
          <cell r="C22">
            <v>23.399999999999995</v>
          </cell>
          <cell r="D22">
            <v>23.400000000000002</v>
          </cell>
          <cell r="E22">
            <v>23.400000000000002</v>
          </cell>
          <cell r="F22">
            <v>23.399999999999995</v>
          </cell>
          <cell r="G22">
            <v>23.399999999999995</v>
          </cell>
          <cell r="H22">
            <v>23.399999999999995</v>
          </cell>
          <cell r="I22">
            <v>23.400000000000002</v>
          </cell>
          <cell r="J22">
            <v>23.399999999999995</v>
          </cell>
          <cell r="K22">
            <v>23.400000000000002</v>
          </cell>
          <cell r="L22">
            <v>23.400000000000002</v>
          </cell>
          <cell r="M22">
            <v>23.399999999999995</v>
          </cell>
          <cell r="N22">
            <v>26.145638649980789</v>
          </cell>
          <cell r="O22">
            <v>23.400000000000002</v>
          </cell>
          <cell r="P22">
            <v>23.400000000000002</v>
          </cell>
          <cell r="Q22">
            <v>23.399999999999995</v>
          </cell>
          <cell r="R22">
            <v>24.092751430201456</v>
          </cell>
          <cell r="S22">
            <v>454.89</v>
          </cell>
          <cell r="T22">
            <v>373.14747599999998</v>
          </cell>
          <cell r="U22">
            <v>387.10327500000005</v>
          </cell>
          <cell r="V22">
            <v>388.95743900000002</v>
          </cell>
          <cell r="W22">
            <v>395.25699199999997</v>
          </cell>
          <cell r="X22">
            <v>395.76661799999994</v>
          </cell>
          <cell r="Y22">
            <v>383.14424199999991</v>
          </cell>
          <cell r="Z22">
            <v>341.75891125999999</v>
          </cell>
          <cell r="AA22">
            <v>341.41454125999991</v>
          </cell>
          <cell r="AB22">
            <v>332.90858925999999</v>
          </cell>
          <cell r="AC22">
            <v>325.02433469999994</v>
          </cell>
          <cell r="AD22">
            <v>318.54973149999995</v>
          </cell>
          <cell r="AE22">
            <v>1215.1407509999999</v>
          </cell>
          <cell r="AF22">
            <v>1179.981049</v>
          </cell>
          <cell r="AG22">
            <v>1066.3176945199998</v>
          </cell>
          <cell r="AH22">
            <v>976.48265545999993</v>
          </cell>
          <cell r="AI22">
            <v>4437.9221499799996</v>
          </cell>
          <cell r="AJ22">
            <v>1258.78505</v>
          </cell>
          <cell r="AK22">
            <v>1435.1826000000001</v>
          </cell>
          <cell r="AL22">
            <v>1488.8587500000001</v>
          </cell>
          <cell r="AM22">
            <v>1495.9901500000001</v>
          </cell>
          <cell r="AN22">
            <v>1520.2192</v>
          </cell>
          <cell r="AO22">
            <v>1522.1793</v>
          </cell>
          <cell r="AP22">
            <v>1473.6316999999999</v>
          </cell>
          <cell r="AQ22">
            <v>1314.457351</v>
          </cell>
          <cell r="AR22">
            <v>1313.1328509999998</v>
          </cell>
          <cell r="AS22">
            <v>1280.417651</v>
          </cell>
          <cell r="AT22">
            <v>1250.0935949999998</v>
          </cell>
          <cell r="AU22">
            <v>1225.1912749999999</v>
          </cell>
          <cell r="AV22">
            <v>4182.8263999999999</v>
          </cell>
          <cell r="AW22">
            <v>4538.3886499999999</v>
          </cell>
          <cell r="AX22">
            <v>4101.2219019999993</v>
          </cell>
          <cell r="AY22">
            <v>3755.7025210000002</v>
          </cell>
          <cell r="AZ22">
            <v>16578.139472999999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20.727368999999999</v>
          </cell>
          <cell r="AL23">
            <v>20.424147000000001</v>
          </cell>
          <cell r="AM23">
            <v>21.948632</v>
          </cell>
          <cell r="AN23">
            <v>20.789826999999999</v>
          </cell>
          <cell r="AO23">
            <v>20.750208000000001</v>
          </cell>
          <cell r="AP23">
            <v>18.755624999999998</v>
          </cell>
          <cell r="AQ23">
            <v>17.891714999999998</v>
          </cell>
          <cell r="AR23">
            <v>19.322557</v>
          </cell>
          <cell r="AS23">
            <v>18.356525000000001</v>
          </cell>
          <cell r="AT23">
            <v>17.735928000000001</v>
          </cell>
          <cell r="AU23">
            <v>16.134685000000001</v>
          </cell>
          <cell r="AV23">
            <v>59.131001999999995</v>
          </cell>
          <cell r="AW23">
            <v>63.488667</v>
          </cell>
          <cell r="AX23">
            <v>55.969897000000003</v>
          </cell>
          <cell r="AY23">
            <v>52.227138000000011</v>
          </cell>
          <cell r="AZ23">
            <v>230.81670399999999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101.25</v>
          </cell>
          <cell r="AL24">
            <v>105.13200000000001</v>
          </cell>
          <cell r="AM24">
            <v>111.845</v>
          </cell>
          <cell r="AN24">
            <v>108.512</v>
          </cell>
          <cell r="AO24">
            <v>107.502</v>
          </cell>
          <cell r="AP24">
            <v>104.28</v>
          </cell>
          <cell r="AQ24">
            <v>104.607</v>
          </cell>
          <cell r="AR24">
            <v>92.975999999999999</v>
          </cell>
          <cell r="AS24">
            <v>85.43</v>
          </cell>
          <cell r="AT24">
            <v>95.578000000000003</v>
          </cell>
          <cell r="AU24">
            <v>104.075</v>
          </cell>
          <cell r="AV24">
            <v>315.50900000000001</v>
          </cell>
          <cell r="AW24">
            <v>327.85899999999998</v>
          </cell>
          <cell r="AX24">
            <v>301.863</v>
          </cell>
          <cell r="AY24">
            <v>285.08300000000003</v>
          </cell>
          <cell r="AZ24">
            <v>1230.3139999999999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11604.898000000001</v>
          </cell>
          <cell r="AL25">
            <v>12065.397999999999</v>
          </cell>
          <cell r="AM25">
            <v>12305.498</v>
          </cell>
          <cell r="AN25">
            <v>12068.498</v>
          </cell>
          <cell r="AO25">
            <v>11389.398000000001</v>
          </cell>
          <cell r="AP25">
            <v>10741.598</v>
          </cell>
          <cell r="AQ25">
            <v>10462.898000000001</v>
          </cell>
          <cell r="AR25">
            <v>10408.398000000001</v>
          </cell>
          <cell r="AS25">
            <v>10175.847829</v>
          </cell>
          <cell r="AT25">
            <v>9814.9921269999995</v>
          </cell>
          <cell r="AU25">
            <v>9817.4203369999996</v>
          </cell>
          <cell r="AV25">
            <v>34636.394</v>
          </cell>
          <cell r="AW25">
            <v>35763.394</v>
          </cell>
          <cell r="AX25">
            <v>31612.894</v>
          </cell>
          <cell r="AY25">
            <v>29808.260292999999</v>
          </cell>
          <cell r="AZ25">
            <v>131820.942293</v>
          </cell>
        </row>
        <row r="26">
          <cell r="A26" t="str">
            <v>Latvia</v>
          </cell>
          <cell r="B26">
            <v>15</v>
          </cell>
          <cell r="C26">
            <v>15.000000000000002</v>
          </cell>
          <cell r="D26">
            <v>15.000000000000002</v>
          </cell>
          <cell r="E26">
            <v>15.000000000000002</v>
          </cell>
          <cell r="F26">
            <v>15.000000000000002</v>
          </cell>
          <cell r="G26">
            <v>15</v>
          </cell>
          <cell r="H26">
            <v>15</v>
          </cell>
          <cell r="I26">
            <v>15</v>
          </cell>
          <cell r="J26">
            <v>15.000000000000002</v>
          </cell>
          <cell r="K26">
            <v>15</v>
          </cell>
          <cell r="L26">
            <v>15.000000000000002</v>
          </cell>
          <cell r="M26">
            <v>15.000000000000002</v>
          </cell>
          <cell r="N26">
            <v>15.000000000000004</v>
          </cell>
          <cell r="O26">
            <v>15.000000000000002</v>
          </cell>
          <cell r="P26">
            <v>15</v>
          </cell>
          <cell r="Q26">
            <v>15.000000000000002</v>
          </cell>
          <cell r="R26">
            <v>15.000000000000002</v>
          </cell>
          <cell r="S26">
            <v>30.380112833333332</v>
          </cell>
          <cell r="T26">
            <v>33.047782833333336</v>
          </cell>
          <cell r="U26">
            <v>33.752325833333337</v>
          </cell>
          <cell r="V26">
            <v>35.52663866666667</v>
          </cell>
          <cell r="W26">
            <v>36.514714500000004</v>
          </cell>
          <cell r="X26">
            <v>34.917219666666668</v>
          </cell>
          <cell r="Y26">
            <v>33.767921666666666</v>
          </cell>
          <cell r="Z26">
            <v>32.631048</v>
          </cell>
          <cell r="AA26">
            <v>32.919452499999998</v>
          </cell>
          <cell r="AB26">
            <v>32.708368333333333</v>
          </cell>
          <cell r="AC26">
            <v>31.80700216666667</v>
          </cell>
          <cell r="AD26">
            <v>31.207345333333333</v>
          </cell>
          <cell r="AE26">
            <v>97.180221500000016</v>
          </cell>
          <cell r="AF26">
            <v>106.95857283333335</v>
          </cell>
          <cell r="AG26">
            <v>99.318422166666664</v>
          </cell>
          <cell r="AH26">
            <v>95.722715833333339</v>
          </cell>
          <cell r="AI26">
            <v>399.17993233333334</v>
          </cell>
          <cell r="AJ26">
            <v>182.280677</v>
          </cell>
          <cell r="AK26">
            <v>198.286697</v>
          </cell>
          <cell r="AL26">
            <v>202.51395500000001</v>
          </cell>
          <cell r="AM26">
            <v>213.15983199999999</v>
          </cell>
          <cell r="AN26">
            <v>219.08828700000001</v>
          </cell>
          <cell r="AO26">
            <v>209.50331800000001</v>
          </cell>
          <cell r="AP26">
            <v>202.60753</v>
          </cell>
          <cell r="AQ26">
            <v>195.78628800000001</v>
          </cell>
          <cell r="AR26">
            <v>197.51671499999998</v>
          </cell>
          <cell r="AS26">
            <v>196.25021000000001</v>
          </cell>
          <cell r="AT26">
            <v>190.84201300000001</v>
          </cell>
          <cell r="AU26">
            <v>187.24407199999999</v>
          </cell>
          <cell r="AV26">
            <v>583.08132899999998</v>
          </cell>
          <cell r="AW26">
            <v>641.75143700000001</v>
          </cell>
          <cell r="AX26">
            <v>595.91053299999999</v>
          </cell>
          <cell r="AY26">
            <v>574.33629499999995</v>
          </cell>
          <cell r="AZ26">
            <v>2395.0795939999998</v>
          </cell>
        </row>
        <row r="27">
          <cell r="A27" t="str">
            <v>Lithuania</v>
          </cell>
          <cell r="B27">
            <v>3.4779991932289192</v>
          </cell>
          <cell r="C27">
            <v>3.4780013448771756</v>
          </cell>
          <cell r="D27">
            <v>3.4779989261285396</v>
          </cell>
          <cell r="E27">
            <v>3.4779993558894557</v>
          </cell>
          <cell r="F27">
            <v>3.4780003603677656</v>
          </cell>
          <cell r="G27">
            <v>3.4779998818085343</v>
          </cell>
          <cell r="H27">
            <v>3.4780001898695367</v>
          </cell>
          <cell r="I27">
            <v>3.4779999088097084</v>
          </cell>
          <cell r="J27">
            <v>3.4780002598094066</v>
          </cell>
          <cell r="K27">
            <v>3.4780005611325611</v>
          </cell>
          <cell r="L27">
            <v>3.4779991944209891</v>
          </cell>
          <cell r="M27">
            <v>3.477999964676135</v>
          </cell>
          <cell r="N27">
            <v>3.4779996766734054</v>
          </cell>
          <cell r="O27">
            <v>3.4779998908919705</v>
          </cell>
          <cell r="P27">
            <v>3.4780001222662267</v>
          </cell>
          <cell r="Q27">
            <v>3.4779999100499746</v>
          </cell>
          <cell r="R27">
            <v>3.4779999127994596</v>
          </cell>
          <cell r="S27">
            <v>16.96153</v>
          </cell>
          <cell r="T27">
            <v>10.266400000000001</v>
          </cell>
          <cell r="U27">
            <v>11.893330000000002</v>
          </cell>
          <cell r="V27">
            <v>13.906129999999999</v>
          </cell>
          <cell r="W27">
            <v>16.171209999999999</v>
          </cell>
          <cell r="X27">
            <v>16.753019999999996</v>
          </cell>
          <cell r="Y27">
            <v>16.95703</v>
          </cell>
          <cell r="Z27">
            <v>16.056950000000001</v>
          </cell>
          <cell r="AA27">
            <v>16.584679999999999</v>
          </cell>
          <cell r="AB27">
            <v>15.642139999999999</v>
          </cell>
          <cell r="AC27">
            <v>15.357150000000001</v>
          </cell>
          <cell r="AD27">
            <v>14.749359999999999</v>
          </cell>
          <cell r="AE27">
            <v>39.121260000000007</v>
          </cell>
          <cell r="AF27">
            <v>46.830359999999999</v>
          </cell>
          <cell r="AG27">
            <v>49.598660000000002</v>
          </cell>
          <cell r="AH27">
            <v>45.748649999999998</v>
          </cell>
          <cell r="AI27">
            <v>181.29892999999998</v>
          </cell>
          <cell r="AJ27">
            <v>438.91260899999997</v>
          </cell>
          <cell r="AK27">
            <v>265.66292199999998</v>
          </cell>
          <cell r="AL27">
            <v>307.76309100000003</v>
          </cell>
          <cell r="AM27">
            <v>359.84816899999998</v>
          </cell>
          <cell r="AN27">
            <v>418.46140000000003</v>
          </cell>
          <cell r="AO27">
            <v>433.51692099999997</v>
          </cell>
          <cell r="AP27">
            <v>438.79603699999996</v>
          </cell>
          <cell r="AQ27">
            <v>415.50475499999993</v>
          </cell>
          <cell r="AR27">
            <v>429.16075000000001</v>
          </cell>
          <cell r="AS27">
            <v>404.77066500000001</v>
          </cell>
          <cell r="AT27">
            <v>397.39615299999997</v>
          </cell>
          <cell r="AU27">
            <v>381.668319</v>
          </cell>
          <cell r="AV27">
            <v>1012.338622</v>
          </cell>
          <cell r="AW27">
            <v>1211.8264899999999</v>
          </cell>
          <cell r="AX27">
            <v>1283.461542</v>
          </cell>
          <cell r="AY27">
            <v>1183.835137</v>
          </cell>
          <cell r="AZ27">
            <v>4691.4617910000006</v>
          </cell>
        </row>
        <row r="28">
          <cell r="A28" t="str">
            <v>Luxembourg</v>
          </cell>
          <cell r="B28">
            <v>13.956053294892246</v>
          </cell>
          <cell r="C28">
            <v>6.1073837815355381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6.3730087087772898</v>
          </cell>
          <cell r="O28">
            <v>0</v>
          </cell>
          <cell r="P28">
            <v>0</v>
          </cell>
          <cell r="Q28">
            <v>0</v>
          </cell>
          <cell r="R28">
            <v>1.5927691477502688</v>
          </cell>
          <cell r="S28">
            <v>41.9</v>
          </cell>
          <cell r="T28">
            <v>20.9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62.8</v>
          </cell>
          <cell r="AF28">
            <v>0</v>
          </cell>
          <cell r="AG28">
            <v>0</v>
          </cell>
          <cell r="AH28">
            <v>0</v>
          </cell>
          <cell r="AI28">
            <v>62.8</v>
          </cell>
          <cell r="AJ28">
            <v>270.205331</v>
          </cell>
          <cell r="AK28">
            <v>307.98784999999998</v>
          </cell>
          <cell r="AL28">
            <v>308.67207499999995</v>
          </cell>
          <cell r="AM28">
            <v>322.910482</v>
          </cell>
          <cell r="AN28">
            <v>331.63630999999998</v>
          </cell>
          <cell r="AO28">
            <v>324.05459100000002</v>
          </cell>
          <cell r="AP28">
            <v>316.60602699999998</v>
          </cell>
          <cell r="AQ28">
            <v>284.63771500000001</v>
          </cell>
          <cell r="AR28">
            <v>293.45558800000003</v>
          </cell>
          <cell r="AS28">
            <v>273.54751799999997</v>
          </cell>
          <cell r="AT28">
            <v>261.88816500000001</v>
          </cell>
          <cell r="AU28">
            <v>252.93518899999998</v>
          </cell>
          <cell r="AV28">
            <v>886.86525599999993</v>
          </cell>
          <cell r="AW28">
            <v>978.60138299999994</v>
          </cell>
          <cell r="AX28">
            <v>894.69933000000003</v>
          </cell>
          <cell r="AY28">
            <v>788.37087199999996</v>
          </cell>
          <cell r="AZ28">
            <v>3548.5368409999992</v>
          </cell>
        </row>
        <row r="29">
          <cell r="A29" t="str">
            <v>Madeira</v>
          </cell>
          <cell r="B29">
            <v>2.9999999999999991</v>
          </cell>
          <cell r="C29">
            <v>2.9999999999999987</v>
          </cell>
          <cell r="D29">
            <v>3.0000000000000018</v>
          </cell>
          <cell r="E29">
            <v>2.9999999999999987</v>
          </cell>
          <cell r="F29">
            <v>3.0000000000000013</v>
          </cell>
          <cell r="G29">
            <v>3</v>
          </cell>
          <cell r="H29">
            <v>2.9999999999999982</v>
          </cell>
          <cell r="I29">
            <v>7.8355824940881424</v>
          </cell>
          <cell r="J29">
            <v>8.0659092424568701</v>
          </cell>
          <cell r="K29">
            <v>7.8303400093593369</v>
          </cell>
          <cell r="L29">
            <v>6.3639348968543521</v>
          </cell>
          <cell r="M29">
            <v>7.1283056533058513</v>
          </cell>
          <cell r="N29">
            <v>3</v>
          </cell>
          <cell r="O29">
            <v>3</v>
          </cell>
          <cell r="P29">
            <v>6.2499140700458833</v>
          </cell>
          <cell r="Q29">
            <v>7.1139303565870469</v>
          </cell>
          <cell r="R29">
            <v>4.8160527830983346</v>
          </cell>
          <cell r="S29">
            <v>1.8670858999999993</v>
          </cell>
          <cell r="T29">
            <v>1.9261716333333325</v>
          </cell>
          <cell r="U29">
            <v>1.8375429666666676</v>
          </cell>
          <cell r="V29">
            <v>1.8766453333333324</v>
          </cell>
          <cell r="W29">
            <v>1.9261291000000007</v>
          </cell>
          <cell r="X29">
            <v>1.9852148666666665</v>
          </cell>
          <cell r="Y29">
            <v>1.9402295999999986</v>
          </cell>
          <cell r="Z29">
            <v>4.861202866666666</v>
          </cell>
          <cell r="AA29">
            <v>4.9661865044444475</v>
          </cell>
          <cell r="AB29">
            <v>4.8437431422222268</v>
          </cell>
          <cell r="AC29">
            <v>3.8350157800000062</v>
          </cell>
          <cell r="AD29">
            <v>4.3630164177777857</v>
          </cell>
          <cell r="AE29">
            <v>5.6308004999999994</v>
          </cell>
          <cell r="AF29">
            <v>5.7879892999999996</v>
          </cell>
          <cell r="AG29">
            <v>11.767618971111112</v>
          </cell>
          <cell r="AH29">
            <v>13.041775340000019</v>
          </cell>
          <cell r="AI29">
            <v>36.228184111111133</v>
          </cell>
          <cell r="AJ29">
            <v>56.012576999999993</v>
          </cell>
          <cell r="AK29">
            <v>57.785149000000004</v>
          </cell>
          <cell r="AL29">
            <v>55.126289</v>
          </cell>
          <cell r="AM29">
            <v>56.299359999999993</v>
          </cell>
          <cell r="AN29">
            <v>57.783873</v>
          </cell>
          <cell r="AO29">
            <v>59.556445999999994</v>
          </cell>
          <cell r="AP29">
            <v>58.206887999999999</v>
          </cell>
          <cell r="AQ29">
            <v>55.836085999999995</v>
          </cell>
          <cell r="AR29">
            <v>55.413069000000007</v>
          </cell>
          <cell r="AS29">
            <v>55.672791000000004</v>
          </cell>
          <cell r="AT29">
            <v>54.23553600000001</v>
          </cell>
          <cell r="AU29">
            <v>55.086229000000003</v>
          </cell>
          <cell r="AV29">
            <v>168.924015</v>
          </cell>
          <cell r="AW29">
            <v>173.639679</v>
          </cell>
          <cell r="AX29">
            <v>169.45604299999999</v>
          </cell>
          <cell r="AY29">
            <v>164.99455600000002</v>
          </cell>
          <cell r="AZ29">
            <v>677.01429300000007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23.561933000000003</v>
          </cell>
          <cell r="AL30">
            <v>20.696653000000001</v>
          </cell>
          <cell r="AM30">
            <v>22.393975000000001</v>
          </cell>
          <cell r="AN30">
            <v>13.300598000000001</v>
          </cell>
          <cell r="AO30">
            <v>19.996407999999999</v>
          </cell>
          <cell r="AP30">
            <v>20.646021999999999</v>
          </cell>
          <cell r="AQ30">
            <v>18.940504000000001</v>
          </cell>
          <cell r="AR30">
            <v>18.666277000000001</v>
          </cell>
          <cell r="AS30">
            <v>17.287509</v>
          </cell>
          <cell r="AT30">
            <v>19.706150999999998</v>
          </cell>
          <cell r="AU30">
            <v>16.335449000000001</v>
          </cell>
          <cell r="AV30">
            <v>59.169465000000002</v>
          </cell>
          <cell r="AW30">
            <v>55.690981000000008</v>
          </cell>
          <cell r="AX30">
            <v>58.252803</v>
          </cell>
          <cell r="AY30">
            <v>53.329109000000003</v>
          </cell>
          <cell r="AZ30">
            <v>226.44235800000001</v>
          </cell>
        </row>
        <row r="31">
          <cell r="A31" t="str">
            <v>Netherlands</v>
          </cell>
          <cell r="B31">
            <v>23.002744227455842</v>
          </cell>
          <cell r="C31">
            <v>23.003366150502721</v>
          </cell>
          <cell r="D31">
            <v>22.969827279748486</v>
          </cell>
          <cell r="E31">
            <v>21.543237124336979</v>
          </cell>
          <cell r="F31">
            <v>21.519337664632072</v>
          </cell>
          <cell r="G31">
            <v>21.519188301010221</v>
          </cell>
          <cell r="H31">
            <v>21.51906323354579</v>
          </cell>
          <cell r="I31">
            <v>21.523555494664368</v>
          </cell>
          <cell r="J31">
            <v>21.522989404810964</v>
          </cell>
          <cell r="K31">
            <v>21.514813750911312</v>
          </cell>
          <cell r="L31">
            <v>21.515517535876914</v>
          </cell>
          <cell r="M31">
            <v>21.511840906729091</v>
          </cell>
          <cell r="N31">
            <v>22.991961082294363</v>
          </cell>
          <cell r="O31">
            <v>21.527324876048112</v>
          </cell>
          <cell r="P31">
            <v>21.521869431683999</v>
          </cell>
          <cell r="Q31">
            <v>21.514070533909123</v>
          </cell>
          <cell r="R31">
            <v>21.89383402886595</v>
          </cell>
          <cell r="S31">
            <v>367.7</v>
          </cell>
          <cell r="T31">
            <v>380</v>
          </cell>
          <cell r="U31">
            <v>374.4</v>
          </cell>
          <cell r="V31">
            <v>363.2</v>
          </cell>
          <cell r="W31">
            <v>365</v>
          </cell>
          <cell r="X31">
            <v>351.2</v>
          </cell>
          <cell r="Y31">
            <v>340</v>
          </cell>
          <cell r="Z31">
            <v>334.1</v>
          </cell>
          <cell r="AA31">
            <v>349.1</v>
          </cell>
          <cell r="AB31">
            <v>340.4</v>
          </cell>
          <cell r="AC31">
            <v>327.10000000000002</v>
          </cell>
          <cell r="AD31">
            <v>325.7</v>
          </cell>
          <cell r="AE31">
            <v>1122.0999999999999</v>
          </cell>
          <cell r="AF31">
            <v>1079.4000000000001</v>
          </cell>
          <cell r="AG31">
            <v>1023.2</v>
          </cell>
          <cell r="AH31">
            <v>993.2</v>
          </cell>
          <cell r="AI31">
            <v>4217.8999999999996</v>
          </cell>
          <cell r="AJ31">
            <v>1438.6544349999999</v>
          </cell>
          <cell r="AK31">
            <v>1486.7389310000001</v>
          </cell>
          <cell r="AL31">
            <v>1466.9679310000001</v>
          </cell>
          <cell r="AM31">
            <v>1517.3207169999998</v>
          </cell>
          <cell r="AN31">
            <v>1526.5339719999999</v>
          </cell>
          <cell r="AO31">
            <v>1468.828636</v>
          </cell>
          <cell r="AP31">
            <v>1421.994985</v>
          </cell>
          <cell r="AQ31">
            <v>1397.02755</v>
          </cell>
          <cell r="AR31">
            <v>1459.7879229999999</v>
          </cell>
          <cell r="AS31">
            <v>1423.9491150000001</v>
          </cell>
          <cell r="AT31">
            <v>1368.268272</v>
          </cell>
          <cell r="AU31">
            <v>1362.644886</v>
          </cell>
          <cell r="AV31">
            <v>4392.3612970000004</v>
          </cell>
          <cell r="AW31">
            <v>4512.683325</v>
          </cell>
          <cell r="AX31">
            <v>4278.8104579999999</v>
          </cell>
          <cell r="AY31">
            <v>4154.8622730000006</v>
          </cell>
          <cell r="AZ31">
            <v>17338.717353</v>
          </cell>
        </row>
        <row r="32">
          <cell r="A32" t="str">
            <v>Norway</v>
          </cell>
          <cell r="B32">
            <v>75.704533361424325</v>
          </cell>
          <cell r="C32">
            <v>44.049544096148743</v>
          </cell>
          <cell r="D32">
            <v>16.984488978968706</v>
          </cell>
          <cell r="E32">
            <v>2.4233997364468722</v>
          </cell>
          <cell r="F32">
            <v>1.6235956601670176</v>
          </cell>
          <cell r="G32">
            <v>0.66259314567478933</v>
          </cell>
          <cell r="H32">
            <v>0.71561321737158123</v>
          </cell>
          <cell r="I32">
            <v>0.70923397017946965</v>
          </cell>
          <cell r="J32">
            <v>0.6979346794513972</v>
          </cell>
          <cell r="K32">
            <v>0.7563033880789144</v>
          </cell>
          <cell r="L32">
            <v>0.81046887534829815</v>
          </cell>
          <cell r="M32">
            <v>107.85490842244431</v>
          </cell>
          <cell r="N32">
            <v>43.98981333312333</v>
          </cell>
          <cell r="O32">
            <v>1.6012366035946664</v>
          </cell>
          <cell r="P32">
            <v>0.70751818386775533</v>
          </cell>
          <cell r="Q32">
            <v>36.348645634644946</v>
          </cell>
          <cell r="R32">
            <v>20.054578594802848</v>
          </cell>
          <cell r="S32">
            <v>142.22205831589602</v>
          </cell>
          <cell r="T32">
            <v>96.150030218901904</v>
          </cell>
          <cell r="U32">
            <v>37.554186179938775</v>
          </cell>
          <cell r="V32">
            <v>5.7023518575361205</v>
          </cell>
          <cell r="W32">
            <v>3.5354952763043475</v>
          </cell>
          <cell r="X32">
            <v>1.4</v>
          </cell>
          <cell r="Y32">
            <v>1.4</v>
          </cell>
          <cell r="Z32">
            <v>1.4</v>
          </cell>
          <cell r="AA32">
            <v>1.4</v>
          </cell>
          <cell r="AB32">
            <v>1.4</v>
          </cell>
          <cell r="AC32">
            <v>1.4</v>
          </cell>
          <cell r="AD32">
            <v>191.97062194444399</v>
          </cell>
          <cell r="AE32">
            <v>275.92627471473668</v>
          </cell>
          <cell r="AF32">
            <v>10.637847133840468</v>
          </cell>
          <cell r="AG32">
            <v>4.1999999999999993</v>
          </cell>
          <cell r="AH32">
            <v>194.770621944444</v>
          </cell>
          <cell r="AI32">
            <v>485.53474379302099</v>
          </cell>
          <cell r="AJ32">
            <v>169.07818700000001</v>
          </cell>
          <cell r="AK32">
            <v>196.44931400000002</v>
          </cell>
          <cell r="AL32">
            <v>198.997848</v>
          </cell>
          <cell r="AM32">
            <v>211.77342699999997</v>
          </cell>
          <cell r="AN32">
            <v>195.981415</v>
          </cell>
          <cell r="AO32">
            <v>190.16194300000001</v>
          </cell>
          <cell r="AP32">
            <v>176.072768</v>
          </cell>
          <cell r="AQ32">
            <v>177.656465</v>
          </cell>
          <cell r="AR32">
            <v>180.53265399999998</v>
          </cell>
          <cell r="AS32">
            <v>166.59980899999999</v>
          </cell>
          <cell r="AT32">
            <v>155.465563</v>
          </cell>
          <cell r="AU32">
            <v>160.19072499999999</v>
          </cell>
          <cell r="AV32">
            <v>564.52534900000001</v>
          </cell>
          <cell r="AW32">
            <v>597.91678499999989</v>
          </cell>
          <cell r="AX32">
            <v>534.261887</v>
          </cell>
          <cell r="AY32">
            <v>482.25609700000001</v>
          </cell>
          <cell r="AZ32">
            <v>2178.960118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1.0783970280061765</v>
          </cell>
          <cell r="N33">
            <v>0</v>
          </cell>
          <cell r="O33">
            <v>0</v>
          </cell>
          <cell r="P33">
            <v>0</v>
          </cell>
          <cell r="Q33">
            <v>0.35566301474741485</v>
          </cell>
          <cell r="R33">
            <v>7.5167128734731317E-2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52.320897472666665</v>
          </cell>
          <cell r="AE33">
            <v>0</v>
          </cell>
          <cell r="AF33">
            <v>0</v>
          </cell>
          <cell r="AG33">
            <v>0</v>
          </cell>
          <cell r="AH33">
            <v>52.320897472666665</v>
          </cell>
          <cell r="AI33">
            <v>52.320897472666665</v>
          </cell>
          <cell r="AJ33">
            <v>5181.6749319999999</v>
          </cell>
          <cell r="AK33">
            <v>5261.2913129999997</v>
          </cell>
          <cell r="AL33">
            <v>5579.4593160000004</v>
          </cell>
          <cell r="AM33">
            <v>5700.7104099999997</v>
          </cell>
          <cell r="AN33">
            <v>6049.2259340000001</v>
          </cell>
          <cell r="AO33">
            <v>5908.3098630000004</v>
          </cell>
          <cell r="AP33">
            <v>5687.4627170000003</v>
          </cell>
          <cell r="AQ33">
            <v>5132.0546210000002</v>
          </cell>
          <cell r="AR33">
            <v>4905.5639890000002</v>
          </cell>
          <cell r="AS33">
            <v>4501.3304799999996</v>
          </cell>
          <cell r="AT33">
            <v>4371.8394870000002</v>
          </cell>
          <cell r="AU33">
            <v>4366.5557769999996</v>
          </cell>
          <cell r="AV33">
            <v>16022.425561</v>
          </cell>
          <cell r="AW33">
            <v>17658.246207</v>
          </cell>
          <cell r="AX33">
            <v>15725.081327000002</v>
          </cell>
          <cell r="AY33">
            <v>13239.725743999999</v>
          </cell>
          <cell r="AZ33">
            <v>62645.478839000003</v>
          </cell>
        </row>
        <row r="34">
          <cell r="A34" t="str">
            <v>Portugal</v>
          </cell>
          <cell r="B34">
            <v>11.829660284974763</v>
          </cell>
          <cell r="C34">
            <v>1.9965142765618482</v>
          </cell>
          <cell r="D34">
            <v>2.328787023234276</v>
          </cell>
          <cell r="E34">
            <v>1.9394973774178061</v>
          </cell>
          <cell r="F34">
            <v>2.1869546564643079</v>
          </cell>
          <cell r="G34">
            <v>2.2118427983108537</v>
          </cell>
          <cell r="H34">
            <v>5.9367893684244732</v>
          </cell>
          <cell r="I34">
            <v>18.169398150717491</v>
          </cell>
          <cell r="J34">
            <v>21.05361001226985</v>
          </cell>
          <cell r="K34">
            <v>23.519878929563863</v>
          </cell>
          <cell r="L34">
            <v>27.09570136551779</v>
          </cell>
          <cell r="M34">
            <v>31.456218211448089</v>
          </cell>
          <cell r="N34">
            <v>5.2458674203245268</v>
          </cell>
          <cell r="O34">
            <v>2.1155055213620244</v>
          </cell>
          <cell r="P34">
            <v>14.858657907198943</v>
          </cell>
          <cell r="Q34">
            <v>27.252826001075533</v>
          </cell>
          <cell r="R34">
            <v>11.767268540872266</v>
          </cell>
          <cell r="S34">
            <v>279.91959976887699</v>
          </cell>
          <cell r="T34">
            <v>49.912147840909142</v>
          </cell>
          <cell r="U34">
            <v>59.520519710526401</v>
          </cell>
          <cell r="V34">
            <v>52.090678499999967</v>
          </cell>
          <cell r="W34">
            <v>61.764487026315805</v>
          </cell>
          <cell r="X34">
            <v>62.2040957142857</v>
          </cell>
          <cell r="Y34">
            <v>160.5859291818183</v>
          </cell>
          <cell r="Z34">
            <v>462.61161118181838</v>
          </cell>
          <cell r="AA34">
            <v>533.68624760681837</v>
          </cell>
          <cell r="AB34">
            <v>554.19246303181853</v>
          </cell>
          <cell r="AC34">
            <v>603.2536144568187</v>
          </cell>
          <cell r="AD34">
            <v>684.41836988181888</v>
          </cell>
          <cell r="AE34">
            <v>389.35226732031254</v>
          </cell>
          <cell r="AF34">
            <v>176.05926124060147</v>
          </cell>
          <cell r="AG34">
            <v>1156.8837879704552</v>
          </cell>
          <cell r="AH34">
            <v>1841.8644473704562</v>
          </cell>
          <cell r="AI34">
            <v>3564.1597639018246</v>
          </cell>
          <cell r="AJ34">
            <v>2129.6270030000001</v>
          </cell>
          <cell r="AK34">
            <v>2249.9680360000002</v>
          </cell>
          <cell r="AL34">
            <v>2300.2733699999999</v>
          </cell>
          <cell r="AM34">
            <v>2417.204127</v>
          </cell>
          <cell r="AN34">
            <v>2541.8011369999999</v>
          </cell>
          <cell r="AO34">
            <v>2531.0879320000004</v>
          </cell>
          <cell r="AP34">
            <v>2434.4359770000001</v>
          </cell>
          <cell r="AQ34">
            <v>2291.4927980000002</v>
          </cell>
          <cell r="AR34">
            <v>2281.4026789999998</v>
          </cell>
          <cell r="AS34">
            <v>2120.6453409999999</v>
          </cell>
          <cell r="AT34">
            <v>2003.7431240000001</v>
          </cell>
          <cell r="AU34">
            <v>1958.202759</v>
          </cell>
          <cell r="AV34">
            <v>6679.8684089999997</v>
          </cell>
          <cell r="AW34">
            <v>7490.0931959999998</v>
          </cell>
          <cell r="AX34">
            <v>7007.3314540000001</v>
          </cell>
          <cell r="AY34">
            <v>6082.5912239999998</v>
          </cell>
          <cell r="AZ34">
            <v>27259.884282999999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14.104524</v>
          </cell>
          <cell r="AN35">
            <v>14.104524</v>
          </cell>
          <cell r="AO35">
            <v>28.209047999999999</v>
          </cell>
          <cell r="AP35">
            <v>14.104524</v>
          </cell>
          <cell r="AQ35">
            <v>14.104524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56.418095999999998</v>
          </cell>
          <cell r="AX35">
            <v>28.209047999999999</v>
          </cell>
          <cell r="AY35">
            <v>28.209047999999999</v>
          </cell>
          <cell r="AZ35">
            <v>169.254288</v>
          </cell>
        </row>
        <row r="36">
          <cell r="A36" t="str">
            <v>Slovak Republic</v>
          </cell>
          <cell r="B36">
            <v>0.20264820311568099</v>
          </cell>
          <cell r="C36">
            <v>0.18993484561581869</v>
          </cell>
          <cell r="D36">
            <v>0.18301839221675406</v>
          </cell>
          <cell r="E36">
            <v>0.17150653813746919</v>
          </cell>
          <cell r="F36">
            <v>0.16262162068974603</v>
          </cell>
          <cell r="G36">
            <v>0.16811437331884577</v>
          </cell>
          <cell r="H36">
            <v>0.17653216819382422</v>
          </cell>
          <cell r="I36">
            <v>0.19447277600674062</v>
          </cell>
          <cell r="J36">
            <v>0.18838344536015406</v>
          </cell>
          <cell r="K36">
            <v>0.20150894578086229</v>
          </cell>
          <cell r="L36">
            <v>0.20749963079763609</v>
          </cell>
          <cell r="M36">
            <v>0.21559806019142824</v>
          </cell>
          <cell r="N36">
            <v>0.19152740033426688</v>
          </cell>
          <cell r="O36">
            <v>0.16733361460688514</v>
          </cell>
          <cell r="P36">
            <v>0.18616057543541131</v>
          </cell>
          <cell r="Q36">
            <v>0.20804286536156305</v>
          </cell>
          <cell r="R36">
            <v>0.18712855861528743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6</v>
          </cell>
          <cell r="AF36">
            <v>6</v>
          </cell>
          <cell r="AG36">
            <v>6</v>
          </cell>
          <cell r="AH36">
            <v>6</v>
          </cell>
          <cell r="AI36">
            <v>24</v>
          </cell>
          <cell r="AJ36">
            <v>888.23881600000004</v>
          </cell>
          <cell r="AK36">
            <v>947.69340199999999</v>
          </cell>
          <cell r="AL36">
            <v>983.50771099999997</v>
          </cell>
          <cell r="AM36">
            <v>1049.5226709999999</v>
          </cell>
          <cell r="AN36">
            <v>1106.8638919999999</v>
          </cell>
          <cell r="AO36">
            <v>1070.699646</v>
          </cell>
          <cell r="AP36">
            <v>1019.644192</v>
          </cell>
          <cell r="AQ36">
            <v>925.57942400000002</v>
          </cell>
          <cell r="AR36">
            <v>955.497972</v>
          </cell>
          <cell r="AS36">
            <v>893.26059099999998</v>
          </cell>
          <cell r="AT36">
            <v>867.47142299999996</v>
          </cell>
          <cell r="AU36">
            <v>834.88691799999992</v>
          </cell>
          <cell r="AV36">
            <v>2819.4399290000001</v>
          </cell>
          <cell r="AW36">
            <v>3227.0862090000001</v>
          </cell>
          <cell r="AX36">
            <v>2900.7215879999999</v>
          </cell>
          <cell r="AY36">
            <v>2595.6189319999999</v>
          </cell>
          <cell r="AZ36">
            <v>11542.866657999999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5496.953364</v>
          </cell>
          <cell r="AL37">
            <v>5616.2391399999997</v>
          </cell>
          <cell r="AM37">
            <v>5830.8175969999993</v>
          </cell>
          <cell r="AN37">
            <v>5452.8257530000001</v>
          </cell>
          <cell r="AO37">
            <v>5201.2845359999992</v>
          </cell>
          <cell r="AP37">
            <v>4736.923949</v>
          </cell>
          <cell r="AQ37">
            <v>4720.3798409999999</v>
          </cell>
          <cell r="AR37">
            <v>4714.4105550000004</v>
          </cell>
          <cell r="AS37">
            <v>4746.8355869999996</v>
          </cell>
          <cell r="AT37">
            <v>4571.2619119999999</v>
          </cell>
          <cell r="AU37">
            <v>4567.2532549999996</v>
          </cell>
          <cell r="AV37">
            <v>16137.092890999998</v>
          </cell>
          <cell r="AW37">
            <v>16484.927885999998</v>
          </cell>
          <cell r="AX37">
            <v>14171.714345</v>
          </cell>
          <cell r="AY37">
            <v>13885.350753999999</v>
          </cell>
          <cell r="AZ37">
            <v>60679.085876000012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478.45725399999998</v>
          </cell>
          <cell r="AL38">
            <v>525.51993200000004</v>
          </cell>
          <cell r="AM38">
            <v>604.48436599999991</v>
          </cell>
          <cell r="AN38">
            <v>624.89022299999999</v>
          </cell>
          <cell r="AO38">
            <v>581.66567599999996</v>
          </cell>
          <cell r="AP38">
            <v>507.24710800000003</v>
          </cell>
          <cell r="AQ38">
            <v>478.78059200000001</v>
          </cell>
          <cell r="AR38">
            <v>476.21714499999996</v>
          </cell>
          <cell r="AS38">
            <v>440.85623900000002</v>
          </cell>
          <cell r="AT38">
            <v>418.82034399999998</v>
          </cell>
          <cell r="AU38">
            <v>405.556512</v>
          </cell>
          <cell r="AV38">
            <v>1448.8550559999999</v>
          </cell>
          <cell r="AW38">
            <v>1811.0402650000001</v>
          </cell>
          <cell r="AX38">
            <v>1462.2448450000002</v>
          </cell>
          <cell r="AY38">
            <v>1265.233095</v>
          </cell>
          <cell r="AZ38">
            <v>5987.3732609999988</v>
          </cell>
        </row>
        <row r="39">
          <cell r="A39" t="str">
            <v>Switzerland</v>
          </cell>
          <cell r="B39">
            <v>11.146490391770776</v>
          </cell>
          <cell r="C39">
            <v>1.8677440593268069</v>
          </cell>
          <cell r="D39">
            <v>1.201204801821377</v>
          </cell>
          <cell r="E39">
            <v>0.86885236906332985</v>
          </cell>
          <cell r="F39">
            <v>0.92183088699428328</v>
          </cell>
          <cell r="G39">
            <v>0.50436707674448</v>
          </cell>
          <cell r="H39">
            <v>0.52292932016588678</v>
          </cell>
          <cell r="I39">
            <v>0.52071302735812108</v>
          </cell>
          <cell r="J39">
            <v>0.49835843657858031</v>
          </cell>
          <cell r="K39">
            <v>0.51404213091100015</v>
          </cell>
          <cell r="L39">
            <v>0.52492552750309929</v>
          </cell>
          <cell r="M39">
            <v>0.53459609978236533</v>
          </cell>
          <cell r="N39">
            <v>4.5697707623491173</v>
          </cell>
          <cell r="O39">
            <v>0.76845307262898921</v>
          </cell>
          <cell r="P39">
            <v>0.51375706078652605</v>
          </cell>
          <cell r="Q39">
            <v>0.52438668607174854</v>
          </cell>
          <cell r="R39">
            <v>1.6056794471897795</v>
          </cell>
          <cell r="S39">
            <v>147</v>
          </cell>
          <cell r="T39">
            <v>27</v>
          </cell>
          <cell r="U39">
            <v>17</v>
          </cell>
          <cell r="V39">
            <v>13</v>
          </cell>
          <cell r="W39">
            <v>13</v>
          </cell>
          <cell r="X39">
            <v>7</v>
          </cell>
          <cell r="Y39">
            <v>7</v>
          </cell>
          <cell r="Z39">
            <v>7</v>
          </cell>
          <cell r="AA39">
            <v>7</v>
          </cell>
          <cell r="AB39">
            <v>7</v>
          </cell>
          <cell r="AC39">
            <v>7</v>
          </cell>
          <cell r="AD39">
            <v>7</v>
          </cell>
          <cell r="AE39">
            <v>191</v>
          </cell>
          <cell r="AF39">
            <v>33</v>
          </cell>
          <cell r="AG39">
            <v>21</v>
          </cell>
          <cell r="AH39">
            <v>21</v>
          </cell>
          <cell r="AI39">
            <v>266</v>
          </cell>
          <cell r="AJ39">
            <v>1186.9206840000002</v>
          </cell>
          <cell r="AK39">
            <v>1301.0347900000002</v>
          </cell>
          <cell r="AL39">
            <v>1273.721182</v>
          </cell>
          <cell r="AM39">
            <v>1346.6039129999999</v>
          </cell>
          <cell r="AN39">
            <v>1269.213276</v>
          </cell>
          <cell r="AO39">
            <v>1249.090254</v>
          </cell>
          <cell r="AP39">
            <v>1204.751724</v>
          </cell>
          <cell r="AQ39">
            <v>1209.879467</v>
          </cell>
          <cell r="AR39">
            <v>1264.1503659999998</v>
          </cell>
          <cell r="AS39">
            <v>1225.580477</v>
          </cell>
          <cell r="AT39">
            <v>1200.170247</v>
          </cell>
          <cell r="AU39">
            <v>1178.4597760000001</v>
          </cell>
          <cell r="AV39">
            <v>3761.6766560000005</v>
          </cell>
          <cell r="AW39">
            <v>3864.9074430000001</v>
          </cell>
          <cell r="AX39">
            <v>3678.7815569999998</v>
          </cell>
          <cell r="AY39">
            <v>3604.2105000000001</v>
          </cell>
          <cell r="AZ39">
            <v>14909.576156000001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782.49199999999996</v>
          </cell>
          <cell r="AL40">
            <v>724.52099999999996</v>
          </cell>
          <cell r="AM40">
            <v>871.63100000000009</v>
          </cell>
          <cell r="AN40">
            <v>879.46900000000005</v>
          </cell>
          <cell r="AO40">
            <v>895.01</v>
          </cell>
          <cell r="AP40">
            <v>826.67599999999993</v>
          </cell>
          <cell r="AQ40">
            <v>802.74899999999991</v>
          </cell>
          <cell r="AR40">
            <v>817.577</v>
          </cell>
          <cell r="AS40">
            <v>828.57400000000007</v>
          </cell>
          <cell r="AT40">
            <v>927.89799999999991</v>
          </cell>
          <cell r="AU40">
            <v>777.23400000000004</v>
          </cell>
          <cell r="AV40">
            <v>2281.8419999999996</v>
          </cell>
          <cell r="AW40">
            <v>2646.11</v>
          </cell>
          <cell r="AX40">
            <v>2447.0019999999995</v>
          </cell>
          <cell r="AY40">
            <v>2533.7060000000001</v>
          </cell>
          <cell r="AZ40">
            <v>9908.66</v>
          </cell>
        </row>
        <row r="41">
          <cell r="A41" t="str">
            <v>European Union</v>
          </cell>
          <cell r="B41">
            <v>8.2505469776428058</v>
          </cell>
          <cell r="C41">
            <v>6.5831395514612963</v>
          </cell>
          <cell r="D41">
            <v>6.180048647462999</v>
          </cell>
          <cell r="E41">
            <v>5.8854433074042234</v>
          </cell>
          <cell r="F41">
            <v>5.6752214204538785</v>
          </cell>
          <cell r="G41">
            <v>5.4148054515858535</v>
          </cell>
          <cell r="H41">
            <v>5.6264752220068779</v>
          </cell>
          <cell r="I41">
            <v>6.1929474499587016</v>
          </cell>
          <cell r="J41">
            <v>6.4070714834224658</v>
          </cell>
          <cell r="K41">
            <v>6.4220452206764689</v>
          </cell>
          <cell r="L41">
            <v>8.4604459042220803</v>
          </cell>
          <cell r="M41">
            <v>10.031572163768651</v>
          </cell>
          <cell r="N41">
            <v>6.973871833809917</v>
          </cell>
          <cell r="O41">
            <v>5.6608683300160072</v>
          </cell>
          <cell r="P41">
            <v>6.0688378843835524</v>
          </cell>
          <cell r="Q41">
            <v>8.27745598447604</v>
          </cell>
          <cell r="R41">
            <v>6.6973406618434241</v>
          </cell>
          <cell r="S41">
            <v>4773.4913861181067</v>
          </cell>
          <cell r="T41">
            <v>4045.7464519098125</v>
          </cell>
          <cell r="U41">
            <v>3881.0047920737998</v>
          </cell>
          <cell r="V41">
            <v>3791.643473486426</v>
          </cell>
          <cell r="W41">
            <v>3648.867012510399</v>
          </cell>
          <cell r="X41">
            <v>3386.8802574559545</v>
          </cell>
          <cell r="Y41">
            <v>3368.9732293268189</v>
          </cell>
          <cell r="Z41">
            <v>3548.2914375141527</v>
          </cell>
          <cell r="AA41">
            <v>3670.4355049598189</v>
          </cell>
          <cell r="AB41">
            <v>3574.1254737531531</v>
          </cell>
          <cell r="AC41">
            <v>4577.586094160486</v>
          </cell>
          <cell r="AD41">
            <v>5339.1559351589303</v>
          </cell>
          <cell r="AE41">
            <v>12700.242630101719</v>
          </cell>
          <cell r="AF41">
            <v>10827.390743452779</v>
          </cell>
          <cell r="AG41">
            <v>10587.70017180079</v>
          </cell>
          <cell r="AH41">
            <v>13490.867503072568</v>
          </cell>
          <cell r="AI41">
            <v>47606.201048427865</v>
          </cell>
          <cell r="AJ41">
            <v>52070.999160999992</v>
          </cell>
          <cell r="AK41">
            <v>55310.566915000003</v>
          </cell>
          <cell r="AL41">
            <v>56519.042359000006</v>
          </cell>
          <cell r="AM41">
            <v>57981.683755999991</v>
          </cell>
          <cell r="AN41">
            <v>57865.236754000005</v>
          </cell>
          <cell r="AO41">
            <v>56293.661129000015</v>
          </cell>
          <cell r="AP41">
            <v>53889.438534000015</v>
          </cell>
          <cell r="AQ41">
            <v>51566.113221000014</v>
          </cell>
          <cell r="AR41">
            <v>51558.531273000001</v>
          </cell>
          <cell r="AS41">
            <v>50088.605979000007</v>
          </cell>
          <cell r="AT41">
            <v>48695.157813000005</v>
          </cell>
          <cell r="AU41">
            <v>47901.169061000001</v>
          </cell>
          <cell r="AV41">
            <v>163900.608435</v>
          </cell>
          <cell r="AW41">
            <v>172140.58163900001</v>
          </cell>
          <cell r="AX41">
            <v>157014.08302800002</v>
          </cell>
          <cell r="AY41">
            <v>146684.93285300001</v>
          </cell>
          <cell r="AZ41">
            <v>639740.20595500001</v>
          </cell>
        </row>
        <row r="43">
          <cell r="A43" t="str">
            <v>Albania</v>
          </cell>
          <cell r="B43">
            <v>54.325026023170267</v>
          </cell>
          <cell r="C43">
            <v>44.579750523458664</v>
          </cell>
          <cell r="D43">
            <v>34.133052108454685</v>
          </cell>
          <cell r="E43">
            <v>29.068994663572745</v>
          </cell>
          <cell r="F43">
            <v>27.934970279751646</v>
          </cell>
          <cell r="G43">
            <v>28.711165811095789</v>
          </cell>
          <cell r="H43">
            <v>33.405987481590032</v>
          </cell>
          <cell r="I43">
            <v>35.16321743735989</v>
          </cell>
          <cell r="J43">
            <v>30.859042198695452</v>
          </cell>
          <cell r="K43">
            <v>28.199513775519204</v>
          </cell>
          <cell r="L43">
            <v>32.828443347323741</v>
          </cell>
          <cell r="M43">
            <v>28.422246802659206</v>
          </cell>
          <cell r="N43">
            <v>43.7937303934456</v>
          </cell>
          <cell r="O43">
            <v>28.563264234234424</v>
          </cell>
          <cell r="P43">
            <v>33.195246633231136</v>
          </cell>
          <cell r="Q43">
            <v>29.837574442677816</v>
          </cell>
          <cell r="R43">
            <v>33.603693477844743</v>
          </cell>
          <cell r="S43">
            <v>188.050059</v>
          </cell>
          <cell r="T43">
            <v>171.20889099999999</v>
          </cell>
          <cell r="U43">
            <v>139.467781</v>
          </cell>
          <cell r="V43">
            <v>128.25418799999997</v>
          </cell>
          <cell r="W43">
            <v>130.70350899999997</v>
          </cell>
          <cell r="X43">
            <v>137.51295999999999</v>
          </cell>
          <cell r="Y43">
            <v>152.26507999999995</v>
          </cell>
          <cell r="Z43">
            <v>140.66470099999998</v>
          </cell>
          <cell r="AA43">
            <v>116.67694099999997</v>
          </cell>
          <cell r="AB43">
            <v>102.07377499999997</v>
          </cell>
          <cell r="AC43">
            <v>120.92121799999995</v>
          </cell>
          <cell r="AD43">
            <v>102.16312599999998</v>
          </cell>
          <cell r="AE43">
            <v>498.72673100000003</v>
          </cell>
          <cell r="AF43">
            <v>396.47065699999996</v>
          </cell>
          <cell r="AG43">
            <v>409.60672199999988</v>
          </cell>
          <cell r="AH43">
            <v>325.15811899999989</v>
          </cell>
          <cell r="AI43">
            <v>1629.9622289999998</v>
          </cell>
          <cell r="AJ43">
            <v>311.54159600000003</v>
          </cell>
          <cell r="AK43">
            <v>345.64572499999997</v>
          </cell>
          <cell r="AL43">
            <v>367.74034300000005</v>
          </cell>
          <cell r="AM43">
            <v>397.08552200000003</v>
          </cell>
          <cell r="AN43">
            <v>421.09641400000004</v>
          </cell>
          <cell r="AO43">
            <v>431.05760599999996</v>
          </cell>
          <cell r="AP43">
            <v>410.221587</v>
          </cell>
          <cell r="AQ43">
            <v>360.030282</v>
          </cell>
          <cell r="AR43">
            <v>340.28679899999997</v>
          </cell>
          <cell r="AS43">
            <v>325.77298400000001</v>
          </cell>
          <cell r="AT43">
            <v>331.50854900000002</v>
          </cell>
          <cell r="AU43">
            <v>323.502973</v>
          </cell>
          <cell r="AV43">
            <v>1024.927664</v>
          </cell>
          <cell r="AW43">
            <v>1249.239542</v>
          </cell>
          <cell r="AX43">
            <v>1110.5386679999999</v>
          </cell>
          <cell r="AY43">
            <v>980.78450600000008</v>
          </cell>
          <cell r="AZ43">
            <v>4365.4903800000002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36.799999999999997</v>
          </cell>
          <cell r="AM44">
            <v>36.799999999999997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110.39999999999999</v>
          </cell>
          <cell r="AW44">
            <v>110.39999999999999</v>
          </cell>
          <cell r="AX44">
            <v>103.39999999999999</v>
          </cell>
          <cell r="AY44">
            <v>88.300000000000011</v>
          </cell>
          <cell r="AZ44">
            <v>412.50000000000011</v>
          </cell>
        </row>
        <row r="45">
          <cell r="A45" t="str">
            <v>Armenia</v>
          </cell>
          <cell r="B45">
            <v>11.111646973715938</v>
          </cell>
          <cell r="C45">
            <v>16.430467633244845</v>
          </cell>
          <cell r="D45">
            <v>20.347968664601932</v>
          </cell>
          <cell r="E45">
            <v>20.585529807182031</v>
          </cell>
          <cell r="F45">
            <v>19.88114131352361</v>
          </cell>
          <cell r="G45">
            <v>20.597468354430397</v>
          </cell>
          <cell r="H45">
            <v>23.104105317858973</v>
          </cell>
          <cell r="I45">
            <v>20.776308831306235</v>
          </cell>
          <cell r="J45">
            <v>19.98649369113204</v>
          </cell>
          <cell r="K45">
            <v>23.390392048591977</v>
          </cell>
          <cell r="L45">
            <v>22.388704965920226</v>
          </cell>
          <cell r="M45">
            <v>19.945074626865704</v>
          </cell>
          <cell r="N45">
            <v>16.392348448358906</v>
          </cell>
          <cell r="O45">
            <v>20.351179932575306</v>
          </cell>
          <cell r="P45">
            <v>21.303110173958885</v>
          </cell>
          <cell r="Q45">
            <v>21.950234079394647</v>
          </cell>
          <cell r="R45">
            <v>20.098516228748089</v>
          </cell>
          <cell r="S45">
            <v>25.6</v>
          </cell>
          <cell r="T45">
            <v>44.7</v>
          </cell>
          <cell r="U45">
            <v>62.05</v>
          </cell>
          <cell r="V45">
            <v>64.650000000000006</v>
          </cell>
          <cell r="W45">
            <v>65.420000000000186</v>
          </cell>
          <cell r="X45">
            <v>67.800000000000054</v>
          </cell>
          <cell r="Y45">
            <v>74.099999999999909</v>
          </cell>
          <cell r="Z45">
            <v>65.480000000000146</v>
          </cell>
          <cell r="AA45">
            <v>62.48</v>
          </cell>
          <cell r="AB45">
            <v>70.600000000000108</v>
          </cell>
          <cell r="AC45">
            <v>63.870000000000203</v>
          </cell>
          <cell r="AD45">
            <v>55.680000000000092</v>
          </cell>
          <cell r="AE45">
            <v>132.35000000000002</v>
          </cell>
          <cell r="AF45">
            <v>197.87000000000023</v>
          </cell>
          <cell r="AG45">
            <v>202.06000000000003</v>
          </cell>
          <cell r="AH45">
            <v>190.1500000000004</v>
          </cell>
          <cell r="AI45">
            <v>722.43000000000075</v>
          </cell>
          <cell r="AJ45">
            <v>207.35000000000002</v>
          </cell>
          <cell r="AK45">
            <v>244.85</v>
          </cell>
          <cell r="AL45">
            <v>274.45</v>
          </cell>
          <cell r="AM45">
            <v>282.64999999999998</v>
          </cell>
          <cell r="AN45">
            <v>296.14999999999998</v>
          </cell>
          <cell r="AO45">
            <v>296.25</v>
          </cell>
          <cell r="AP45">
            <v>288.64999999999998</v>
          </cell>
          <cell r="AQ45">
            <v>283.64999999999998</v>
          </cell>
          <cell r="AR45">
            <v>281.35000000000002</v>
          </cell>
          <cell r="AS45">
            <v>271.64999999999998</v>
          </cell>
          <cell r="AT45">
            <v>256.75</v>
          </cell>
          <cell r="AU45">
            <v>251.25</v>
          </cell>
          <cell r="AV45">
            <v>726.65000000000009</v>
          </cell>
          <cell r="AW45">
            <v>875.05</v>
          </cell>
          <cell r="AX45">
            <v>853.65</v>
          </cell>
          <cell r="AY45">
            <v>779.65</v>
          </cell>
          <cell r="AZ45">
            <v>3235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90.13</v>
          </cell>
          <cell r="AL46">
            <v>87.83</v>
          </cell>
          <cell r="AM46">
            <v>87.820000000000007</v>
          </cell>
          <cell r="AN46">
            <v>91.320000000000007</v>
          </cell>
          <cell r="AO46">
            <v>91.04</v>
          </cell>
          <cell r="AP46">
            <v>97.100000000000009</v>
          </cell>
          <cell r="AQ46">
            <v>98.16</v>
          </cell>
          <cell r="AR46">
            <v>100.07000000000001</v>
          </cell>
          <cell r="AS46">
            <v>99.960000000000008</v>
          </cell>
          <cell r="AT46">
            <v>102.16</v>
          </cell>
          <cell r="AU46">
            <v>103.71000000000001</v>
          </cell>
          <cell r="AV46">
            <v>273.98</v>
          </cell>
          <cell r="AW46">
            <v>270.18</v>
          </cell>
          <cell r="AX46">
            <v>295.33</v>
          </cell>
          <cell r="AY46">
            <v>305.83000000000004</v>
          </cell>
          <cell r="AZ46">
            <v>1145.3200000000002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20.186999999999998</v>
          </cell>
          <cell r="AL48">
            <v>20.253</v>
          </cell>
          <cell r="AM48">
            <v>20.532</v>
          </cell>
          <cell r="AN48">
            <v>20.965</v>
          </cell>
          <cell r="AO48">
            <v>20.899000000000001</v>
          </cell>
          <cell r="AP48">
            <v>15.061999999999999</v>
          </cell>
          <cell r="AQ48">
            <v>14.629</v>
          </cell>
          <cell r="AR48">
            <v>20.702999999999999</v>
          </cell>
          <cell r="AS48">
            <v>22.582999999999988</v>
          </cell>
          <cell r="AT48">
            <v>24.797999999999991</v>
          </cell>
          <cell r="AU48">
            <v>20.938999999999989</v>
          </cell>
          <cell r="AV48">
            <v>60.559999999999995</v>
          </cell>
          <cell r="AW48">
            <v>62.396000000000001</v>
          </cell>
          <cell r="AX48">
            <v>50.393999999999998</v>
          </cell>
          <cell r="AY48">
            <v>68.319999999999965</v>
          </cell>
          <cell r="AZ48">
            <v>241.67</v>
          </cell>
        </row>
        <row r="49">
          <cell r="A49" t="str">
            <v>Bosnia &amp; Herz.</v>
          </cell>
          <cell r="B49">
            <v>42.240664273685695</v>
          </cell>
          <cell r="C49">
            <v>43.409208717047427</v>
          </cell>
          <cell r="D49">
            <v>43.963023731592919</v>
          </cell>
          <cell r="E49">
            <v>36.852445837657292</v>
          </cell>
          <cell r="F49">
            <v>30.493727076097855</v>
          </cell>
          <cell r="G49">
            <v>30.702514192398695</v>
          </cell>
          <cell r="H49">
            <v>37.27584949623008</v>
          </cell>
          <cell r="I49">
            <v>31.892312927033029</v>
          </cell>
          <cell r="J49">
            <v>28.759981227638669</v>
          </cell>
          <cell r="K49">
            <v>28.912860029885866</v>
          </cell>
          <cell r="L49">
            <v>42.148586912921736</v>
          </cell>
          <cell r="M49">
            <v>32.322109390322765</v>
          </cell>
          <cell r="N49">
            <v>43.25186881267274</v>
          </cell>
          <cell r="O49">
            <v>32.517244778669337</v>
          </cell>
          <cell r="P49">
            <v>32.720167211455369</v>
          </cell>
          <cell r="Q49">
            <v>34.408647018851354</v>
          </cell>
          <cell r="R49">
            <v>35.407478670402313</v>
          </cell>
          <cell r="S49">
            <v>106.06805300000001</v>
          </cell>
          <cell r="T49">
            <v>120.82422399999999</v>
          </cell>
          <cell r="U49">
            <v>129.896962</v>
          </cell>
          <cell r="V49">
            <v>117.248329</v>
          </cell>
          <cell r="W49">
            <v>109.58203400000002</v>
          </cell>
          <cell r="X49">
            <v>110.32570800000001</v>
          </cell>
          <cell r="Y49">
            <v>127.67111900000002</v>
          </cell>
          <cell r="Z49">
            <v>96.232623000000018</v>
          </cell>
          <cell r="AA49">
            <v>95.175001000000023</v>
          </cell>
          <cell r="AB49">
            <v>90.986036000000013</v>
          </cell>
          <cell r="AC49">
            <v>122.50021700000001</v>
          </cell>
          <cell r="AD49">
            <v>80.560756000000012</v>
          </cell>
          <cell r="AE49">
            <v>356.78923899999995</v>
          </cell>
          <cell r="AF49">
            <v>337.15607100000005</v>
          </cell>
          <cell r="AG49">
            <v>319.07874300000003</v>
          </cell>
          <cell r="AH49">
            <v>294.04700900000006</v>
          </cell>
          <cell r="AI49">
            <v>1307.071062</v>
          </cell>
          <cell r="AJ49">
            <v>225.993718</v>
          </cell>
          <cell r="AK49">
            <v>250.50399400000003</v>
          </cell>
          <cell r="AL49">
            <v>265.92180400000001</v>
          </cell>
          <cell r="AM49">
            <v>286.34055000000001</v>
          </cell>
          <cell r="AN49">
            <v>323.42334</v>
          </cell>
          <cell r="AO49">
            <v>323.40392900000001</v>
          </cell>
          <cell r="AP49">
            <v>308.25322200000005</v>
          </cell>
          <cell r="AQ49">
            <v>271.56813899999997</v>
          </cell>
          <cell r="AR49">
            <v>297.835733</v>
          </cell>
          <cell r="AS49">
            <v>283.22148800000002</v>
          </cell>
          <cell r="AT49">
            <v>261.57506899999998</v>
          </cell>
          <cell r="AU49">
            <v>224.31914799999998</v>
          </cell>
          <cell r="AV49">
            <v>742.41951600000004</v>
          </cell>
          <cell r="AW49">
            <v>933.16781900000001</v>
          </cell>
          <cell r="AX49">
            <v>877.65709400000003</v>
          </cell>
          <cell r="AY49">
            <v>769.11570499999993</v>
          </cell>
          <cell r="AZ49">
            <v>3322.3601340000005</v>
          </cell>
        </row>
        <row r="50">
          <cell r="A50" t="str">
            <v>Bulgaria</v>
          </cell>
          <cell r="B50">
            <v>33.181787211630962</v>
          </cell>
          <cell r="C50">
            <v>28.730729844063653</v>
          </cell>
          <cell r="D50">
            <v>28.751126701025466</v>
          </cell>
          <cell r="E50">
            <v>27.345903376872808</v>
          </cell>
          <cell r="F50">
            <v>26.182736261258597</v>
          </cell>
          <cell r="G50">
            <v>29.852219696024207</v>
          </cell>
          <cell r="H50">
            <v>34.248046341701489</v>
          </cell>
          <cell r="I50">
            <v>32.833080277696091</v>
          </cell>
          <cell r="J50">
            <v>29.636712655107967</v>
          </cell>
          <cell r="K50">
            <v>28.243302217332946</v>
          </cell>
          <cell r="L50">
            <v>28.073910036078299</v>
          </cell>
          <cell r="M50">
            <v>29.999999640071987</v>
          </cell>
          <cell r="N50">
            <v>30.165741972052309</v>
          </cell>
          <cell r="O50">
            <v>27.827955715623379</v>
          </cell>
          <cell r="P50">
            <v>32.335620630532979</v>
          </cell>
          <cell r="Q50">
            <v>28.793390515475696</v>
          </cell>
          <cell r="R50">
            <v>29.718043969724981</v>
          </cell>
          <cell r="S50">
            <v>148.173923</v>
          </cell>
          <cell r="T50">
            <v>132.74912800000001</v>
          </cell>
          <cell r="U50">
            <v>138.97371799999999</v>
          </cell>
          <cell r="V50">
            <v>144.11836600000004</v>
          </cell>
          <cell r="W50">
            <v>151.93902799999995</v>
          </cell>
          <cell r="X50">
            <v>178.26055999999994</v>
          </cell>
          <cell r="Y50">
            <v>192.072507</v>
          </cell>
          <cell r="Z50">
            <v>167.09599421437485</v>
          </cell>
          <cell r="AA50">
            <v>145.57636699999998</v>
          </cell>
          <cell r="AB50">
            <v>145.36079800000002</v>
          </cell>
          <cell r="AC50">
            <v>151.14536900000004</v>
          </cell>
          <cell r="AD50">
            <v>166.7</v>
          </cell>
          <cell r="AE50">
            <v>419.89676899999995</v>
          </cell>
          <cell r="AF50">
            <v>474.31795399999993</v>
          </cell>
          <cell r="AG50">
            <v>504.74486821437483</v>
          </cell>
          <cell r="AH50">
            <v>463.20616700000005</v>
          </cell>
          <cell r="AI50">
            <v>1862.1657582143748</v>
          </cell>
          <cell r="AJ50">
            <v>401.89676899999995</v>
          </cell>
          <cell r="AK50">
            <v>415.84121200000004</v>
          </cell>
          <cell r="AL50">
            <v>435.03111200000001</v>
          </cell>
          <cell r="AM50">
            <v>474.31795400000004</v>
          </cell>
          <cell r="AN50">
            <v>522.27209500000004</v>
          </cell>
          <cell r="AO50">
            <v>537.42906100000005</v>
          </cell>
          <cell r="AP50">
            <v>504.744868</v>
          </cell>
          <cell r="AQ50">
            <v>458.03315900000001</v>
          </cell>
          <cell r="AR50">
            <v>442.08253400000001</v>
          </cell>
          <cell r="AS50">
            <v>463.20616900000005</v>
          </cell>
          <cell r="AT50">
            <v>484.54537300000004</v>
          </cell>
          <cell r="AU50">
            <v>500.10000600000001</v>
          </cell>
          <cell r="AV50">
            <v>1252.7690929999999</v>
          </cell>
          <cell r="AW50">
            <v>1534.0191100000002</v>
          </cell>
          <cell r="AX50">
            <v>1404.860561</v>
          </cell>
          <cell r="AY50">
            <v>1447.8515480000001</v>
          </cell>
          <cell r="AZ50">
            <v>5639.5003119999992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8.8840000000000003</v>
          </cell>
          <cell r="AL51">
            <v>10.648</v>
          </cell>
          <cell r="AM51">
            <v>8.73</v>
          </cell>
          <cell r="AN51">
            <v>13.843</v>
          </cell>
          <cell r="AO51">
            <v>12.079000000000001</v>
          </cell>
          <cell r="AP51">
            <v>17.835999999999999</v>
          </cell>
          <cell r="AQ51">
            <v>12.722999999999999</v>
          </cell>
          <cell r="AR51">
            <v>23.411999999999999</v>
          </cell>
          <cell r="AS51">
            <v>20.555</v>
          </cell>
          <cell r="AT51">
            <v>23.423000000000002</v>
          </cell>
          <cell r="AU51">
            <v>15.602</v>
          </cell>
          <cell r="AV51">
            <v>26.094000000000001</v>
          </cell>
          <cell r="AW51">
            <v>34.652000000000001</v>
          </cell>
          <cell r="AX51">
            <v>53.970999999999997</v>
          </cell>
          <cell r="AY51">
            <v>59.58</v>
          </cell>
          <cell r="AZ51">
            <v>174.297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7.5399999999999991</v>
          </cell>
          <cell r="AL52">
            <v>5.52</v>
          </cell>
          <cell r="AM52">
            <v>5.52</v>
          </cell>
          <cell r="AN52">
            <v>5.8460000000000001</v>
          </cell>
          <cell r="AO52">
            <v>5.3460000000000001</v>
          </cell>
          <cell r="AP52">
            <v>6.5289999999999999</v>
          </cell>
          <cell r="AQ52">
            <v>6.7679999999999998</v>
          </cell>
          <cell r="AR52">
            <v>7.7679999999999998</v>
          </cell>
          <cell r="AS52">
            <v>6.7880000000000003</v>
          </cell>
          <cell r="AT52">
            <v>4.8900000000000006</v>
          </cell>
          <cell r="AU52">
            <v>5.077</v>
          </cell>
          <cell r="AV52">
            <v>20.405999999999999</v>
          </cell>
          <cell r="AW52">
            <v>16.712</v>
          </cell>
          <cell r="AX52">
            <v>21.065000000000001</v>
          </cell>
          <cell r="AY52">
            <v>16.755000000000003</v>
          </cell>
          <cell r="AZ52">
            <v>74.937999999999988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13.741</v>
          </cell>
          <cell r="AL53">
            <v>13.741</v>
          </cell>
          <cell r="AM53">
            <v>13.776</v>
          </cell>
          <cell r="AN53">
            <v>13.741</v>
          </cell>
          <cell r="AO53">
            <v>13.721</v>
          </cell>
          <cell r="AP53">
            <v>18.258000000000003</v>
          </cell>
          <cell r="AQ53">
            <v>18.258000000000003</v>
          </cell>
          <cell r="AR53">
            <v>17.513999999999999</v>
          </cell>
          <cell r="AS53">
            <v>13.199</v>
          </cell>
          <cell r="AT53">
            <v>13.451999999999998</v>
          </cell>
          <cell r="AU53">
            <v>14.433999999999997</v>
          </cell>
          <cell r="AV53">
            <v>41.188000000000002</v>
          </cell>
          <cell r="AW53">
            <v>41.238</v>
          </cell>
          <cell r="AX53">
            <v>54.03</v>
          </cell>
          <cell r="AY53">
            <v>41.084999999999994</v>
          </cell>
          <cell r="AZ53">
            <v>177.54100000000003</v>
          </cell>
        </row>
        <row r="54">
          <cell r="A54" t="str">
            <v>Croatia</v>
          </cell>
          <cell r="B54">
            <v>39.703186670187385</v>
          </cell>
          <cell r="C54">
            <v>40.807924554537102</v>
          </cell>
          <cell r="D54">
            <v>40.482616074028726</v>
          </cell>
          <cell r="E54">
            <v>31.536668685768827</v>
          </cell>
          <cell r="F54">
            <v>30.241739767350754</v>
          </cell>
          <cell r="G54">
            <v>37.443504794974594</v>
          </cell>
          <cell r="H54">
            <v>40.391937512893627</v>
          </cell>
          <cell r="I54">
            <v>36.417452156354997</v>
          </cell>
          <cell r="J54">
            <v>34.181462228480875</v>
          </cell>
          <cell r="K54">
            <v>31.230291721939697</v>
          </cell>
          <cell r="L54">
            <v>40.414699313182957</v>
          </cell>
          <cell r="M54">
            <v>30.124737404473183</v>
          </cell>
          <cell r="N54">
            <v>40.348140908130809</v>
          </cell>
          <cell r="O54">
            <v>33.075618574894477</v>
          </cell>
          <cell r="P54">
            <v>37.196499417291115</v>
          </cell>
          <cell r="Q54">
            <v>33.998634169353608</v>
          </cell>
          <cell r="R54">
            <v>35.972163828113452</v>
          </cell>
          <cell r="S54">
            <v>189.371712</v>
          </cell>
          <cell r="T54">
            <v>207.19953000000001</v>
          </cell>
          <cell r="U54">
            <v>223.28491099999997</v>
          </cell>
          <cell r="V54">
            <v>202.06905099999994</v>
          </cell>
          <cell r="W54">
            <v>216.63226299999994</v>
          </cell>
          <cell r="X54">
            <v>258.5520019999999</v>
          </cell>
          <cell r="Y54">
            <v>240.1019839999999</v>
          </cell>
          <cell r="Z54">
            <v>178.39153599999992</v>
          </cell>
          <cell r="AA54">
            <v>172.07836499999991</v>
          </cell>
          <cell r="AB54">
            <v>145.98115899999993</v>
          </cell>
          <cell r="AC54">
            <v>190.60832999999991</v>
          </cell>
          <cell r="AD54">
            <v>134.68602599999991</v>
          </cell>
          <cell r="AE54">
            <v>619.85615299999995</v>
          </cell>
          <cell r="AF54">
            <v>677.25331599999981</v>
          </cell>
          <cell r="AG54">
            <v>590.57188499999972</v>
          </cell>
          <cell r="AH54">
            <v>471.27551499999976</v>
          </cell>
          <cell r="AI54">
            <v>2358.9568689999992</v>
          </cell>
          <cell r="AJ54">
            <v>429.27169100000003</v>
          </cell>
          <cell r="AK54">
            <v>456.96902999999998</v>
          </cell>
          <cell r="AL54">
            <v>496.40176299999996</v>
          </cell>
          <cell r="AM54">
            <v>576.66885400000001</v>
          </cell>
          <cell r="AN54">
            <v>644.70178699999997</v>
          </cell>
          <cell r="AO54">
            <v>621.46105999999997</v>
          </cell>
          <cell r="AP54">
            <v>534.98742300000004</v>
          </cell>
          <cell r="AQ54">
            <v>440.86659800000001</v>
          </cell>
          <cell r="AR54">
            <v>453.083392</v>
          </cell>
          <cell r="AS54">
            <v>420.69105300000001</v>
          </cell>
          <cell r="AT54">
            <v>424.46807699999999</v>
          </cell>
          <cell r="AU54">
            <v>402.384996</v>
          </cell>
          <cell r="AV54">
            <v>1382.642484</v>
          </cell>
          <cell r="AW54">
            <v>1842.8317010000001</v>
          </cell>
          <cell r="AX54">
            <v>1428.9374130000001</v>
          </cell>
          <cell r="AY54">
            <v>1247.544126</v>
          </cell>
          <cell r="AZ54">
            <v>5901.9557240000004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32.886000000000003</v>
          </cell>
          <cell r="AL57">
            <v>37.363999999999997</v>
          </cell>
          <cell r="AM57">
            <v>38.637</v>
          </cell>
          <cell r="AN57">
            <v>36.344000000000001</v>
          </cell>
          <cell r="AO57">
            <v>42.926000000000002</v>
          </cell>
          <cell r="AP57">
            <v>44.689</v>
          </cell>
          <cell r="AQ57">
            <v>50.872</v>
          </cell>
          <cell r="AR57">
            <v>42.295999999999999</v>
          </cell>
          <cell r="AS57">
            <v>60.026000000000003</v>
          </cell>
          <cell r="AT57">
            <v>76.588000000000008</v>
          </cell>
          <cell r="AU57">
            <v>85.021000000000001</v>
          </cell>
          <cell r="AV57">
            <v>95.257000000000005</v>
          </cell>
          <cell r="AW57">
            <v>117.907</v>
          </cell>
          <cell r="AX57">
            <v>137.857</v>
          </cell>
          <cell r="AY57">
            <v>221.63499999999999</v>
          </cell>
          <cell r="AZ57">
            <v>572.65600000000006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92.08</v>
          </cell>
          <cell r="AL58">
            <v>92.08</v>
          </cell>
          <cell r="AM58">
            <v>95.322000000000003</v>
          </cell>
          <cell r="AN58">
            <v>95.466000000000008</v>
          </cell>
          <cell r="AO58">
            <v>90.966000000000008</v>
          </cell>
          <cell r="AP58">
            <v>96.92</v>
          </cell>
          <cell r="AQ58">
            <v>81.471999999999994</v>
          </cell>
          <cell r="AR58">
            <v>78.631999999999991</v>
          </cell>
          <cell r="AS58">
            <v>72.89</v>
          </cell>
          <cell r="AT58">
            <v>82.427999999999997</v>
          </cell>
          <cell r="AU58">
            <v>88.698000000000008</v>
          </cell>
          <cell r="AV58">
            <v>272.92399999999998</v>
          </cell>
          <cell r="AW58">
            <v>281.75400000000002</v>
          </cell>
          <cell r="AX58">
            <v>257.024</v>
          </cell>
          <cell r="AY58">
            <v>244.01599999999999</v>
          </cell>
          <cell r="AZ58">
            <v>1055.7179999999998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50.923999999999999</v>
          </cell>
          <cell r="AL60">
            <v>55.637999999999998</v>
          </cell>
          <cell r="AM60">
            <v>59.486000000000004</v>
          </cell>
          <cell r="AN60">
            <v>55.641999999999996</v>
          </cell>
          <cell r="AO60">
            <v>55.56</v>
          </cell>
          <cell r="AP60">
            <v>55.635999999999996</v>
          </cell>
          <cell r="AQ60">
            <v>59.453999999999994</v>
          </cell>
          <cell r="AR60">
            <v>60.826999999999998</v>
          </cell>
          <cell r="AS60">
            <v>60.639000000000003</v>
          </cell>
          <cell r="AT60">
            <v>60.551000000000002</v>
          </cell>
          <cell r="AU60">
            <v>56.932000000000002</v>
          </cell>
          <cell r="AV60">
            <v>151.52699999999999</v>
          </cell>
          <cell r="AW60">
            <v>170.68799999999999</v>
          </cell>
          <cell r="AX60">
            <v>175.91699999999997</v>
          </cell>
          <cell r="AY60">
            <v>178.12200000000001</v>
          </cell>
          <cell r="AZ60">
            <v>676.25400000000002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20.628</v>
          </cell>
          <cell r="AL61">
            <v>23.93</v>
          </cell>
          <cell r="AM61">
            <v>23.39</v>
          </cell>
          <cell r="AN61">
            <v>28.456000000000003</v>
          </cell>
          <cell r="AO61">
            <v>28.456000000000003</v>
          </cell>
          <cell r="AP61">
            <v>29.056000000000001</v>
          </cell>
          <cell r="AQ61">
            <v>23.99</v>
          </cell>
          <cell r="AR61">
            <v>24.070999999999998</v>
          </cell>
          <cell r="AS61">
            <v>22.487000000000002</v>
          </cell>
          <cell r="AT61">
            <v>26.256999999999998</v>
          </cell>
          <cell r="AU61">
            <v>24.88</v>
          </cell>
          <cell r="AV61">
            <v>68.649000000000001</v>
          </cell>
          <cell r="AW61">
            <v>80.302000000000007</v>
          </cell>
          <cell r="AX61">
            <v>77.11699999999999</v>
          </cell>
          <cell r="AY61">
            <v>73.623999999999995</v>
          </cell>
          <cell r="AZ61">
            <v>299.69200000000001</v>
          </cell>
        </row>
        <row r="62">
          <cell r="A62" t="str">
            <v>Georgia</v>
          </cell>
          <cell r="B62">
            <v>42.857761629369833</v>
          </cell>
          <cell r="C62">
            <v>43.19954152679832</v>
          </cell>
          <cell r="D62">
            <v>43.436930513303153</v>
          </cell>
          <cell r="E62">
            <v>42.23459562114278</v>
          </cell>
          <cell r="F62">
            <v>40.703627665088568</v>
          </cell>
          <cell r="G62">
            <v>42.553921211260388</v>
          </cell>
          <cell r="H62">
            <v>46.550305510494915</v>
          </cell>
          <cell r="I62">
            <v>44.156129603203858</v>
          </cell>
          <cell r="J62">
            <v>43.55074392346004</v>
          </cell>
          <cell r="K62">
            <v>28.985063229086457</v>
          </cell>
          <cell r="L62">
            <v>22.936024317536987</v>
          </cell>
          <cell r="M62">
            <v>34.364207788263784</v>
          </cell>
          <cell r="N62">
            <v>43.172048790071251</v>
          </cell>
          <cell r="O62">
            <v>41.820690942666054</v>
          </cell>
          <cell r="P62">
            <v>44.786793759520812</v>
          </cell>
          <cell r="Q62">
            <v>29.294300242217197</v>
          </cell>
          <cell r="R62">
            <v>37.72156250257018</v>
          </cell>
          <cell r="S62">
            <v>91.793752443630268</v>
          </cell>
          <cell r="T62">
            <v>96.765361677129306</v>
          </cell>
          <cell r="U62">
            <v>100.28815863899038</v>
          </cell>
          <cell r="V62">
            <v>100.55608967552568</v>
          </cell>
          <cell r="W62">
            <v>102.91785214573075</v>
          </cell>
          <cell r="X62">
            <v>106.72842688757459</v>
          </cell>
          <cell r="Y62">
            <v>113.74425069612501</v>
          </cell>
          <cell r="Z62">
            <v>101.0919517485974</v>
          </cell>
          <cell r="AA62">
            <v>100.9530245444677</v>
          </cell>
          <cell r="AB62">
            <v>99.980534115559664</v>
          </cell>
          <cell r="AC62">
            <v>103.65218165327346</v>
          </cell>
          <cell r="AD62">
            <v>201.99279543366154</v>
          </cell>
          <cell r="AE62">
            <v>288.84727275974996</v>
          </cell>
          <cell r="AF62">
            <v>310.20236870883105</v>
          </cell>
          <cell r="AG62">
            <v>315.78922698919007</v>
          </cell>
          <cell r="AH62">
            <v>405.62551120249464</v>
          </cell>
          <cell r="AI62">
            <v>1320.4643796602656</v>
          </cell>
          <cell r="AJ62">
            <v>192.76409699999999</v>
          </cell>
          <cell r="AK62">
            <v>201.59664300000003</v>
          </cell>
          <cell r="AL62">
            <v>207.794017</v>
          </cell>
          <cell r="AM62">
            <v>214.28044799999998</v>
          </cell>
          <cell r="AN62">
            <v>227.56219099999998</v>
          </cell>
          <cell r="AO62">
            <v>225.72675199999998</v>
          </cell>
          <cell r="AP62">
            <v>219.91225299999999</v>
          </cell>
          <cell r="AQ62">
            <v>206.04785199999998</v>
          </cell>
          <cell r="AR62">
            <v>208.62495999999999</v>
          </cell>
          <cell r="AS62">
            <v>310.44431400000002</v>
          </cell>
          <cell r="AT62">
            <v>406.72682500000002</v>
          </cell>
          <cell r="AU62">
            <v>529.01995299999999</v>
          </cell>
          <cell r="AV62">
            <v>602.15475700000002</v>
          </cell>
          <cell r="AW62">
            <v>667.569391</v>
          </cell>
          <cell r="AX62">
            <v>634.58506499999999</v>
          </cell>
          <cell r="AY62">
            <v>1246.191092</v>
          </cell>
          <cell r="AZ62">
            <v>3150.500305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51.063000000000002</v>
          </cell>
          <cell r="AL63">
            <v>50.838999999999999</v>
          </cell>
          <cell r="AM63">
            <v>51.439000000000007</v>
          </cell>
          <cell r="AN63">
            <v>51.439000000000007</v>
          </cell>
          <cell r="AO63">
            <v>51.662999999999997</v>
          </cell>
          <cell r="AP63">
            <v>51.063000000000002</v>
          </cell>
          <cell r="AQ63">
            <v>51.513999999999996</v>
          </cell>
          <cell r="AR63">
            <v>51.643000000000001</v>
          </cell>
          <cell r="AS63">
            <v>52.698000000000008</v>
          </cell>
          <cell r="AT63">
            <v>52.69</v>
          </cell>
          <cell r="AU63">
            <v>53.004000000000005</v>
          </cell>
          <cell r="AV63">
            <v>152.36500000000001</v>
          </cell>
          <cell r="AW63">
            <v>154.541</v>
          </cell>
          <cell r="AX63">
            <v>154.22</v>
          </cell>
          <cell r="AY63">
            <v>158.392</v>
          </cell>
          <cell r="AZ63">
            <v>619.51800000000014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379.5</v>
          </cell>
          <cell r="AL64">
            <v>387.72</v>
          </cell>
          <cell r="AM64">
            <v>387.52</v>
          </cell>
          <cell r="AN64">
            <v>373.84000000000003</v>
          </cell>
          <cell r="AO64">
            <v>358.36</v>
          </cell>
          <cell r="AP64">
            <v>338.62</v>
          </cell>
          <cell r="AQ64">
            <v>336.97</v>
          </cell>
          <cell r="AR64">
            <v>308.35000000000002</v>
          </cell>
          <cell r="AS64">
            <v>325.44</v>
          </cell>
          <cell r="AT64">
            <v>343.64</v>
          </cell>
          <cell r="AU64">
            <v>391.7</v>
          </cell>
          <cell r="AV64">
            <v>1132.22</v>
          </cell>
          <cell r="AW64">
            <v>1119.72</v>
          </cell>
          <cell r="AX64">
            <v>983.94</v>
          </cell>
          <cell r="AY64">
            <v>1060.78</v>
          </cell>
          <cell r="AZ64">
            <v>4296.66</v>
          </cell>
        </row>
        <row r="65">
          <cell r="A65" t="str">
            <v>Israel</v>
          </cell>
          <cell r="B65">
            <v>1.6449662589523202</v>
          </cell>
          <cell r="C65">
            <v>1.548157194992662</v>
          </cell>
          <cell r="D65">
            <v>1.5176190243750916</v>
          </cell>
          <cell r="E65">
            <v>1.4746286264222406</v>
          </cell>
          <cell r="F65">
            <v>1.4639658921630738</v>
          </cell>
          <cell r="G65">
            <v>1.470890559721167</v>
          </cell>
          <cell r="H65">
            <v>1.6039292702834675</v>
          </cell>
          <cell r="I65">
            <v>1.6079310304783327</v>
          </cell>
          <cell r="J65">
            <v>1.5976411715680225</v>
          </cell>
          <cell r="K65">
            <v>1.5990164272287624</v>
          </cell>
          <cell r="L65">
            <v>1.6966454491727441</v>
          </cell>
          <cell r="M65">
            <v>1.7238671319830985</v>
          </cell>
          <cell r="N65">
            <v>1.5684049260755424</v>
          </cell>
          <cell r="O65">
            <v>1.469815069758913</v>
          </cell>
          <cell r="P65">
            <v>1.6031559609494956</v>
          </cell>
          <cell r="Q65">
            <v>1.6714266214308464</v>
          </cell>
          <cell r="R65">
            <v>1.5763233537694001</v>
          </cell>
          <cell r="S65">
            <v>19</v>
          </cell>
          <cell r="T65">
            <v>19</v>
          </cell>
          <cell r="U65">
            <v>19</v>
          </cell>
          <cell r="V65">
            <v>19</v>
          </cell>
          <cell r="W65">
            <v>19</v>
          </cell>
          <cell r="X65">
            <v>19</v>
          </cell>
          <cell r="Y65">
            <v>20</v>
          </cell>
          <cell r="Z65">
            <v>20</v>
          </cell>
          <cell r="AA65">
            <v>20</v>
          </cell>
          <cell r="AB65">
            <v>20</v>
          </cell>
          <cell r="AC65">
            <v>20</v>
          </cell>
          <cell r="AD65">
            <v>20</v>
          </cell>
          <cell r="AE65">
            <v>57</v>
          </cell>
          <cell r="AF65">
            <v>57</v>
          </cell>
          <cell r="AG65">
            <v>60</v>
          </cell>
          <cell r="AH65">
            <v>60</v>
          </cell>
          <cell r="AI65">
            <v>234</v>
          </cell>
          <cell r="AJ65">
            <v>1039.5349999999999</v>
          </cell>
          <cell r="AK65">
            <v>1104.539</v>
          </cell>
          <cell r="AL65">
            <v>1126.7649999999999</v>
          </cell>
          <cell r="AM65">
            <v>1159.614</v>
          </cell>
          <cell r="AN65">
            <v>1168.06</v>
          </cell>
          <cell r="AO65">
            <v>1162.5610000000001</v>
          </cell>
          <cell r="AP65">
            <v>1122.2440000000001</v>
          </cell>
          <cell r="AQ65">
            <v>1119.451</v>
          </cell>
          <cell r="AR65">
            <v>1126.6610000000001</v>
          </cell>
          <cell r="AS65">
            <v>1125.692</v>
          </cell>
          <cell r="AT65">
            <v>1060.9169999999999</v>
          </cell>
          <cell r="AU65">
            <v>1044.164</v>
          </cell>
          <cell r="AV65">
            <v>3270.8389999999995</v>
          </cell>
          <cell r="AW65">
            <v>3490.2350000000001</v>
          </cell>
          <cell r="AX65">
            <v>3368.3560000000002</v>
          </cell>
          <cell r="AY65">
            <v>3230.7730000000001</v>
          </cell>
          <cell r="AZ65">
            <v>13360.203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40.981000000000002</v>
          </cell>
          <cell r="AL66">
            <v>40.850999999999999</v>
          </cell>
          <cell r="AM66">
            <v>41.100999999999999</v>
          </cell>
          <cell r="AN66">
            <v>55.435000000000002</v>
          </cell>
          <cell r="AO66">
            <v>61.677999999999997</v>
          </cell>
          <cell r="AP66">
            <v>67.796999999999997</v>
          </cell>
          <cell r="AQ66">
            <v>58.766999999999996</v>
          </cell>
          <cell r="AR66">
            <v>57.872</v>
          </cell>
          <cell r="AS66">
            <v>57.877999999999901</v>
          </cell>
          <cell r="AT66">
            <v>63.360999999999905</v>
          </cell>
          <cell r="AU66">
            <v>64.26099999999991</v>
          </cell>
          <cell r="AV66">
            <v>122.90299999999999</v>
          </cell>
          <cell r="AW66">
            <v>158.214</v>
          </cell>
          <cell r="AX66">
            <v>184.43599999999998</v>
          </cell>
          <cell r="AY66">
            <v>185.49999999999972</v>
          </cell>
          <cell r="AZ66">
            <v>651.05299999999966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497.99000000599995</v>
          </cell>
          <cell r="AL67">
            <v>510.01000000499994</v>
          </cell>
          <cell r="AM67">
            <v>515.02000001099998</v>
          </cell>
          <cell r="AN67">
            <v>488.02</v>
          </cell>
          <cell r="AO67">
            <v>480.02000000500004</v>
          </cell>
          <cell r="AP67">
            <v>477.08999999900004</v>
          </cell>
          <cell r="AQ67">
            <v>503.86000001299999</v>
          </cell>
          <cell r="AR67">
            <v>499.97000000399998</v>
          </cell>
          <cell r="AS67">
            <v>502.99999999900001</v>
          </cell>
          <cell r="AT67">
            <v>499.24999999399995</v>
          </cell>
          <cell r="AU67">
            <v>501.22000000700007</v>
          </cell>
          <cell r="AV67">
            <v>1500.0000000229998</v>
          </cell>
          <cell r="AW67">
            <v>1483.060000016</v>
          </cell>
          <cell r="AX67">
            <v>1480.9200000159999</v>
          </cell>
          <cell r="AY67">
            <v>1503.47</v>
          </cell>
          <cell r="AZ67">
            <v>5967.4500000549997</v>
          </cell>
        </row>
        <row r="68">
          <cell r="A68" t="str">
            <v>Kazakhstan</v>
          </cell>
          <cell r="B68">
            <v>15.012060160061672</v>
          </cell>
          <cell r="C68">
            <v>16.621030704946037</v>
          </cell>
          <cell r="D68">
            <v>14.65987006603638</v>
          </cell>
          <cell r="E68">
            <v>13.891871337077591</v>
          </cell>
          <cell r="F68">
            <v>13.525916905105344</v>
          </cell>
          <cell r="G68">
            <v>15.764278074866304</v>
          </cell>
          <cell r="H68">
            <v>15.651744674463266</v>
          </cell>
          <cell r="I68">
            <v>15.767703901121017</v>
          </cell>
          <cell r="J68">
            <v>15.411780989772293</v>
          </cell>
          <cell r="K68">
            <v>16.164712822362866</v>
          </cell>
          <cell r="L68">
            <v>21.526757713686315</v>
          </cell>
          <cell r="M68">
            <v>16.072364204432144</v>
          </cell>
          <cell r="N68">
            <v>15.426500590148958</v>
          </cell>
          <cell r="O68">
            <v>14.388719914772162</v>
          </cell>
          <cell r="P68">
            <v>15.61161341017325</v>
          </cell>
          <cell r="Q68">
            <v>17.908095538374454</v>
          </cell>
          <cell r="R68">
            <v>15.735954449990817</v>
          </cell>
          <cell r="S68">
            <v>493.33132500000005</v>
          </cell>
          <cell r="T68">
            <v>609.08321052631572</v>
          </cell>
          <cell r="U68">
            <v>576.62807142857139</v>
          </cell>
          <cell r="V68">
            <v>574.07695238095243</v>
          </cell>
          <cell r="W68">
            <v>571.99749999999995</v>
          </cell>
          <cell r="X68">
            <v>653.45559999999989</v>
          </cell>
          <cell r="Y68">
            <v>623.49072727272744</v>
          </cell>
          <cell r="Z68">
            <v>593.18277272727278</v>
          </cell>
          <cell r="AA68">
            <v>576.17285714285708</v>
          </cell>
          <cell r="AB68">
            <v>568.27407142857146</v>
          </cell>
          <cell r="AC68">
            <v>709.15358750000007</v>
          </cell>
          <cell r="AD68">
            <v>507.10809210526321</v>
          </cell>
          <cell r="AE68">
            <v>1679.0426069548871</v>
          </cell>
          <cell r="AF68">
            <v>1799.5300523809524</v>
          </cell>
          <cell r="AG68">
            <v>1792.8463571428574</v>
          </cell>
          <cell r="AH68">
            <v>1784.5357510338347</v>
          </cell>
          <cell r="AI68">
            <v>7055.9547675125332</v>
          </cell>
          <cell r="AJ68">
            <v>2957.61</v>
          </cell>
          <cell r="AK68">
            <v>3298.08</v>
          </cell>
          <cell r="AL68">
            <v>3540.04</v>
          </cell>
          <cell r="AM68">
            <v>3719.2200000000003</v>
          </cell>
          <cell r="AN68">
            <v>3806.01</v>
          </cell>
          <cell r="AO68">
            <v>3730.6500000000005</v>
          </cell>
          <cell r="AP68">
            <v>3585.17</v>
          </cell>
          <cell r="AQ68">
            <v>3385.81</v>
          </cell>
          <cell r="AR68">
            <v>3364.67</v>
          </cell>
          <cell r="AS68">
            <v>3163.97</v>
          </cell>
          <cell r="AT68">
            <v>2964.8599999999997</v>
          </cell>
          <cell r="AU68">
            <v>2839.64</v>
          </cell>
          <cell r="AV68">
            <v>9795.73</v>
          </cell>
          <cell r="AW68">
            <v>11255.880000000001</v>
          </cell>
          <cell r="AX68">
            <v>10335.65</v>
          </cell>
          <cell r="AY68">
            <v>8968.4699999999993</v>
          </cell>
          <cell r="AZ68">
            <v>40355.730000000003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4.5</v>
          </cell>
          <cell r="AL69">
            <v>4.5</v>
          </cell>
          <cell r="AM69">
            <v>0</v>
          </cell>
          <cell r="AN69">
            <v>0</v>
          </cell>
          <cell r="AO69">
            <v>0</v>
          </cell>
          <cell r="AP69">
            <v>4.5</v>
          </cell>
          <cell r="AQ69">
            <v>4.5</v>
          </cell>
          <cell r="AR69">
            <v>4.5</v>
          </cell>
          <cell r="AS69">
            <v>0</v>
          </cell>
          <cell r="AT69">
            <v>0</v>
          </cell>
          <cell r="AU69">
            <v>4.5</v>
          </cell>
          <cell r="AV69">
            <v>13.5</v>
          </cell>
          <cell r="AW69">
            <v>0</v>
          </cell>
          <cell r="AX69">
            <v>13.5</v>
          </cell>
          <cell r="AY69">
            <v>4.5</v>
          </cell>
          <cell r="AZ69">
            <v>31.5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107.68850599999999</v>
          </cell>
          <cell r="AL70">
            <v>117.267798</v>
          </cell>
          <cell r="AM70">
            <v>142.8716</v>
          </cell>
          <cell r="AN70">
            <v>180.52978100000001</v>
          </cell>
          <cell r="AO70">
            <v>179.95088100000001</v>
          </cell>
          <cell r="AP70">
            <v>160.15216199999998</v>
          </cell>
          <cell r="AQ70">
            <v>126.91610399999999</v>
          </cell>
          <cell r="AR70">
            <v>129.945258</v>
          </cell>
          <cell r="AS70">
            <v>123.24400900000001</v>
          </cell>
          <cell r="AT70">
            <v>112.13366199999999</v>
          </cell>
          <cell r="AU70">
            <v>103.842826</v>
          </cell>
          <cell r="AV70">
            <v>323.91806199999996</v>
          </cell>
          <cell r="AW70">
            <v>503.352262</v>
          </cell>
          <cell r="AX70">
            <v>417.01352399999996</v>
          </cell>
          <cell r="AY70">
            <v>339.22049700000002</v>
          </cell>
          <cell r="AZ70">
            <v>1583.5043449999998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494.49</v>
          </cell>
          <cell r="AN71">
            <v>499.74</v>
          </cell>
          <cell r="AO71">
            <v>503.34000000000003</v>
          </cell>
          <cell r="AP71">
            <v>498.35999999999996</v>
          </cell>
          <cell r="AQ71">
            <v>491.78999999999996</v>
          </cell>
          <cell r="AR71">
            <v>493.79999999999995</v>
          </cell>
          <cell r="AS71">
            <v>512.25</v>
          </cell>
          <cell r="AT71">
            <v>519.76</v>
          </cell>
          <cell r="AU71">
            <v>510.14</v>
          </cell>
          <cell r="AV71">
            <v>1463.1499999999999</v>
          </cell>
          <cell r="AW71">
            <v>1497.5700000000002</v>
          </cell>
          <cell r="AX71">
            <v>1483.9499999999998</v>
          </cell>
          <cell r="AY71">
            <v>1542.15</v>
          </cell>
          <cell r="AZ71">
            <v>5986.8200000000006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84.7</v>
          </cell>
          <cell r="AL72">
            <v>93.9</v>
          </cell>
          <cell r="AM72">
            <v>93.2</v>
          </cell>
          <cell r="AN72">
            <v>91.5</v>
          </cell>
          <cell r="AO72">
            <v>91.7</v>
          </cell>
          <cell r="AP72">
            <v>92.4</v>
          </cell>
          <cell r="AQ72">
            <v>91.199999999999989</v>
          </cell>
          <cell r="AR72">
            <v>108.7</v>
          </cell>
          <cell r="AS72">
            <v>117.2</v>
          </cell>
          <cell r="AT72">
            <v>95.4</v>
          </cell>
          <cell r="AU72">
            <v>78.41</v>
          </cell>
          <cell r="AV72">
            <v>247.12</v>
          </cell>
          <cell r="AW72">
            <v>276.39999999999998</v>
          </cell>
          <cell r="AX72">
            <v>292.3</v>
          </cell>
          <cell r="AY72">
            <v>291.01</v>
          </cell>
          <cell r="AZ72">
            <v>1106.8300000000002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973.13</v>
          </cell>
          <cell r="AN73">
            <v>960.8599999999999</v>
          </cell>
          <cell r="AO73">
            <v>961.6099999999999</v>
          </cell>
          <cell r="AP73">
            <v>952.82</v>
          </cell>
          <cell r="AQ73">
            <v>949.72</v>
          </cell>
          <cell r="AR73">
            <v>880.68000000000006</v>
          </cell>
          <cell r="AS73">
            <v>867.9799999999999</v>
          </cell>
          <cell r="AT73">
            <v>868.89</v>
          </cell>
          <cell r="AU73">
            <v>951.59799999999996</v>
          </cell>
          <cell r="AV73">
            <v>2928.56</v>
          </cell>
          <cell r="AW73">
            <v>2895.5999999999995</v>
          </cell>
          <cell r="AX73">
            <v>2783.2200000000003</v>
          </cell>
          <cell r="AY73">
            <v>2688.4679999999998</v>
          </cell>
          <cell r="AZ73">
            <v>11295.847999999998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65.881</v>
          </cell>
          <cell r="AL74">
            <v>67.881</v>
          </cell>
          <cell r="AM74">
            <v>67.881</v>
          </cell>
          <cell r="AN74">
            <v>66.356999999999999</v>
          </cell>
          <cell r="AO74">
            <v>66.448000000000008</v>
          </cell>
          <cell r="AP74">
            <v>66.415999999999997</v>
          </cell>
          <cell r="AQ74">
            <v>69.501000000000005</v>
          </cell>
          <cell r="AR74">
            <v>64.503</v>
          </cell>
          <cell r="AS74">
            <v>58.106999999999999</v>
          </cell>
          <cell r="AT74">
            <v>58.221999999999994</v>
          </cell>
          <cell r="AU74">
            <v>60.331000000000003</v>
          </cell>
          <cell r="AV74">
            <v>201.643</v>
          </cell>
          <cell r="AW74">
            <v>200.68600000000001</v>
          </cell>
          <cell r="AX74">
            <v>200.42000000000002</v>
          </cell>
          <cell r="AY74">
            <v>176.66</v>
          </cell>
          <cell r="AZ74">
            <v>779.40899999999999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43.861806999999999</v>
          </cell>
          <cell r="AL76">
            <v>47.67492</v>
          </cell>
          <cell r="AM76">
            <v>55.272495000000006</v>
          </cell>
          <cell r="AN76">
            <v>61.525193000000002</v>
          </cell>
          <cell r="AO76">
            <v>61.022369000000005</v>
          </cell>
          <cell r="AP76">
            <v>56.083003000000005</v>
          </cell>
          <cell r="AQ76">
            <v>46.936256999999998</v>
          </cell>
          <cell r="AR76">
            <v>52.793526</v>
          </cell>
          <cell r="AS76">
            <v>52.197772999999998</v>
          </cell>
          <cell r="AT76">
            <v>51.261710999999998</v>
          </cell>
          <cell r="AU76">
            <v>43.800987000000006</v>
          </cell>
          <cell r="AV76">
            <v>129.99804799999998</v>
          </cell>
          <cell r="AW76">
            <v>177.82005700000002</v>
          </cell>
          <cell r="AX76">
            <v>155.81278600000002</v>
          </cell>
          <cell r="AY76">
            <v>147.260471</v>
          </cell>
          <cell r="AZ76">
            <v>610.89136199999996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12.675999999999998</v>
          </cell>
          <cell r="AL77">
            <v>12.605</v>
          </cell>
          <cell r="AM77">
            <v>12.605</v>
          </cell>
          <cell r="AN77">
            <v>12.605</v>
          </cell>
          <cell r="AO77">
            <v>12.605</v>
          </cell>
          <cell r="AP77">
            <v>12.675999999999998</v>
          </cell>
          <cell r="AQ77">
            <v>13.109</v>
          </cell>
          <cell r="AR77">
            <v>13.613000000000001</v>
          </cell>
          <cell r="AS77">
            <v>14.384</v>
          </cell>
          <cell r="AT77">
            <v>14.687999999999999</v>
          </cell>
          <cell r="AU77">
            <v>14.992000000000001</v>
          </cell>
          <cell r="AV77">
            <v>37.596999999999994</v>
          </cell>
          <cell r="AW77">
            <v>37.814999999999998</v>
          </cell>
          <cell r="AX77">
            <v>39.397999999999996</v>
          </cell>
          <cell r="AY77">
            <v>44.064</v>
          </cell>
          <cell r="AZ77">
            <v>158.874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219.20000000000002</v>
          </cell>
          <cell r="AL78">
            <v>223.20000000000002</v>
          </cell>
          <cell r="AM78">
            <v>225.20000000000002</v>
          </cell>
          <cell r="AN78">
            <v>227.20000000000002</v>
          </cell>
          <cell r="AO78">
            <v>230.20000000000002</v>
          </cell>
          <cell r="AP78">
            <v>231.20000000000002</v>
          </cell>
          <cell r="AQ78">
            <v>233.3</v>
          </cell>
          <cell r="AR78">
            <v>235.4</v>
          </cell>
          <cell r="AS78">
            <v>233.85899999999998</v>
          </cell>
          <cell r="AT78">
            <v>231.19</v>
          </cell>
          <cell r="AU78">
            <v>227.52100000000002</v>
          </cell>
          <cell r="AV78">
            <v>657.6</v>
          </cell>
          <cell r="AW78">
            <v>682.6</v>
          </cell>
          <cell r="AX78">
            <v>699.9</v>
          </cell>
          <cell r="AY78">
            <v>692.56999999999994</v>
          </cell>
          <cell r="AZ78">
            <v>2732.6700000000005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4</v>
          </cell>
          <cell r="AN79">
            <v>4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16</v>
          </cell>
          <cell r="AX79">
            <v>12</v>
          </cell>
          <cell r="AY79">
            <v>25.5</v>
          </cell>
          <cell r="AZ79">
            <v>69.5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401.86232199999995</v>
          </cell>
          <cell r="AL80">
            <v>440.42091300000004</v>
          </cell>
          <cell r="AM80">
            <v>468.79429700000003</v>
          </cell>
          <cell r="AN80">
            <v>485.32275800000002</v>
          </cell>
          <cell r="AO80">
            <v>475.80640900000003</v>
          </cell>
          <cell r="AP80">
            <v>445.64328</v>
          </cell>
          <cell r="AQ80">
            <v>407.55486400000007</v>
          </cell>
          <cell r="AR80">
            <v>499.30151000000001</v>
          </cell>
          <cell r="AS80">
            <v>366.324342</v>
          </cell>
          <cell r="AT80">
            <v>360.09962100000001</v>
          </cell>
          <cell r="AU80">
            <v>246.15188799999999</v>
          </cell>
          <cell r="AV80">
            <v>1211.5180919999998</v>
          </cell>
          <cell r="AW80">
            <v>1429.923464</v>
          </cell>
          <cell r="AX80">
            <v>1352.4996540000002</v>
          </cell>
          <cell r="AY80">
            <v>972.57585099999994</v>
          </cell>
          <cell r="AZ80">
            <v>4966.5170610000005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36.700000000000003</v>
          </cell>
          <cell r="AL81">
            <v>30.599999999999998</v>
          </cell>
          <cell r="AM81">
            <v>36.799999999999997</v>
          </cell>
          <cell r="AN81">
            <v>40.6</v>
          </cell>
          <cell r="AO81">
            <v>48.7</v>
          </cell>
          <cell r="AP81">
            <v>52.099999999999994</v>
          </cell>
          <cell r="AQ81">
            <v>50.400000000000006</v>
          </cell>
          <cell r="AR81">
            <v>41.5</v>
          </cell>
          <cell r="AS81">
            <v>31.900000000000002</v>
          </cell>
          <cell r="AT81">
            <v>35.5</v>
          </cell>
          <cell r="AU81">
            <v>41.3</v>
          </cell>
          <cell r="AV81">
            <v>98</v>
          </cell>
          <cell r="AW81">
            <v>126.10000000000001</v>
          </cell>
          <cell r="AX81">
            <v>144</v>
          </cell>
          <cell r="AY81">
            <v>108.7</v>
          </cell>
          <cell r="AZ81">
            <v>476.8</v>
          </cell>
        </row>
        <row r="82">
          <cell r="A82" t="str">
            <v>Montenegro</v>
          </cell>
          <cell r="B82">
            <v>16.170933546001777</v>
          </cell>
          <cell r="C82">
            <v>14.81422206123257</v>
          </cell>
          <cell r="D82">
            <v>13.01966157700214</v>
          </cell>
          <cell r="E82">
            <v>11.657944047355826</v>
          </cell>
          <cell r="F82">
            <v>12.380221061341608</v>
          </cell>
          <cell r="G82">
            <v>16.58670675230217</v>
          </cell>
          <cell r="H82">
            <v>18.416775916750066</v>
          </cell>
          <cell r="I82">
            <v>16.93296503789211</v>
          </cell>
          <cell r="J82">
            <v>14.425796691196933</v>
          </cell>
          <cell r="K82">
            <v>15.571350235085154</v>
          </cell>
          <cell r="L82">
            <v>19.304746249196459</v>
          </cell>
          <cell r="M82">
            <v>17.182285482366449</v>
          </cell>
          <cell r="N82">
            <v>14.575971596544949</v>
          </cell>
          <cell r="O82">
            <v>13.63574433951729</v>
          </cell>
          <cell r="P82">
            <v>16.730513754035844</v>
          </cell>
          <cell r="Q82">
            <v>17.331826529464383</v>
          </cell>
          <cell r="R82">
            <v>15.375566423120485</v>
          </cell>
          <cell r="S82">
            <v>18.851400000000002</v>
          </cell>
          <cell r="T82">
            <v>18.749300000000012</v>
          </cell>
          <cell r="U82">
            <v>18.077300000000008</v>
          </cell>
          <cell r="V82">
            <v>20.055800000000023</v>
          </cell>
          <cell r="W82">
            <v>24.363898690000021</v>
          </cell>
          <cell r="X82">
            <v>33.012799999999999</v>
          </cell>
          <cell r="Y82">
            <v>31.19580000000002</v>
          </cell>
          <cell r="Z82">
            <v>24.110800000000019</v>
          </cell>
          <cell r="AA82">
            <v>19.682800000000029</v>
          </cell>
          <cell r="AB82">
            <v>19.046800000000019</v>
          </cell>
          <cell r="AC82">
            <v>22.69280000000002</v>
          </cell>
          <cell r="AD82">
            <v>19.046800000000019</v>
          </cell>
          <cell r="AE82">
            <v>55.678000000000026</v>
          </cell>
          <cell r="AF82">
            <v>77.432498690000045</v>
          </cell>
          <cell r="AG82">
            <v>74.989400000000074</v>
          </cell>
          <cell r="AH82">
            <v>60.786400000000057</v>
          </cell>
          <cell r="AI82">
            <v>268.88629869000022</v>
          </cell>
          <cell r="AJ82">
            <v>104.91824699999999</v>
          </cell>
          <cell r="AK82">
            <v>113.90655500000001</v>
          </cell>
          <cell r="AL82">
            <v>124.96154300000001</v>
          </cell>
          <cell r="AM82">
            <v>154.83193199999999</v>
          </cell>
          <cell r="AN82">
            <v>177.11726400000001</v>
          </cell>
          <cell r="AO82">
            <v>179.12850600000002</v>
          </cell>
          <cell r="AP82">
            <v>152.44915900000001</v>
          </cell>
          <cell r="AQ82">
            <v>128.15073999999998</v>
          </cell>
          <cell r="AR82">
            <v>122.797516</v>
          </cell>
          <cell r="AS82">
            <v>110.087563</v>
          </cell>
          <cell r="AT82">
            <v>105.79533000000001</v>
          </cell>
          <cell r="AU82">
            <v>99.766239000000013</v>
          </cell>
          <cell r="AV82">
            <v>343.78634499999998</v>
          </cell>
          <cell r="AW82">
            <v>511.07770200000004</v>
          </cell>
          <cell r="AX82">
            <v>403.39741500000002</v>
          </cell>
          <cell r="AY82">
            <v>315.64913200000001</v>
          </cell>
          <cell r="AZ82">
            <v>1573.9105940000002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13.5</v>
          </cell>
          <cell r="AL83">
            <v>17.5</v>
          </cell>
          <cell r="AM83">
            <v>17.5</v>
          </cell>
          <cell r="AN83">
            <v>21</v>
          </cell>
          <cell r="AO83">
            <v>22</v>
          </cell>
          <cell r="AP83">
            <v>24</v>
          </cell>
          <cell r="AQ83">
            <v>32</v>
          </cell>
          <cell r="AR83">
            <v>36</v>
          </cell>
          <cell r="AS83">
            <v>41.533000000000001</v>
          </cell>
          <cell r="AT83">
            <v>34.03</v>
          </cell>
          <cell r="AU83">
            <v>37.527000000000001</v>
          </cell>
          <cell r="AV83">
            <v>40.5</v>
          </cell>
          <cell r="AW83">
            <v>60.5</v>
          </cell>
          <cell r="AX83">
            <v>92</v>
          </cell>
          <cell r="AY83">
            <v>113.09</v>
          </cell>
          <cell r="AZ83">
            <v>306.08999999999997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4.5</v>
          </cell>
          <cell r="AO84">
            <v>4.5</v>
          </cell>
          <cell r="AP84">
            <v>0</v>
          </cell>
          <cell r="AQ84">
            <v>0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13.5</v>
          </cell>
          <cell r="AX84">
            <v>5</v>
          </cell>
          <cell r="AY84">
            <v>10</v>
          </cell>
          <cell r="AZ84">
            <v>37.5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3.0680000000000001</v>
          </cell>
          <cell r="AL85">
            <v>3.0680000000000001</v>
          </cell>
          <cell r="AM85">
            <v>0</v>
          </cell>
          <cell r="AN85">
            <v>1.591</v>
          </cell>
          <cell r="AO85">
            <v>1.591</v>
          </cell>
          <cell r="AP85">
            <v>1.591</v>
          </cell>
          <cell r="AQ85">
            <v>0</v>
          </cell>
          <cell r="AR85">
            <v>0</v>
          </cell>
          <cell r="AS85">
            <v>0.47899999999999998</v>
          </cell>
          <cell r="AT85">
            <v>0.95</v>
          </cell>
          <cell r="AU85">
            <v>1.4209999999999998</v>
          </cell>
          <cell r="AV85">
            <v>9.2040000000000006</v>
          </cell>
          <cell r="AW85">
            <v>3.1819999999999999</v>
          </cell>
          <cell r="AX85">
            <v>1.591</v>
          </cell>
          <cell r="AY85">
            <v>2.8499999999999996</v>
          </cell>
          <cell r="AZ85">
            <v>16.826999999999998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99.38</v>
          </cell>
          <cell r="AL86">
            <v>96.419999999999987</v>
          </cell>
          <cell r="AM86">
            <v>97.419999999999987</v>
          </cell>
          <cell r="AN86">
            <v>103.62</v>
          </cell>
          <cell r="AO86">
            <v>109.28999999999999</v>
          </cell>
          <cell r="AP86">
            <v>106.25</v>
          </cell>
          <cell r="AQ86">
            <v>106.46000000000001</v>
          </cell>
          <cell r="AR86">
            <v>106.65</v>
          </cell>
          <cell r="AS86">
            <v>107.89999999999999</v>
          </cell>
          <cell r="AT86">
            <v>106.37</v>
          </cell>
          <cell r="AU86">
            <v>103.88</v>
          </cell>
          <cell r="AV86">
            <v>299.64</v>
          </cell>
          <cell r="AW86">
            <v>310.33</v>
          </cell>
          <cell r="AX86">
            <v>319.36</v>
          </cell>
          <cell r="AY86">
            <v>318.14999999999998</v>
          </cell>
          <cell r="AZ86">
            <v>1247.48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191.66</v>
          </cell>
          <cell r="AL87">
            <v>191.53</v>
          </cell>
          <cell r="AM87">
            <v>194.48000000000002</v>
          </cell>
          <cell r="AN87">
            <v>201.70999999999998</v>
          </cell>
          <cell r="AO87">
            <v>204.79999999999998</v>
          </cell>
          <cell r="AP87">
            <v>198.79</v>
          </cell>
          <cell r="AQ87">
            <v>193.32</v>
          </cell>
          <cell r="AR87">
            <v>188.69</v>
          </cell>
          <cell r="AS87">
            <v>186.99</v>
          </cell>
          <cell r="AT87">
            <v>190.76</v>
          </cell>
          <cell r="AU87">
            <v>192.63</v>
          </cell>
          <cell r="AV87">
            <v>579.55999999999995</v>
          </cell>
          <cell r="AW87">
            <v>600.99</v>
          </cell>
          <cell r="AX87">
            <v>580.79999999999995</v>
          </cell>
          <cell r="AY87">
            <v>570.38</v>
          </cell>
          <cell r="AZ87">
            <v>2331.73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4994.8130000000001</v>
          </cell>
          <cell r="AL88">
            <v>4876.5709999999999</v>
          </cell>
          <cell r="AM88">
            <v>5423.4869999999992</v>
          </cell>
          <cell r="AN88">
            <v>5620.8209999999999</v>
          </cell>
          <cell r="AO88">
            <v>5646.4440000000004</v>
          </cell>
          <cell r="AP88">
            <v>5197.2330000000002</v>
          </cell>
          <cell r="AQ88">
            <v>4956.4059999999999</v>
          </cell>
          <cell r="AR88">
            <v>4668.4190000000008</v>
          </cell>
          <cell r="AS88">
            <v>4677.2199999999993</v>
          </cell>
          <cell r="AT88">
            <v>4623.5190000000002</v>
          </cell>
          <cell r="AU88">
            <v>4786.987000000001</v>
          </cell>
          <cell r="AV88">
            <v>14774.723</v>
          </cell>
          <cell r="AW88">
            <v>16690.752</v>
          </cell>
          <cell r="AX88">
            <v>14822.058000000001</v>
          </cell>
          <cell r="AY88">
            <v>14087.726000000001</v>
          </cell>
          <cell r="AZ88">
            <v>60375.259000000005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192.04999999999998</v>
          </cell>
          <cell r="AL89">
            <v>190.37</v>
          </cell>
          <cell r="AM89">
            <v>182.51</v>
          </cell>
          <cell r="AN89">
            <v>182.73000000000002</v>
          </cell>
          <cell r="AO89">
            <v>185.59000000000003</v>
          </cell>
          <cell r="AP89">
            <v>187.05</v>
          </cell>
          <cell r="AQ89">
            <v>188.4</v>
          </cell>
          <cell r="AR89">
            <v>185.94</v>
          </cell>
          <cell r="AS89">
            <v>195.20999999999998</v>
          </cell>
          <cell r="AT89">
            <v>201.82</v>
          </cell>
          <cell r="AU89">
            <v>203.10000000000002</v>
          </cell>
          <cell r="AV89">
            <v>582.65</v>
          </cell>
          <cell r="AW89">
            <v>550.83000000000004</v>
          </cell>
          <cell r="AX89">
            <v>561.3900000000001</v>
          </cell>
          <cell r="AY89">
            <v>600.13</v>
          </cell>
          <cell r="AZ89">
            <v>2295</v>
          </cell>
        </row>
        <row r="90">
          <cell r="A90" t="str">
            <v>Reunion</v>
          </cell>
          <cell r="B90">
            <v>4.441666118312825</v>
          </cell>
          <cell r="C90">
            <v>4.3047096712477284</v>
          </cell>
          <cell r="D90">
            <v>4.2922548645555132</v>
          </cell>
          <cell r="E90">
            <v>4.2699223506713269</v>
          </cell>
          <cell r="F90">
            <v>4.4177561071387661</v>
          </cell>
          <cell r="G90">
            <v>4.4545634527816276</v>
          </cell>
          <cell r="H90">
            <v>4.445322532845994</v>
          </cell>
          <cell r="I90">
            <v>4.2906860330223902</v>
          </cell>
          <cell r="J90">
            <v>3.8946988820771722</v>
          </cell>
          <cell r="K90">
            <v>4.0334025485128695</v>
          </cell>
          <cell r="L90">
            <v>4.1313462068121307</v>
          </cell>
          <cell r="M90">
            <v>4.5214770158251687</v>
          </cell>
          <cell r="N90">
            <v>4.3451672084714668</v>
          </cell>
          <cell r="O90">
            <v>4.3792779057319891</v>
          </cell>
          <cell r="P90">
            <v>4.1971086584797135</v>
          </cell>
          <cell r="Q90">
            <v>4.2185302848809947</v>
          </cell>
          <cell r="R90">
            <v>4.2835838260336123</v>
          </cell>
          <cell r="S90">
            <v>3</v>
          </cell>
          <cell r="T90">
            <v>3</v>
          </cell>
          <cell r="U90">
            <v>3</v>
          </cell>
          <cell r="V90">
            <v>3</v>
          </cell>
          <cell r="W90">
            <v>3</v>
          </cell>
          <cell r="X90">
            <v>3</v>
          </cell>
          <cell r="Y90">
            <v>3</v>
          </cell>
          <cell r="Z90">
            <v>3</v>
          </cell>
          <cell r="AA90">
            <v>3</v>
          </cell>
          <cell r="AB90">
            <v>3</v>
          </cell>
          <cell r="AC90">
            <v>3</v>
          </cell>
          <cell r="AD90">
            <v>3</v>
          </cell>
          <cell r="AE90">
            <v>9</v>
          </cell>
          <cell r="AF90">
            <v>9</v>
          </cell>
          <cell r="AG90">
            <v>9</v>
          </cell>
          <cell r="AH90">
            <v>9</v>
          </cell>
          <cell r="AI90">
            <v>36</v>
          </cell>
          <cell r="AJ90">
            <v>60.787999999999997</v>
          </cell>
          <cell r="AK90">
            <v>62.721999999999994</v>
          </cell>
          <cell r="AL90">
            <v>62.904000000000003</v>
          </cell>
          <cell r="AM90">
            <v>63.233000000000004</v>
          </cell>
          <cell r="AN90">
            <v>61.117000000000004</v>
          </cell>
          <cell r="AO90">
            <v>60.611999999999995</v>
          </cell>
          <cell r="AP90">
            <v>60.738</v>
          </cell>
          <cell r="AQ90">
            <v>62.927000000000007</v>
          </cell>
          <cell r="AR90">
            <v>69.325000000000003</v>
          </cell>
          <cell r="AS90">
            <v>66.941000000000003</v>
          </cell>
          <cell r="AT90">
            <v>65.353999999999999</v>
          </cell>
          <cell r="AU90">
            <v>59.715000000000003</v>
          </cell>
          <cell r="AV90">
            <v>186.41399999999999</v>
          </cell>
          <cell r="AW90">
            <v>184.96199999999999</v>
          </cell>
          <cell r="AX90">
            <v>192.99</v>
          </cell>
          <cell r="AY90">
            <v>192.01000000000002</v>
          </cell>
          <cell r="AZ90">
            <v>756.37600000000009</v>
          </cell>
        </row>
        <row r="91">
          <cell r="A91" t="str">
            <v>Romania</v>
          </cell>
          <cell r="B91">
            <v>61.900129923647285</v>
          </cell>
          <cell r="C91">
            <v>43.225232697168039</v>
          </cell>
          <cell r="D91">
            <v>24.522079081915919</v>
          </cell>
          <cell r="E91">
            <v>26.032109427106931</v>
          </cell>
          <cell r="F91">
            <v>23.785228328909081</v>
          </cell>
          <cell r="G91">
            <v>26.821794346574528</v>
          </cell>
          <cell r="H91">
            <v>28.793985064792064</v>
          </cell>
          <cell r="I91">
            <v>29.058374424792813</v>
          </cell>
          <cell r="J91">
            <v>26.820780575049007</v>
          </cell>
          <cell r="K91">
            <v>24.768498882028609</v>
          </cell>
          <cell r="L91">
            <v>24.113173446872828</v>
          </cell>
          <cell r="M91">
            <v>25.320260753194059</v>
          </cell>
          <cell r="N91">
            <v>41.980381599437806</v>
          </cell>
          <cell r="O91">
            <v>25.54891480937664</v>
          </cell>
          <cell r="P91">
            <v>28.273310311816843</v>
          </cell>
          <cell r="Q91">
            <v>24.741387307090708</v>
          </cell>
          <cell r="R91">
            <v>29.973190861942243</v>
          </cell>
          <cell r="S91">
            <v>767.68720229016617</v>
          </cell>
          <cell r="T91">
            <v>640</v>
          </cell>
          <cell r="U91">
            <v>372.89090909090919</v>
          </cell>
          <cell r="V91">
            <v>419.66363636363656</v>
          </cell>
          <cell r="W91">
            <v>391.6</v>
          </cell>
          <cell r="X91">
            <v>447.72727272727303</v>
          </cell>
          <cell r="Y91">
            <v>447.72727272727298</v>
          </cell>
          <cell r="Z91">
            <v>410.30909090909108</v>
          </cell>
          <cell r="AA91">
            <v>354.18181818181836</v>
          </cell>
          <cell r="AB91">
            <v>330.79545454545467</v>
          </cell>
          <cell r="AC91">
            <v>335.47272727272735</v>
          </cell>
          <cell r="AD91">
            <v>366.45377877686485</v>
          </cell>
          <cell r="AE91">
            <v>1780.5781113810754</v>
          </cell>
          <cell r="AF91">
            <v>1258.9909090909096</v>
          </cell>
          <cell r="AG91">
            <v>1212.2181818181825</v>
          </cell>
          <cell r="AH91">
            <v>1032.7219605950468</v>
          </cell>
          <cell r="AI91">
            <v>5284.5091628852151</v>
          </cell>
          <cell r="AJ91">
            <v>1116.1826040000001</v>
          </cell>
          <cell r="AK91">
            <v>1332.5550010000002</v>
          </cell>
          <cell r="AL91">
            <v>1368.5700019999999</v>
          </cell>
          <cell r="AM91">
            <v>1450.890001</v>
          </cell>
          <cell r="AN91">
            <v>1481.7600029999999</v>
          </cell>
          <cell r="AO91">
            <v>1502.340001</v>
          </cell>
          <cell r="AP91">
            <v>1399.4400030000002</v>
          </cell>
          <cell r="AQ91">
            <v>1270.8150029999999</v>
          </cell>
          <cell r="AR91">
            <v>1188.495001</v>
          </cell>
          <cell r="AS91">
            <v>1201.994156</v>
          </cell>
          <cell r="AT91">
            <v>1252.1182879999999</v>
          </cell>
          <cell r="AU91">
            <v>1302.547411</v>
          </cell>
          <cell r="AV91">
            <v>3817.3076070000002</v>
          </cell>
          <cell r="AW91">
            <v>4434.9900049999997</v>
          </cell>
          <cell r="AX91">
            <v>3858.7500070000006</v>
          </cell>
          <cell r="AY91">
            <v>3756.6598549999999</v>
          </cell>
          <cell r="AZ91">
            <v>15867.707473999999</v>
          </cell>
        </row>
        <row r="92">
          <cell r="A92" t="str">
            <v>Russia</v>
          </cell>
          <cell r="B92">
            <v>7.6324521640959428</v>
          </cell>
          <cell r="C92">
            <v>0.39179581186453055</v>
          </cell>
          <cell r="D92">
            <v>0.14351094876761392</v>
          </cell>
          <cell r="E92">
            <v>2.2261615706732258E-2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31.924738428073567</v>
          </cell>
          <cell r="N92">
            <v>2.4859457504278599</v>
          </cell>
          <cell r="O92">
            <v>7.5542812483599979E-3</v>
          </cell>
          <cell r="P92">
            <v>0</v>
          </cell>
          <cell r="Q92">
            <v>10.36954962030295</v>
          </cell>
          <cell r="R92">
            <v>2.8598527309411224</v>
          </cell>
          <cell r="S92">
            <v>1821.0066392955455</v>
          </cell>
          <cell r="T92">
            <v>104.76430057070723</v>
          </cell>
          <cell r="U92">
            <v>40.92095679795105</v>
          </cell>
          <cell r="V92">
            <v>6.8298631385747939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7166.5191010579956</v>
          </cell>
          <cell r="AE92">
            <v>1966.6918966642038</v>
          </cell>
          <cell r="AF92">
            <v>6.8298631385747939</v>
          </cell>
          <cell r="AG92">
            <v>0</v>
          </cell>
          <cell r="AH92">
            <v>7166.5191010579956</v>
          </cell>
          <cell r="AI92">
            <v>9140.040860860774</v>
          </cell>
          <cell r="AJ92">
            <v>21472.862720000001</v>
          </cell>
          <cell r="AK92">
            <v>24065.563657999999</v>
          </cell>
          <cell r="AL92">
            <v>25662.753562999998</v>
          </cell>
          <cell r="AM92">
            <v>27611.997734999997</v>
          </cell>
          <cell r="AN92">
            <v>27604.338404000002</v>
          </cell>
          <cell r="AO92">
            <v>26153.110174000001</v>
          </cell>
          <cell r="AP92">
            <v>24902.634786000002</v>
          </cell>
          <cell r="AQ92">
            <v>24173.209013</v>
          </cell>
          <cell r="AR92">
            <v>23791.934015999999</v>
          </cell>
          <cell r="AS92">
            <v>22017.182251999999</v>
          </cell>
          <cell r="AT92">
            <v>19979.536685999999</v>
          </cell>
          <cell r="AU92">
            <v>20203.351721999999</v>
          </cell>
          <cell r="AV92">
            <v>71201.179941000009</v>
          </cell>
          <cell r="AW92">
            <v>81369.446312999993</v>
          </cell>
          <cell r="AX92">
            <v>72867.777815000009</v>
          </cell>
          <cell r="AY92">
            <v>62200.070659999998</v>
          </cell>
          <cell r="AZ92">
            <v>287638.47472900001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2916.42</v>
          </cell>
          <cell r="AL93">
            <v>2943.51</v>
          </cell>
          <cell r="AM93">
            <v>2889.7299999999996</v>
          </cell>
          <cell r="AN93">
            <v>2916.93</v>
          </cell>
          <cell r="AO93">
            <v>2890.67</v>
          </cell>
          <cell r="AP93">
            <v>2815.6499999999996</v>
          </cell>
          <cell r="AQ93">
            <v>2711.17</v>
          </cell>
          <cell r="AR93">
            <v>2669.8</v>
          </cell>
          <cell r="AS93">
            <v>2815.17</v>
          </cell>
          <cell r="AT93">
            <v>2956.18</v>
          </cell>
          <cell r="AU93">
            <v>3007.13</v>
          </cell>
          <cell r="AV93">
            <v>8829.82</v>
          </cell>
          <cell r="AW93">
            <v>8697.33</v>
          </cell>
          <cell r="AX93">
            <v>8196.619999999999</v>
          </cell>
          <cell r="AY93">
            <v>8778.48</v>
          </cell>
          <cell r="AZ93">
            <v>34502.25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192.50900000000001</v>
          </cell>
          <cell r="AL94">
            <v>193.09700000000001</v>
          </cell>
          <cell r="AM94">
            <v>194.09900000000002</v>
          </cell>
          <cell r="AN94">
            <v>175.852</v>
          </cell>
          <cell r="AO94">
            <v>177.88499999999999</v>
          </cell>
          <cell r="AP94">
            <v>176.86199999999999</v>
          </cell>
          <cell r="AQ94">
            <v>196.24299999999999</v>
          </cell>
          <cell r="AR94">
            <v>203.96700000000001</v>
          </cell>
          <cell r="AS94">
            <v>206.76100000000002</v>
          </cell>
          <cell r="AT94">
            <v>207.71800000000002</v>
          </cell>
          <cell r="AU94">
            <v>202.21199999999999</v>
          </cell>
          <cell r="AV94">
            <v>571.24800000000005</v>
          </cell>
          <cell r="AW94">
            <v>547.83600000000001</v>
          </cell>
          <cell r="AX94">
            <v>577.072</v>
          </cell>
          <cell r="AY94">
            <v>616.69100000000003</v>
          </cell>
          <cell r="AZ94">
            <v>2312.8470000000002</v>
          </cell>
        </row>
        <row r="95">
          <cell r="A95" t="str">
            <v>Serbia</v>
          </cell>
          <cell r="B95">
            <v>50.69731504605285</v>
          </cell>
          <cell r="C95">
            <v>40.121058366892633</v>
          </cell>
          <cell r="D95">
            <v>18.056763770602331</v>
          </cell>
          <cell r="E95">
            <v>17.280065767098982</v>
          </cell>
          <cell r="F95">
            <v>13.801596440162029</v>
          </cell>
          <cell r="G95">
            <v>23.135308411976222</v>
          </cell>
          <cell r="H95">
            <v>41.239766756453186</v>
          </cell>
          <cell r="I95">
            <v>40.572696767902279</v>
          </cell>
          <cell r="J95">
            <v>31.562712913069159</v>
          </cell>
          <cell r="K95">
            <v>21.546502824609771</v>
          </cell>
          <cell r="L95">
            <v>32.442504016315731</v>
          </cell>
          <cell r="M95">
            <v>81.515623600420085</v>
          </cell>
          <cell r="N95">
            <v>35.734742972642145</v>
          </cell>
          <cell r="O95">
            <v>18.059429138896068</v>
          </cell>
          <cell r="P95">
            <v>37.766013833846714</v>
          </cell>
          <cell r="Q95">
            <v>43.753125659696323</v>
          </cell>
          <cell r="R95">
            <v>33.287573386113671</v>
          </cell>
          <cell r="S95">
            <v>1328.968318411662</v>
          </cell>
          <cell r="T95">
            <v>1137.8079381267248</v>
          </cell>
          <cell r="U95">
            <v>527.68827589468071</v>
          </cell>
          <cell r="V95">
            <v>515.34355228476738</v>
          </cell>
          <cell r="W95">
            <v>432.04498879463131</v>
          </cell>
          <cell r="X95">
            <v>713.4472469536031</v>
          </cell>
          <cell r="Y95">
            <v>1218.9565849234275</v>
          </cell>
          <cell r="Z95">
            <v>1126.302261100275</v>
          </cell>
          <cell r="AA95">
            <v>918.85263080417917</v>
          </cell>
          <cell r="AB95">
            <v>594.54404694836774</v>
          </cell>
          <cell r="AC95">
            <v>834.23201087227437</v>
          </cell>
          <cell r="AD95">
            <v>1950.5517474871474</v>
          </cell>
          <cell r="AE95">
            <v>2994.4645324330677</v>
          </cell>
          <cell r="AF95">
            <v>1660.8357880330018</v>
          </cell>
          <cell r="AG95">
            <v>3264.1114768278817</v>
          </cell>
          <cell r="AH95">
            <v>3379.3278053077893</v>
          </cell>
          <cell r="AI95">
            <v>11298.739602601741</v>
          </cell>
          <cell r="AJ95">
            <v>2359.2402979999997</v>
          </cell>
          <cell r="AK95">
            <v>2552.3432979999998</v>
          </cell>
          <cell r="AL95">
            <v>2630.1470980000004</v>
          </cell>
          <cell r="AM95">
            <v>2684.0707860000002</v>
          </cell>
          <cell r="AN95">
            <v>2817.3587859999998</v>
          </cell>
          <cell r="AO95">
            <v>2775.4223579999998</v>
          </cell>
          <cell r="AP95">
            <v>2660.201579</v>
          </cell>
          <cell r="AQ95">
            <v>2498.409314</v>
          </cell>
          <cell r="AR95">
            <v>2620.0769559999999</v>
          </cell>
          <cell r="AS95">
            <v>2483.4175949999999</v>
          </cell>
          <cell r="AT95">
            <v>2314.2751539999999</v>
          </cell>
          <cell r="AU95">
            <v>2153.5706840000003</v>
          </cell>
          <cell r="AV95">
            <v>7541.7306939999999</v>
          </cell>
          <cell r="AW95">
            <v>8276.8519300000007</v>
          </cell>
          <cell r="AX95">
            <v>7778.6878489999999</v>
          </cell>
          <cell r="AY95">
            <v>6951.2634330000001</v>
          </cell>
          <cell r="AZ95">
            <v>30548.533905999997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113.66</v>
          </cell>
          <cell r="AL96">
            <v>103.19800000000001</v>
          </cell>
          <cell r="AM96">
            <v>107.46199999999999</v>
          </cell>
          <cell r="AN96">
            <v>107.44200000000001</v>
          </cell>
          <cell r="AO96">
            <v>117.904</v>
          </cell>
          <cell r="AP96">
            <v>113.64</v>
          </cell>
          <cell r="AQ96">
            <v>124.02200000000001</v>
          </cell>
          <cell r="AR96">
            <v>112.21899999999999</v>
          </cell>
          <cell r="AS96">
            <v>117.29599999999999</v>
          </cell>
          <cell r="AT96">
            <v>107.45499999999998</v>
          </cell>
          <cell r="AU96">
            <v>109.31700000000001</v>
          </cell>
          <cell r="AV96">
            <v>320.08299999999997</v>
          </cell>
          <cell r="AW96">
            <v>332.80799999999999</v>
          </cell>
          <cell r="AX96">
            <v>349.88099999999997</v>
          </cell>
          <cell r="AY96">
            <v>334.06799999999998</v>
          </cell>
          <cell r="AZ96">
            <v>1336.84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401.00692500000002</v>
          </cell>
          <cell r="AL97">
            <v>425.91013899999996</v>
          </cell>
          <cell r="AM97">
            <v>444.52317600000003</v>
          </cell>
          <cell r="AN97">
            <v>452.63321500000001</v>
          </cell>
          <cell r="AO97">
            <v>445.04944599999999</v>
          </cell>
          <cell r="AP97">
            <v>425.78891299999998</v>
          </cell>
          <cell r="AQ97">
            <v>402.92704899999995</v>
          </cell>
          <cell r="AR97">
            <v>405.85841800000003</v>
          </cell>
          <cell r="AS97">
            <v>363.65103799999997</v>
          </cell>
          <cell r="AT97">
            <v>346.72960599999999</v>
          </cell>
          <cell r="AU97">
            <v>335.21756500000004</v>
          </cell>
          <cell r="AV97">
            <v>1194.17884</v>
          </cell>
          <cell r="AW97">
            <v>1342.205837</v>
          </cell>
          <cell r="AX97">
            <v>1234.57438</v>
          </cell>
          <cell r="AY97">
            <v>1045.598209</v>
          </cell>
          <cell r="AZ97">
            <v>4816.5572659999998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22.540910645749424</v>
          </cell>
          <cell r="C99">
            <v>13.234223415592259</v>
          </cell>
          <cell r="D99">
            <v>15.096987351405264</v>
          </cell>
          <cell r="E99">
            <v>14.536078557475019</v>
          </cell>
          <cell r="F99">
            <v>15.349984445897068</v>
          </cell>
          <cell r="G99">
            <v>16.619057924697191</v>
          </cell>
          <cell r="H99">
            <v>16.364275547802709</v>
          </cell>
          <cell r="I99">
            <v>14.998161359433759</v>
          </cell>
          <cell r="J99">
            <v>14.360554057353779</v>
          </cell>
          <cell r="K99">
            <v>15.180321673056021</v>
          </cell>
          <cell r="L99">
            <v>15.763574015714408</v>
          </cell>
          <cell r="M99">
            <v>14.420035597894714</v>
          </cell>
          <cell r="N99">
            <v>17.228367626443667</v>
          </cell>
          <cell r="O99">
            <v>15.508523012929032</v>
          </cell>
          <cell r="P99">
            <v>15.199476881835968</v>
          </cell>
          <cell r="Q99">
            <v>15.139542519477844</v>
          </cell>
          <cell r="R99">
            <v>15.697154591953632</v>
          </cell>
          <cell r="S99">
            <v>57.580445179999998</v>
          </cell>
          <cell r="T99">
            <v>28.157935880000004</v>
          </cell>
          <cell r="U99">
            <v>35.930471929999996</v>
          </cell>
          <cell r="V99">
            <v>37.06935129</v>
          </cell>
          <cell r="W99">
            <v>40.694416079999996</v>
          </cell>
          <cell r="X99">
            <v>43.401134550000002</v>
          </cell>
          <cell r="Y99">
            <v>41.85484993</v>
          </cell>
          <cell r="Z99">
            <v>39.103067479999993</v>
          </cell>
          <cell r="AA99">
            <v>42.012909370000003</v>
          </cell>
          <cell r="AB99">
            <v>44.448074290000001</v>
          </cell>
          <cell r="AC99">
            <v>54.32310726</v>
          </cell>
          <cell r="AD99">
            <v>45.492051759999995</v>
          </cell>
          <cell r="AE99">
            <v>121.66885298999999</v>
          </cell>
          <cell r="AF99">
            <v>121.16490192000001</v>
          </cell>
          <cell r="AG99">
            <v>122.97082678</v>
          </cell>
          <cell r="AH99">
            <v>144.26323330999998</v>
          </cell>
          <cell r="AI99">
            <v>510.067815</v>
          </cell>
          <cell r="AJ99">
            <v>229.90375800000001</v>
          </cell>
          <cell r="AK99">
            <v>191.48945499999999</v>
          </cell>
          <cell r="AL99">
            <v>214.197866</v>
          </cell>
          <cell r="AM99">
            <v>229.51455600000003</v>
          </cell>
          <cell r="AN99">
            <v>238.599424</v>
          </cell>
          <cell r="AO99">
            <v>235.03751699999998</v>
          </cell>
          <cell r="AP99">
            <v>230.19268299999999</v>
          </cell>
          <cell r="AQ99">
            <v>234.64716699999997</v>
          </cell>
          <cell r="AR99">
            <v>263.30194700000004</v>
          </cell>
          <cell r="AS99">
            <v>263.52054800000002</v>
          </cell>
          <cell r="AT99">
            <v>310.15045499999997</v>
          </cell>
          <cell r="AU99">
            <v>283.930274</v>
          </cell>
          <cell r="AV99">
            <v>635.59107900000004</v>
          </cell>
          <cell r="AW99">
            <v>703.15149700000006</v>
          </cell>
          <cell r="AX99">
            <v>728.141797</v>
          </cell>
          <cell r="AY99">
            <v>857.60127699999998</v>
          </cell>
          <cell r="AZ99">
            <v>2924.4856499999996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298.71000000000004</v>
          </cell>
          <cell r="AL100">
            <v>300</v>
          </cell>
          <cell r="AM100">
            <v>296.59999999999997</v>
          </cell>
          <cell r="AN100">
            <v>305.59000000000003</v>
          </cell>
          <cell r="AO100">
            <v>320</v>
          </cell>
          <cell r="AP100">
            <v>313</v>
          </cell>
          <cell r="AQ100">
            <v>313.92</v>
          </cell>
          <cell r="AR100">
            <v>294.99</v>
          </cell>
          <cell r="AS100">
            <v>309.28999999999996</v>
          </cell>
          <cell r="AT100">
            <v>297.07</v>
          </cell>
          <cell r="AU100">
            <v>309.89999999999998</v>
          </cell>
          <cell r="AV100">
            <v>898.01</v>
          </cell>
          <cell r="AW100">
            <v>922.19</v>
          </cell>
          <cell r="AX100">
            <v>921.91000000000008</v>
          </cell>
          <cell r="AY100">
            <v>916.25999999999988</v>
          </cell>
          <cell r="AZ100">
            <v>3658.37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72.744</v>
          </cell>
          <cell r="AL102">
            <v>71.924000000000007</v>
          </cell>
          <cell r="AM102">
            <v>65.222000000000008</v>
          </cell>
          <cell r="AN102">
            <v>59.701000000000008</v>
          </cell>
          <cell r="AO102">
            <v>59.962000000000003</v>
          </cell>
          <cell r="AP102">
            <v>65.960999999999999</v>
          </cell>
          <cell r="AQ102">
            <v>65.86099999999999</v>
          </cell>
          <cell r="AR102">
            <v>65.994</v>
          </cell>
          <cell r="AS102">
            <v>61.415999999999997</v>
          </cell>
          <cell r="AT102">
            <v>62.674000000000007</v>
          </cell>
          <cell r="AU102">
            <v>63.438000000000002</v>
          </cell>
          <cell r="AV102">
            <v>211.89099999999999</v>
          </cell>
          <cell r="AW102">
            <v>184.88500000000002</v>
          </cell>
          <cell r="AX102">
            <v>197.816</v>
          </cell>
          <cell r="AY102">
            <v>187.52800000000002</v>
          </cell>
          <cell r="AZ102">
            <v>782.12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518.86300000000006</v>
          </cell>
          <cell r="AL103">
            <v>519.29600000000005</v>
          </cell>
          <cell r="AM103">
            <v>561.85900000000004</v>
          </cell>
          <cell r="AN103">
            <v>570.74099999999999</v>
          </cell>
          <cell r="AO103">
            <v>580.77</v>
          </cell>
          <cell r="AP103">
            <v>581.601</v>
          </cell>
          <cell r="AQ103">
            <v>606.30899999999997</v>
          </cell>
          <cell r="AR103">
            <v>613.43999999999994</v>
          </cell>
          <cell r="AS103">
            <v>599.19799999999896</v>
          </cell>
          <cell r="AT103">
            <v>588.92499999999905</v>
          </cell>
          <cell r="AU103">
            <v>575.04199999999901</v>
          </cell>
          <cell r="AV103">
            <v>1540.7660000000001</v>
          </cell>
          <cell r="AW103">
            <v>1713.37</v>
          </cell>
          <cell r="AX103">
            <v>1801.35</v>
          </cell>
          <cell r="AY103">
            <v>1763.164999999997</v>
          </cell>
          <cell r="AZ103">
            <v>6818.650999999998</v>
          </cell>
        </row>
        <row r="104">
          <cell r="A104" t="str">
            <v>Turkey</v>
          </cell>
          <cell r="B104">
            <v>1.5277461133984935</v>
          </cell>
          <cell r="C104">
            <v>1.5658809939221792</v>
          </cell>
          <cell r="D104">
            <v>1.433008232626787</v>
          </cell>
          <cell r="E104">
            <v>1.5724418559297868</v>
          </cell>
          <cell r="F104">
            <v>1.5662518719638459</v>
          </cell>
          <cell r="G104">
            <v>1.5520830667082504</v>
          </cell>
          <cell r="H104">
            <v>1.4571509164038841</v>
          </cell>
          <cell r="I104">
            <v>1.4897739762638358</v>
          </cell>
          <cell r="J104">
            <v>1.5359648007386626</v>
          </cell>
          <cell r="K104">
            <v>1.6966368448472777</v>
          </cell>
          <cell r="L104">
            <v>1.7463511955724722</v>
          </cell>
          <cell r="M104">
            <v>17.542385073996609</v>
          </cell>
          <cell r="N104">
            <v>1.5072266657013149</v>
          </cell>
          <cell r="O104">
            <v>1.563659856384199</v>
          </cell>
          <cell r="P104">
            <v>1.4949342886632881</v>
          </cell>
          <cell r="Q104">
            <v>6.6733848471730317</v>
          </cell>
          <cell r="R104">
            <v>2.7707678776273941</v>
          </cell>
          <cell r="S104">
            <v>157.00636410235268</v>
          </cell>
          <cell r="T104">
            <v>173.27628155032806</v>
          </cell>
          <cell r="U104">
            <v>166.03545124966237</v>
          </cell>
          <cell r="V104">
            <v>186.51224304160851</v>
          </cell>
          <cell r="W104">
            <v>185.3333222369738</v>
          </cell>
          <cell r="X104">
            <v>180.77417626335898</v>
          </cell>
          <cell r="Y104">
            <v>174.9664132769976</v>
          </cell>
          <cell r="Z104">
            <v>184.38308575289105</v>
          </cell>
          <cell r="AA104">
            <v>193.74264669897076</v>
          </cell>
          <cell r="AB104">
            <v>205.20862194573289</v>
          </cell>
          <cell r="AC104">
            <v>192.92089707322287</v>
          </cell>
          <cell r="AD104">
            <v>1850</v>
          </cell>
          <cell r="AE104">
            <v>496.31809690234309</v>
          </cell>
          <cell r="AF104">
            <v>552.61974154194127</v>
          </cell>
          <cell r="AG104">
            <v>553.09214572885935</v>
          </cell>
          <cell r="AH104">
            <v>2248.1295190189558</v>
          </cell>
          <cell r="AI104">
            <v>3850.1595031920997</v>
          </cell>
          <cell r="AJ104">
            <v>9249.2938749999994</v>
          </cell>
          <cell r="AK104">
            <v>9959.1638189999994</v>
          </cell>
          <cell r="AL104">
            <v>10427.847008999999</v>
          </cell>
          <cell r="AM104">
            <v>10675.181285999999</v>
          </cell>
          <cell r="AN104">
            <v>10649.627495999999</v>
          </cell>
          <cell r="AO104">
            <v>10482.477524999998</v>
          </cell>
          <cell r="AP104">
            <v>10806.689285</v>
          </cell>
          <cell r="AQ104">
            <v>11138.923073</v>
          </cell>
          <cell r="AR104">
            <v>11352.368358</v>
          </cell>
          <cell r="AS104">
            <v>10885.520983</v>
          </cell>
          <cell r="AT104">
            <v>9942.3762989999996</v>
          </cell>
          <cell r="AU104">
            <v>9491.2977510000001</v>
          </cell>
          <cell r="AV104">
            <v>29636.304702999994</v>
          </cell>
          <cell r="AW104">
            <v>31807.286306999998</v>
          </cell>
          <cell r="AX104">
            <v>33297.980715999998</v>
          </cell>
          <cell r="AY104">
            <v>30319.195032999996</v>
          </cell>
          <cell r="AZ104">
            <v>125060.76675899999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107.767</v>
          </cell>
          <cell r="AL105">
            <v>112.31799999999998</v>
          </cell>
          <cell r="AM105">
            <v>115.72499999999999</v>
          </cell>
          <cell r="AN105">
            <v>116.22799999999998</v>
          </cell>
          <cell r="AO105">
            <v>112.07999999999998</v>
          </cell>
          <cell r="AP105">
            <v>105.605</v>
          </cell>
          <cell r="AQ105">
            <v>107.42400000000001</v>
          </cell>
          <cell r="AR105">
            <v>109.17599999999999</v>
          </cell>
          <cell r="AS105">
            <v>120.178</v>
          </cell>
          <cell r="AT105">
            <v>123.10299999999998</v>
          </cell>
          <cell r="AU105">
            <v>120.81200000000001</v>
          </cell>
          <cell r="AV105">
            <v>333.29699999999997</v>
          </cell>
          <cell r="AW105">
            <v>344.03299999999996</v>
          </cell>
          <cell r="AX105">
            <v>322.20499999999998</v>
          </cell>
          <cell r="AY105">
            <v>364.09299999999996</v>
          </cell>
          <cell r="AZ105">
            <v>1363.6279999999997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103</v>
          </cell>
          <cell r="AL106">
            <v>105</v>
          </cell>
          <cell r="AM106">
            <v>100</v>
          </cell>
          <cell r="AN106">
            <v>114</v>
          </cell>
          <cell r="AO106">
            <v>109.5</v>
          </cell>
          <cell r="AP106">
            <v>107.8</v>
          </cell>
          <cell r="AQ106">
            <v>89.8</v>
          </cell>
          <cell r="AR106">
            <v>75.3</v>
          </cell>
          <cell r="AS106">
            <v>79</v>
          </cell>
          <cell r="AT106">
            <v>88.5</v>
          </cell>
          <cell r="AU106">
            <v>110.5</v>
          </cell>
          <cell r="AV106">
            <v>307</v>
          </cell>
          <cell r="AW106">
            <v>323.5</v>
          </cell>
          <cell r="AX106">
            <v>272.89999999999998</v>
          </cell>
          <cell r="AY106">
            <v>278</v>
          </cell>
          <cell r="AZ106">
            <v>1181.3999999999999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450.56999999999994</v>
          </cell>
          <cell r="AL107">
            <v>461.64</v>
          </cell>
          <cell r="AM107">
            <v>456.22</v>
          </cell>
          <cell r="AN107">
            <v>478.79</v>
          </cell>
          <cell r="AO107">
            <v>494.54000000000008</v>
          </cell>
          <cell r="AP107">
            <v>494.99000000000007</v>
          </cell>
          <cell r="AQ107">
            <v>492.65</v>
          </cell>
          <cell r="AR107">
            <v>472.01000000000005</v>
          </cell>
          <cell r="AS107">
            <v>479.83000000000004</v>
          </cell>
          <cell r="AT107">
            <v>492.3</v>
          </cell>
          <cell r="AU107">
            <v>488.12</v>
          </cell>
          <cell r="AV107">
            <v>1393.25</v>
          </cell>
          <cell r="AW107">
            <v>1429.5500000000002</v>
          </cell>
          <cell r="AX107">
            <v>1459.65</v>
          </cell>
          <cell r="AY107">
            <v>1460.25</v>
          </cell>
          <cell r="AZ107">
            <v>5742.7000000000007</v>
          </cell>
        </row>
        <row r="108">
          <cell r="A108" t="str">
            <v>Ukraine</v>
          </cell>
          <cell r="B108">
            <v>1.4333047614196104</v>
          </cell>
          <cell r="C108">
            <v>1.4835311755230545</v>
          </cell>
          <cell r="D108">
            <v>1.2698808166303308</v>
          </cell>
          <cell r="E108">
            <v>1.1404871381796617</v>
          </cell>
          <cell r="F108">
            <v>1.1727036034472829</v>
          </cell>
          <cell r="G108">
            <v>1.2101796754716003</v>
          </cell>
          <cell r="H108">
            <v>1.3449122036220316</v>
          </cell>
          <cell r="I108">
            <v>1.3517357451513614</v>
          </cell>
          <cell r="J108">
            <v>1.4028143585364006</v>
          </cell>
          <cell r="K108">
            <v>1.4606119744809614</v>
          </cell>
          <cell r="L108">
            <v>1.4741361922512342</v>
          </cell>
          <cell r="M108">
            <v>1.5232186433368766</v>
          </cell>
          <cell r="N108">
            <v>1.3901490961607177</v>
          </cell>
          <cell r="O108">
            <v>1.1746843844829544</v>
          </cell>
          <cell r="P108">
            <v>1.3651420295212384</v>
          </cell>
          <cell r="Q108">
            <v>1.4849023183793628</v>
          </cell>
          <cell r="R108">
            <v>1.3371617545880534</v>
          </cell>
          <cell r="S108">
            <v>100.21103633333333</v>
          </cell>
          <cell r="T108">
            <v>114.66736333333333</v>
          </cell>
          <cell r="U108">
            <v>108.06975699999998</v>
          </cell>
          <cell r="V108">
            <v>106.08373366666667</v>
          </cell>
          <cell r="W108">
            <v>114.00005866666666</v>
          </cell>
          <cell r="X108">
            <v>115.01473966666667</v>
          </cell>
          <cell r="Y108">
            <v>117.66471433333334</v>
          </cell>
          <cell r="Z108">
            <v>103.29632333333332</v>
          </cell>
          <cell r="AA108">
            <v>104.0542346666667</v>
          </cell>
          <cell r="AB108">
            <v>94.899467333333348</v>
          </cell>
          <cell r="AC108">
            <v>91.086833666666678</v>
          </cell>
          <cell r="AD108">
            <v>89.185237666666652</v>
          </cell>
          <cell r="AE108">
            <v>322.94815666666665</v>
          </cell>
          <cell r="AF108">
            <v>335.09853200000003</v>
          </cell>
          <cell r="AG108">
            <v>325.01527233333331</v>
          </cell>
          <cell r="AH108">
            <v>275.17153866666666</v>
          </cell>
          <cell r="AI108">
            <v>1258.2334996666666</v>
          </cell>
          <cell r="AJ108">
            <v>6292.4463189999997</v>
          </cell>
          <cell r="AK108">
            <v>6956.4178159999992</v>
          </cell>
          <cell r="AL108">
            <v>7659.2054960000005</v>
          </cell>
          <cell r="AM108">
            <v>8371.4543640000011</v>
          </cell>
          <cell r="AN108">
            <v>8749.0182939999995</v>
          </cell>
          <cell r="AO108">
            <v>8553.5452129999994</v>
          </cell>
          <cell r="AP108">
            <v>7873.9892920000002</v>
          </cell>
          <cell r="AQ108">
            <v>6877.5787970000001</v>
          </cell>
          <cell r="AR108">
            <v>6675.7807710000006</v>
          </cell>
          <cell r="AS108">
            <v>5847.5161159999998</v>
          </cell>
          <cell r="AT108">
            <v>5561.0974569999998</v>
          </cell>
          <cell r="AU108">
            <v>5269.5464469999997</v>
          </cell>
          <cell r="AV108">
            <v>20908.069630999998</v>
          </cell>
          <cell r="AW108">
            <v>25674.017870999996</v>
          </cell>
          <cell r="AX108">
            <v>21427.348860000002</v>
          </cell>
          <cell r="AY108">
            <v>16678.160019999999</v>
          </cell>
          <cell r="AZ108">
            <v>84687.596381999989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16.399999999999999</v>
          </cell>
          <cell r="AL109">
            <v>16.399999999999999</v>
          </cell>
          <cell r="AM109">
            <v>0</v>
          </cell>
          <cell r="AN109">
            <v>15.6</v>
          </cell>
          <cell r="AO109">
            <v>15.6</v>
          </cell>
          <cell r="AP109">
            <v>15.6</v>
          </cell>
          <cell r="AQ109">
            <v>16</v>
          </cell>
          <cell r="AR109">
            <v>16</v>
          </cell>
          <cell r="AS109">
            <v>16</v>
          </cell>
          <cell r="AT109">
            <v>16</v>
          </cell>
          <cell r="AU109">
            <v>16</v>
          </cell>
          <cell r="AV109">
            <v>65.199999999999989</v>
          </cell>
          <cell r="AW109">
            <v>31.2</v>
          </cell>
          <cell r="AX109">
            <v>47.6</v>
          </cell>
          <cell r="AY109">
            <v>48</v>
          </cell>
          <cell r="AZ109">
            <v>191.99999999999997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22.020000000000003</v>
          </cell>
          <cell r="AL110">
            <v>22.060000000000002</v>
          </cell>
          <cell r="AM110">
            <v>24.32</v>
          </cell>
          <cell r="AN110">
            <v>23.470000000000002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22.439999999999998</v>
          </cell>
          <cell r="AS110">
            <v>24.699999999999996</v>
          </cell>
          <cell r="AT110">
            <v>26.18</v>
          </cell>
          <cell r="AU110">
            <v>24.28</v>
          </cell>
          <cell r="AV110">
            <v>67.31</v>
          </cell>
          <cell r="AW110">
            <v>70.710000000000008</v>
          </cell>
          <cell r="AX110">
            <v>62.23</v>
          </cell>
          <cell r="AY110">
            <v>75.16</v>
          </cell>
          <cell r="AZ110">
            <v>275.40999999999997</v>
          </cell>
        </row>
        <row r="111">
          <cell r="A111" t="str">
            <v>Mayotte</v>
          </cell>
          <cell r="B111">
            <v>8.1322356187556757</v>
          </cell>
          <cell r="C111">
            <v>4.9337295408220374</v>
          </cell>
          <cell r="D111">
            <v>3.4513747264883743</v>
          </cell>
          <cell r="E111">
            <v>3.2368588582587705</v>
          </cell>
          <cell r="F111">
            <v>3.0835910077361435</v>
          </cell>
          <cell r="G111">
            <v>3.7917501276232599</v>
          </cell>
          <cell r="H111">
            <v>4.6036308081644099</v>
          </cell>
          <cell r="I111">
            <v>4.3425102504124151</v>
          </cell>
          <cell r="J111">
            <v>3.943941069638556</v>
          </cell>
          <cell r="K111">
            <v>3.5978702154641806</v>
          </cell>
          <cell r="L111">
            <v>4.5242289443314716</v>
          </cell>
          <cell r="M111">
            <v>19.315219512269714</v>
          </cell>
          <cell r="N111">
            <v>5.4035628529330131</v>
          </cell>
          <cell r="O111">
            <v>3.3678696126044079</v>
          </cell>
          <cell r="P111">
            <v>4.3016949078766169</v>
          </cell>
          <cell r="Q111">
            <v>9.0118812094994176</v>
          </cell>
          <cell r="R111">
            <v>5.3848122822610431</v>
          </cell>
          <cell r="S111">
            <v>5515.7002300566901</v>
          </cell>
          <cell r="T111">
            <v>3621.9534646645384</v>
          </cell>
          <cell r="U111">
            <v>2662.2027240307652</v>
          </cell>
          <cell r="V111">
            <v>2644.5311558417325</v>
          </cell>
          <cell r="W111">
            <v>2559.2288706140021</v>
          </cell>
          <cell r="X111">
            <v>3068.0126270484761</v>
          </cell>
          <cell r="Y111">
            <v>3578.8113031598841</v>
          </cell>
          <cell r="Z111">
            <v>3252.6442072658356</v>
          </cell>
          <cell r="AA111">
            <v>2924.6395954089598</v>
          </cell>
          <cell r="AB111">
            <v>2535.1988386070198</v>
          </cell>
          <cell r="AC111">
            <v>3015.5792792981651</v>
          </cell>
          <cell r="AD111">
            <v>12759.139512287598</v>
          </cell>
          <cell r="AE111">
            <v>11799.856418751993</v>
          </cell>
          <cell r="AF111">
            <v>8271.7726535042111</v>
          </cell>
          <cell r="AG111">
            <v>9756.09510583468</v>
          </cell>
          <cell r="AH111">
            <v>18309.917630192784</v>
          </cell>
          <cell r="AI111">
            <v>48137.641808283668</v>
          </cell>
          <cell r="AJ111">
            <v>61042.626404012</v>
          </cell>
          <cell r="AK111">
            <v>66070.871766005992</v>
          </cell>
          <cell r="AL111">
            <v>69421.104386004998</v>
          </cell>
          <cell r="AM111">
            <v>73530.485711011002</v>
          </cell>
          <cell r="AN111">
            <v>74695.573368000012</v>
          </cell>
          <cell r="AO111">
            <v>72821.55393700501</v>
          </cell>
          <cell r="AP111">
            <v>69964.997347999029</v>
          </cell>
          <cell r="AQ111">
            <v>67412.156051012978</v>
          </cell>
          <cell r="AR111">
            <v>66739.730371004014</v>
          </cell>
          <cell r="AS111">
            <v>63417.489183998994</v>
          </cell>
          <cell r="AT111">
            <v>59988.594404994008</v>
          </cell>
          <cell r="AU111">
            <v>59451.695870006995</v>
          </cell>
          <cell r="AV111">
            <v>196534.60255602299</v>
          </cell>
          <cell r="AW111">
            <v>221047.61301601602</v>
          </cell>
          <cell r="AX111">
            <v>204116.88377001602</v>
          </cell>
          <cell r="AY111">
            <v>182857.77945899998</v>
          </cell>
          <cell r="AZ111">
            <v>804556.87880105502</v>
          </cell>
        </row>
        <row r="112">
          <cell r="A112" t="str">
            <v>EEMA</v>
          </cell>
          <cell r="B112">
            <v>8.1322356187556757</v>
          </cell>
          <cell r="C112">
            <v>4.9337295408220374</v>
          </cell>
          <cell r="D112">
            <v>3.4513747264883743</v>
          </cell>
          <cell r="E112">
            <v>3.2368588582587705</v>
          </cell>
          <cell r="F112">
            <v>3.0835910077361435</v>
          </cell>
          <cell r="G112">
            <v>3.7917501276232599</v>
          </cell>
          <cell r="H112">
            <v>4.6036308081644099</v>
          </cell>
          <cell r="I112">
            <v>4.3425102504124151</v>
          </cell>
          <cell r="J112">
            <v>3.943941069638556</v>
          </cell>
          <cell r="K112">
            <v>3.5978702154641806</v>
          </cell>
          <cell r="L112">
            <v>4.5242289443314716</v>
          </cell>
          <cell r="M112">
            <v>19.315219512269714</v>
          </cell>
          <cell r="N112">
            <v>5.4035628529330131</v>
          </cell>
          <cell r="O112">
            <v>3.3678696126044079</v>
          </cell>
          <cell r="P112">
            <v>4.3016949078766169</v>
          </cell>
          <cell r="Q112">
            <v>9.0118812094994176</v>
          </cell>
          <cell r="R112">
            <v>5.3848122822610431</v>
          </cell>
          <cell r="S112">
            <v>5515.7002300566901</v>
          </cell>
          <cell r="T112">
            <v>3621.9534646645384</v>
          </cell>
          <cell r="U112">
            <v>2662.2027240307652</v>
          </cell>
          <cell r="V112">
            <v>2644.5311558417325</v>
          </cell>
          <cell r="W112">
            <v>2559.2288706140021</v>
          </cell>
          <cell r="X112">
            <v>3068.0126270484761</v>
          </cell>
          <cell r="Y112">
            <v>3578.8113031598841</v>
          </cell>
          <cell r="Z112">
            <v>3252.6442072658356</v>
          </cell>
          <cell r="AA112">
            <v>2924.6395954089598</v>
          </cell>
          <cell r="AB112">
            <v>2535.1988386070198</v>
          </cell>
          <cell r="AC112">
            <v>3015.5792792981651</v>
          </cell>
          <cell r="AD112">
            <v>12759.139512287598</v>
          </cell>
          <cell r="AE112">
            <v>11799.856418751993</v>
          </cell>
          <cell r="AF112">
            <v>8271.7726535042111</v>
          </cell>
          <cell r="AG112">
            <v>9756.09510583468</v>
          </cell>
          <cell r="AH112">
            <v>18309.917630192784</v>
          </cell>
          <cell r="AI112">
            <v>48137.641808283668</v>
          </cell>
          <cell r="AJ112">
            <v>61042.626404012</v>
          </cell>
          <cell r="AK112">
            <v>66070.871766005992</v>
          </cell>
          <cell r="AL112">
            <v>69421.104386004998</v>
          </cell>
          <cell r="AM112">
            <v>73530.485711011002</v>
          </cell>
          <cell r="AN112">
            <v>74695.573368000012</v>
          </cell>
          <cell r="AO112">
            <v>72821.55393700501</v>
          </cell>
          <cell r="AP112">
            <v>69964.997347999029</v>
          </cell>
          <cell r="AQ112">
            <v>67412.156051012978</v>
          </cell>
          <cell r="AR112">
            <v>66739.730371004014</v>
          </cell>
          <cell r="AS112">
            <v>63417.489183998994</v>
          </cell>
          <cell r="AT112">
            <v>59988.594404994008</v>
          </cell>
          <cell r="AU112">
            <v>59451.695870006995</v>
          </cell>
          <cell r="AV112">
            <v>196534.60255602299</v>
          </cell>
          <cell r="AW112">
            <v>221047.61301601602</v>
          </cell>
          <cell r="AX112">
            <v>204116.88377001602</v>
          </cell>
          <cell r="AY112">
            <v>182857.77945899998</v>
          </cell>
          <cell r="AZ112">
            <v>804556.87880105502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1.5148851112983117</v>
          </cell>
          <cell r="C116">
            <v>3.2063039693716475</v>
          </cell>
          <cell r="D116">
            <v>2.526849365014574</v>
          </cell>
          <cell r="E116">
            <v>1.2462776635712929</v>
          </cell>
          <cell r="F116">
            <v>3.3488395020891852</v>
          </cell>
          <cell r="G116">
            <v>2.6638860337555705</v>
          </cell>
          <cell r="H116">
            <v>1.7138403051449247</v>
          </cell>
          <cell r="I116">
            <v>2.884052649808583</v>
          </cell>
          <cell r="J116">
            <v>1.1603355140771812</v>
          </cell>
          <cell r="K116">
            <v>2.7127477563597142</v>
          </cell>
          <cell r="L116">
            <v>2.2147267164348112</v>
          </cell>
          <cell r="M116">
            <v>1.1922777840296703</v>
          </cell>
          <cell r="N116">
            <v>2.4221757992153772</v>
          </cell>
          <cell r="O116">
            <v>2.4038867717177625</v>
          </cell>
          <cell r="P116">
            <v>1.8926220074384874</v>
          </cell>
          <cell r="Q116">
            <v>2.0739093339822627</v>
          </cell>
          <cell r="R116">
            <v>2.1950668716028567</v>
          </cell>
          <cell r="S116">
            <v>30</v>
          </cell>
          <cell r="T116">
            <v>65</v>
          </cell>
          <cell r="U116">
            <v>50</v>
          </cell>
          <cell r="V116">
            <v>25</v>
          </cell>
          <cell r="W116">
            <v>65</v>
          </cell>
          <cell r="X116">
            <v>50</v>
          </cell>
          <cell r="Y116">
            <v>30</v>
          </cell>
          <cell r="Z116">
            <v>55</v>
          </cell>
          <cell r="AA116">
            <v>25</v>
          </cell>
          <cell r="AB116">
            <v>65</v>
          </cell>
          <cell r="AC116">
            <v>50</v>
          </cell>
          <cell r="AD116">
            <v>25</v>
          </cell>
          <cell r="AE116">
            <v>145</v>
          </cell>
          <cell r="AF116">
            <v>140</v>
          </cell>
          <cell r="AG116">
            <v>110</v>
          </cell>
          <cell r="AH116">
            <v>140</v>
          </cell>
          <cell r="AI116">
            <v>535</v>
          </cell>
          <cell r="AJ116">
            <v>1782.3133780000001</v>
          </cell>
          <cell r="AK116">
            <v>1824.5306920000003</v>
          </cell>
          <cell r="AL116">
            <v>1780.8738670000002</v>
          </cell>
          <cell r="AM116">
            <v>1805.376174</v>
          </cell>
          <cell r="AN116">
            <v>1746.8738039999998</v>
          </cell>
          <cell r="AO116">
            <v>1689.261456</v>
          </cell>
          <cell r="AP116">
            <v>1575.409326</v>
          </cell>
          <cell r="AQ116">
            <v>1716.3348249999999</v>
          </cell>
          <cell r="AR116">
            <v>1939.0943159999999</v>
          </cell>
          <cell r="AS116">
            <v>2156.4850569999999</v>
          </cell>
          <cell r="AT116">
            <v>2031.853396</v>
          </cell>
          <cell r="AU116">
            <v>1887.144112</v>
          </cell>
          <cell r="AV116">
            <v>5387.7179370000003</v>
          </cell>
          <cell r="AW116">
            <v>5241.511434</v>
          </cell>
          <cell r="AX116">
            <v>5230.8384669999996</v>
          </cell>
          <cell r="AY116">
            <v>6075.4825650000002</v>
          </cell>
          <cell r="AZ116">
            <v>21935.550403000001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14.100000000000001</v>
          </cell>
          <cell r="AN119">
            <v>14.100000000000001</v>
          </cell>
          <cell r="AO119">
            <v>14.100000000000001</v>
          </cell>
          <cell r="AP119">
            <v>14.100000000000001</v>
          </cell>
          <cell r="AQ119">
            <v>14.100000000000001</v>
          </cell>
          <cell r="AR119">
            <v>9.4</v>
          </cell>
          <cell r="AS119">
            <v>9.77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42.300000000000004</v>
          </cell>
          <cell r="AX119">
            <v>37.6</v>
          </cell>
          <cell r="AY119">
            <v>35.18</v>
          </cell>
          <cell r="AZ119">
            <v>157.38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22.54</v>
          </cell>
          <cell r="AN121">
            <v>18.036000000000001</v>
          </cell>
          <cell r="AO121">
            <v>13.52</v>
          </cell>
          <cell r="AP121">
            <v>18.027999999999999</v>
          </cell>
          <cell r="AQ121">
            <v>19.974</v>
          </cell>
          <cell r="AR121">
            <v>19.979999999999997</v>
          </cell>
          <cell r="AS121">
            <v>19.986000000000001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54.096000000000004</v>
          </cell>
          <cell r="AX121">
            <v>57.981999999999992</v>
          </cell>
          <cell r="AY121">
            <v>56.065999999999995</v>
          </cell>
          <cell r="AZ121">
            <v>235.75199999999995</v>
          </cell>
        </row>
        <row r="122">
          <cell r="A122" t="str">
            <v>Hong Kong</v>
          </cell>
          <cell r="B122">
            <v>55.178100516296659</v>
          </cell>
          <cell r="C122">
            <v>64.345597917714059</v>
          </cell>
          <cell r="D122">
            <v>56.73114745544639</v>
          </cell>
          <cell r="E122">
            <v>41.729024407149971</v>
          </cell>
          <cell r="F122">
            <v>21.752070652871588</v>
          </cell>
          <cell r="G122">
            <v>6.7300197480476847</v>
          </cell>
          <cell r="H122">
            <v>6.7297303047433443</v>
          </cell>
          <cell r="I122">
            <v>6.3298915685407406</v>
          </cell>
          <cell r="J122">
            <v>6.3294553001748577</v>
          </cell>
          <cell r="K122">
            <v>6.3297277320456491</v>
          </cell>
          <cell r="L122">
            <v>6.3299757121389035</v>
          </cell>
          <cell r="M122">
            <v>6.3305191361538204</v>
          </cell>
          <cell r="N122">
            <v>58.733124617061996</v>
          </cell>
          <cell r="O122">
            <v>23.311244031618763</v>
          </cell>
          <cell r="P122">
            <v>6.4629767325661547</v>
          </cell>
          <cell r="Q122">
            <v>6.3300718676951799</v>
          </cell>
          <cell r="R122">
            <v>23.44657166773661</v>
          </cell>
          <cell r="S122">
            <v>241.74</v>
          </cell>
          <cell r="T122">
            <v>276.49</v>
          </cell>
          <cell r="U122">
            <v>242.05</v>
          </cell>
          <cell r="V122">
            <v>181.69</v>
          </cell>
          <cell r="W122">
            <v>95.5</v>
          </cell>
          <cell r="X122">
            <v>29.77</v>
          </cell>
          <cell r="Y122">
            <v>29.86</v>
          </cell>
          <cell r="Z122">
            <v>27.85</v>
          </cell>
          <cell r="AA122">
            <v>28.35</v>
          </cell>
          <cell r="AB122">
            <v>28.45</v>
          </cell>
          <cell r="AC122">
            <v>28.22</v>
          </cell>
          <cell r="AD122">
            <v>27.96</v>
          </cell>
          <cell r="AE122">
            <v>760.28</v>
          </cell>
          <cell r="AF122">
            <v>306.95999999999998</v>
          </cell>
          <cell r="AG122">
            <v>86.06</v>
          </cell>
          <cell r="AH122">
            <v>84.63</v>
          </cell>
          <cell r="AI122">
            <v>1237.9299999999998</v>
          </cell>
          <cell r="AJ122">
            <v>394.29773399999999</v>
          </cell>
          <cell r="AK122">
            <v>386.72575600000005</v>
          </cell>
          <cell r="AL122">
            <v>383.995406</v>
          </cell>
          <cell r="AM122">
            <v>391.86394200000001</v>
          </cell>
          <cell r="AN122">
            <v>395.13479599999994</v>
          </cell>
          <cell r="AO122">
            <v>398.11175899999995</v>
          </cell>
          <cell r="AP122">
            <v>399.33249599999999</v>
          </cell>
          <cell r="AQ122">
            <v>395.97834700000004</v>
          </cell>
          <cell r="AR122">
            <v>403.11525700000004</v>
          </cell>
          <cell r="AS122">
            <v>404.519769</v>
          </cell>
          <cell r="AT122">
            <v>401.233767</v>
          </cell>
          <cell r="AU122">
            <v>397.50294500000001</v>
          </cell>
          <cell r="AV122">
            <v>1165.018896</v>
          </cell>
          <cell r="AW122">
            <v>1185.1104969999999</v>
          </cell>
          <cell r="AX122">
            <v>1198.4261000000001</v>
          </cell>
          <cell r="AY122">
            <v>1203.2564809999999</v>
          </cell>
          <cell r="AZ122">
            <v>4751.8119740000002</v>
          </cell>
        </row>
        <row r="123">
          <cell r="A123" t="str">
            <v>India</v>
          </cell>
          <cell r="B123">
            <v>27.818543485468005</v>
          </cell>
          <cell r="C123">
            <v>28.271285205568148</v>
          </cell>
          <cell r="D123">
            <v>28.753595397890699</v>
          </cell>
          <cell r="E123">
            <v>29.753554502369671</v>
          </cell>
          <cell r="F123">
            <v>28.543482667747821</v>
          </cell>
          <cell r="G123">
            <v>26.769979019645241</v>
          </cell>
          <cell r="H123">
            <v>25.895436420026588</v>
          </cell>
          <cell r="I123">
            <v>26.624968303609162</v>
          </cell>
          <cell r="J123">
            <v>27.725961934580209</v>
          </cell>
          <cell r="K123">
            <v>29.112567956507835</v>
          </cell>
          <cell r="L123">
            <v>27.987087848743371</v>
          </cell>
          <cell r="M123">
            <v>26.793994259218373</v>
          </cell>
          <cell r="N123">
            <v>28.28682814135653</v>
          </cell>
          <cell r="O123">
            <v>28.305357322343955</v>
          </cell>
          <cell r="P123">
            <v>26.770487618075059</v>
          </cell>
          <cell r="Q123">
            <v>27.93254232087148</v>
          </cell>
          <cell r="R123">
            <v>27.780742784798605</v>
          </cell>
          <cell r="S123">
            <v>27.97</v>
          </cell>
          <cell r="T123">
            <v>29.11</v>
          </cell>
          <cell r="U123">
            <v>29.99</v>
          </cell>
          <cell r="V123">
            <v>31.39</v>
          </cell>
          <cell r="W123">
            <v>31.29</v>
          </cell>
          <cell r="X123">
            <v>31.19</v>
          </cell>
          <cell r="Y123">
            <v>32.47</v>
          </cell>
          <cell r="Z123">
            <v>35</v>
          </cell>
          <cell r="AA123">
            <v>37.39</v>
          </cell>
          <cell r="AB123">
            <v>40.46</v>
          </cell>
          <cell r="AC123">
            <v>40.46</v>
          </cell>
          <cell r="AD123">
            <v>40.450000000000003</v>
          </cell>
          <cell r="AE123">
            <v>87.07</v>
          </cell>
          <cell r="AF123">
            <v>93.87</v>
          </cell>
          <cell r="AG123">
            <v>104.86</v>
          </cell>
          <cell r="AH123">
            <v>121.37</v>
          </cell>
          <cell r="AI123">
            <v>407.16999999999996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25.098089233300129</v>
          </cell>
          <cell r="C124">
            <v>23.895378372790002</v>
          </cell>
          <cell r="D124">
            <v>24.78431412402837</v>
          </cell>
          <cell r="E124">
            <v>25.436366911784571</v>
          </cell>
          <cell r="F124">
            <v>26.030464739346201</v>
          </cell>
          <cell r="G124">
            <v>25.857271519292194</v>
          </cell>
          <cell r="H124">
            <v>28.070036111141228</v>
          </cell>
          <cell r="I124">
            <v>25.294276649089905</v>
          </cell>
          <cell r="J124">
            <v>22.341314518374219</v>
          </cell>
          <cell r="K124">
            <v>25.700227744577429</v>
          </cell>
          <cell r="L124">
            <v>26.455908613727065</v>
          </cell>
          <cell r="M124">
            <v>21.399741208861656</v>
          </cell>
          <cell r="N124">
            <v>24.58655927551689</v>
          </cell>
          <cell r="O124">
            <v>25.774990312080018</v>
          </cell>
          <cell r="P124">
            <v>25.222361588128042</v>
          </cell>
          <cell r="Q124">
            <v>24.53031814212909</v>
          </cell>
          <cell r="R124">
            <v>25.029955230257386</v>
          </cell>
          <cell r="S124">
            <v>5633.2169174751825</v>
          </cell>
          <cell r="T124">
            <v>5542.9134571977993</v>
          </cell>
          <cell r="U124">
            <v>5704.7666673018775</v>
          </cell>
          <cell r="V124">
            <v>5897.2079425331658</v>
          </cell>
          <cell r="W124">
            <v>6050.329748253419</v>
          </cell>
          <cell r="X124">
            <v>6010.5626291022745</v>
          </cell>
          <cell r="Y124">
            <v>6460.4881531405626</v>
          </cell>
          <cell r="Z124">
            <v>5820.2029395259751</v>
          </cell>
          <cell r="AA124">
            <v>5210.7461286053967</v>
          </cell>
          <cell r="AB124">
            <v>6055.488685474189</v>
          </cell>
          <cell r="AC124">
            <v>6109.9763921705926</v>
          </cell>
          <cell r="AD124">
            <v>4924.233376374169</v>
          </cell>
          <cell r="AE124">
            <v>16880.897041974858</v>
          </cell>
          <cell r="AF124">
            <v>17958.100319888857</v>
          </cell>
          <cell r="AG124">
            <v>17491.437221271932</v>
          </cell>
          <cell r="AH124">
            <v>17089.698454018951</v>
          </cell>
          <cell r="AI124">
            <v>69420.133037154592</v>
          </cell>
          <cell r="AJ124">
            <v>20200.323532999999</v>
          </cell>
          <cell r="AK124">
            <v>20876.932910000003</v>
          </cell>
          <cell r="AL124">
            <v>20715.884954000001</v>
          </cell>
          <cell r="AM124">
            <v>20865.743785999999</v>
          </cell>
          <cell r="AN124">
            <v>20918.937975000001</v>
          </cell>
          <cell r="AO124">
            <v>20920.638754</v>
          </cell>
          <cell r="AP124">
            <v>20714.042956000001</v>
          </cell>
          <cell r="AQ124">
            <v>20708.964001</v>
          </cell>
          <cell r="AR124">
            <v>20991.027685000001</v>
          </cell>
          <cell r="AS124">
            <v>21205.803587000002</v>
          </cell>
          <cell r="AT124">
            <v>20785.446582999997</v>
          </cell>
          <cell r="AU124">
            <v>20709.643146999999</v>
          </cell>
          <cell r="AV124">
            <v>61793.141397000007</v>
          </cell>
          <cell r="AW124">
            <v>62705.320514999999</v>
          </cell>
          <cell r="AX124">
            <v>62414.034642000006</v>
          </cell>
          <cell r="AY124">
            <v>62700.893316999995</v>
          </cell>
          <cell r="AZ124">
            <v>249613.38987100002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11343.226832</v>
          </cell>
          <cell r="AL125">
            <v>11425.477119000001</v>
          </cell>
          <cell r="AM125">
            <v>11223.562629</v>
          </cell>
          <cell r="AN125">
            <v>10956.386009</v>
          </cell>
          <cell r="AO125">
            <v>10965.155832999999</v>
          </cell>
          <cell r="AP125">
            <v>10844.981502000001</v>
          </cell>
          <cell r="AQ125">
            <v>10521.429192</v>
          </cell>
          <cell r="AR125">
            <v>10226.509384000001</v>
          </cell>
          <cell r="AS125">
            <v>10232.036823999999</v>
          </cell>
          <cell r="AT125">
            <v>10559.102676</v>
          </cell>
          <cell r="AU125">
            <v>11332.828428999999</v>
          </cell>
          <cell r="AV125">
            <v>33885.922911000001</v>
          </cell>
          <cell r="AW125">
            <v>33145.104470999999</v>
          </cell>
          <cell r="AX125">
            <v>31592.920077999999</v>
          </cell>
          <cell r="AY125">
            <v>32123.967928999999</v>
          </cell>
          <cell r="AZ125">
            <v>130747.91538899999</v>
          </cell>
        </row>
        <row r="126">
          <cell r="A126" t="str">
            <v>Korea</v>
          </cell>
          <cell r="B126">
            <v>18.046726258788183</v>
          </cell>
          <cell r="C126">
            <v>1.0606699058989757</v>
          </cell>
          <cell r="D126">
            <v>1.0419610812119773</v>
          </cell>
          <cell r="E126">
            <v>0.99031609416135291</v>
          </cell>
          <cell r="F126">
            <v>0.97208455179766506</v>
          </cell>
          <cell r="G126">
            <v>0.94333511570284412</v>
          </cell>
          <cell r="H126">
            <v>0.97099089419433748</v>
          </cell>
          <cell r="I126">
            <v>0.95763369785809005</v>
          </cell>
          <cell r="J126">
            <v>0.95510099957691186</v>
          </cell>
          <cell r="K126">
            <v>0.92104559320167712</v>
          </cell>
          <cell r="L126">
            <v>0.88917606140503336</v>
          </cell>
          <cell r="M126">
            <v>0.86010455772369643</v>
          </cell>
          <cell r="N126">
            <v>6.4536564984052118</v>
          </cell>
          <cell r="O126">
            <v>0.96819031121861998</v>
          </cell>
          <cell r="P126">
            <v>0.96119154621808023</v>
          </cell>
          <cell r="Q126">
            <v>0.88941368477633065</v>
          </cell>
          <cell r="R126">
            <v>2.1806172011628733</v>
          </cell>
          <cell r="S126">
            <v>800</v>
          </cell>
          <cell r="T126">
            <v>50</v>
          </cell>
          <cell r="U126">
            <v>50</v>
          </cell>
          <cell r="V126">
            <v>50</v>
          </cell>
          <cell r="W126">
            <v>50</v>
          </cell>
          <cell r="X126">
            <v>50</v>
          </cell>
          <cell r="Y126">
            <v>50</v>
          </cell>
          <cell r="Z126">
            <v>50</v>
          </cell>
          <cell r="AA126">
            <v>50</v>
          </cell>
          <cell r="AB126">
            <v>50</v>
          </cell>
          <cell r="AC126">
            <v>50</v>
          </cell>
          <cell r="AD126">
            <v>50</v>
          </cell>
          <cell r="AE126">
            <v>900</v>
          </cell>
          <cell r="AF126">
            <v>150</v>
          </cell>
          <cell r="AG126">
            <v>150</v>
          </cell>
          <cell r="AH126">
            <v>150</v>
          </cell>
          <cell r="AI126">
            <v>1350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7.7015940761484298</v>
          </cell>
          <cell r="C129">
            <v>7.8211102645427646</v>
          </cell>
          <cell r="D129">
            <v>7.7282992474427177</v>
          </cell>
          <cell r="E129">
            <v>7.6922748298263617</v>
          </cell>
          <cell r="F129">
            <v>7.7114526118301354</v>
          </cell>
          <cell r="G129">
            <v>7.6801116044243178</v>
          </cell>
          <cell r="H129">
            <v>7.6652607782722226</v>
          </cell>
          <cell r="I129">
            <v>7.6585296267898224</v>
          </cell>
          <cell r="J129">
            <v>7.6478100604697259</v>
          </cell>
          <cell r="K129">
            <v>7.6085697547974194</v>
          </cell>
          <cell r="L129">
            <v>7.5744123877571674</v>
          </cell>
          <cell r="M129">
            <v>7.6001176124669216</v>
          </cell>
          <cell r="N129">
            <v>7.7505481418474655</v>
          </cell>
          <cell r="O129">
            <v>7.6946260064807728</v>
          </cell>
          <cell r="P129">
            <v>7.6572632045015343</v>
          </cell>
          <cell r="Q129">
            <v>7.5942835133986115</v>
          </cell>
          <cell r="R129">
            <v>7.6742230425678963</v>
          </cell>
          <cell r="S129">
            <v>47.23</v>
          </cell>
          <cell r="T129">
            <v>48.554000000000002</v>
          </cell>
          <cell r="U129">
            <v>47.881</v>
          </cell>
          <cell r="V129">
            <v>47.015000000000001</v>
          </cell>
          <cell r="W129">
            <v>46.637999999999998</v>
          </cell>
          <cell r="X129">
            <v>46.244</v>
          </cell>
          <cell r="Y129">
            <v>48.936</v>
          </cell>
          <cell r="Z129">
            <v>47.722000000000001</v>
          </cell>
          <cell r="AA129">
            <v>47.691000000000003</v>
          </cell>
          <cell r="AB129">
            <v>45.472000000000001</v>
          </cell>
          <cell r="AC129">
            <v>46.411000000000001</v>
          </cell>
          <cell r="AD129">
            <v>47.387999999999998</v>
          </cell>
          <cell r="AE129">
            <v>143.66499999999999</v>
          </cell>
          <cell r="AF129">
            <v>139.89699999999999</v>
          </cell>
          <cell r="AG129">
            <v>144.34899999999999</v>
          </cell>
          <cell r="AH129">
            <v>139.27100000000002</v>
          </cell>
          <cell r="AI129">
            <v>567.1819999999999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10.366</v>
          </cell>
          <cell r="AN132">
            <v>12.832000000000001</v>
          </cell>
          <cell r="AO132">
            <v>14.904</v>
          </cell>
          <cell r="AP132">
            <v>10.798</v>
          </cell>
          <cell r="AQ132">
            <v>10.463999999999999</v>
          </cell>
          <cell r="AR132">
            <v>6.7739999999999991</v>
          </cell>
          <cell r="AS132">
            <v>9.9439999999999991</v>
          </cell>
          <cell r="AT132">
            <v>8.1340000000000003</v>
          </cell>
          <cell r="AU132">
            <v>9.6020000000000003</v>
          </cell>
          <cell r="AV132">
            <v>25.116</v>
          </cell>
          <cell r="AW132">
            <v>38.102000000000004</v>
          </cell>
          <cell r="AX132">
            <v>28.036000000000001</v>
          </cell>
          <cell r="AY132">
            <v>27.68</v>
          </cell>
          <cell r="AZ132">
            <v>118.93400000000001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35.982818000000002</v>
          </cell>
          <cell r="AN133">
            <v>36.827914</v>
          </cell>
          <cell r="AO133">
            <v>42.370766000000003</v>
          </cell>
          <cell r="AP133">
            <v>47.923197000000002</v>
          </cell>
          <cell r="AQ133">
            <v>54.824532000000005</v>
          </cell>
          <cell r="AR133">
            <v>56.979944000000003</v>
          </cell>
          <cell r="AS133">
            <v>49.889282000000001</v>
          </cell>
          <cell r="AT133">
            <v>41.566803</v>
          </cell>
          <cell r="AU133">
            <v>39.083945</v>
          </cell>
          <cell r="AV133">
            <v>124.44093599999999</v>
          </cell>
          <cell r="AW133">
            <v>115.181498</v>
          </cell>
          <cell r="AX133">
            <v>159.72767300000001</v>
          </cell>
          <cell r="AY133">
            <v>130.54003</v>
          </cell>
          <cell r="AZ133">
            <v>529.89013699999998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21.538797145483503</v>
          </cell>
          <cell r="C135">
            <v>17.199348582269831</v>
          </cell>
          <cell r="D135">
            <v>14.92649746088685</v>
          </cell>
          <cell r="E135">
            <v>12.429411703319419</v>
          </cell>
          <cell r="F135">
            <v>12.277694949812282</v>
          </cell>
          <cell r="G135">
            <v>12.089412956660938</v>
          </cell>
          <cell r="H135">
            <v>12.088585159244518</v>
          </cell>
          <cell r="I135">
            <v>12.17283400500879</v>
          </cell>
          <cell r="J135">
            <v>13.077405687582861</v>
          </cell>
          <cell r="K135">
            <v>13.283523522257607</v>
          </cell>
          <cell r="L135">
            <v>13.373214266751866</v>
          </cell>
          <cell r="M135">
            <v>12.249225925361349</v>
          </cell>
          <cell r="N135">
            <v>17.816462677457196</v>
          </cell>
          <cell r="O135">
            <v>12.265448311580617</v>
          </cell>
          <cell r="P135">
            <v>12.446140719248813</v>
          </cell>
          <cell r="Q135">
            <v>12.97381356101954</v>
          </cell>
          <cell r="R135">
            <v>13.85415558730805</v>
          </cell>
          <cell r="S135">
            <v>5205.3521877693784</v>
          </cell>
          <cell r="T135">
            <v>4412.6964972826972</v>
          </cell>
          <cell r="U135">
            <v>3828.568350866638</v>
          </cell>
          <cell r="V135">
            <v>3267.5604720690781</v>
          </cell>
          <cell r="W135">
            <v>3244.1739877275327</v>
          </cell>
          <cell r="X135">
            <v>3182.4621958183584</v>
          </cell>
          <cell r="Y135">
            <v>3182.2442833363384</v>
          </cell>
          <cell r="Z135">
            <v>3177.4271518801434</v>
          </cell>
          <cell r="AA135">
            <v>3427.7929679024342</v>
          </cell>
          <cell r="AB135">
            <v>3269.6758864740805</v>
          </cell>
          <cell r="AC135">
            <v>3116.6650484403781</v>
          </cell>
          <cell r="AD135">
            <v>2862.2882632351984</v>
          </cell>
          <cell r="AE135">
            <v>13446.617035918713</v>
          </cell>
          <cell r="AF135">
            <v>9694.1966556149691</v>
          </cell>
          <cell r="AG135">
            <v>9787.4644031189164</v>
          </cell>
          <cell r="AH135">
            <v>9248.6291981496579</v>
          </cell>
          <cell r="AI135">
            <v>42176.907292802251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5.9137298762192554</v>
          </cell>
          <cell r="C137">
            <v>6.0699619315967741</v>
          </cell>
          <cell r="D137">
            <v>6.8618718425950549</v>
          </cell>
          <cell r="E137">
            <v>6.8659781599889422</v>
          </cell>
          <cell r="F137">
            <v>6.6517939775350952</v>
          </cell>
          <cell r="G137">
            <v>6.7490856077563697</v>
          </cell>
          <cell r="H137">
            <v>6.7370645487714951</v>
          </cell>
          <cell r="I137">
            <v>6.8007757708983663</v>
          </cell>
          <cell r="J137">
            <v>6.5403523591541646</v>
          </cell>
          <cell r="K137">
            <v>6.4517492737781055</v>
          </cell>
          <cell r="L137">
            <v>6.6328739670443859</v>
          </cell>
          <cell r="M137">
            <v>7.4204117560760912</v>
          </cell>
          <cell r="N137">
            <v>6.2911747662170914</v>
          </cell>
          <cell r="O137">
            <v>6.7551134422103729</v>
          </cell>
          <cell r="P137">
            <v>6.6912945677655715</v>
          </cell>
          <cell r="Q137">
            <v>6.8217780066476275</v>
          </cell>
          <cell r="R137">
            <v>6.6460599819422068</v>
          </cell>
          <cell r="S137">
            <v>18.329999999999998</v>
          </cell>
          <cell r="T137">
            <v>20.25</v>
          </cell>
          <cell r="U137">
            <v>22.94</v>
          </cell>
          <cell r="V137">
            <v>23.18</v>
          </cell>
          <cell r="W137">
            <v>22.76</v>
          </cell>
          <cell r="X137">
            <v>23.25</v>
          </cell>
          <cell r="Y137">
            <v>23.45</v>
          </cell>
          <cell r="Z137">
            <v>23.65</v>
          </cell>
          <cell r="AA137">
            <v>23.4</v>
          </cell>
          <cell r="AB137">
            <v>23.74</v>
          </cell>
          <cell r="AC137">
            <v>23.83</v>
          </cell>
          <cell r="AD137">
            <v>25.29</v>
          </cell>
          <cell r="AE137">
            <v>61.519999999999996</v>
          </cell>
          <cell r="AF137">
            <v>69.19</v>
          </cell>
          <cell r="AG137">
            <v>70.5</v>
          </cell>
          <cell r="AH137">
            <v>72.859999999999985</v>
          </cell>
          <cell r="AI137">
            <v>274.07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23.80715045007685</v>
          </cell>
          <cell r="C138">
            <v>22.171852898717493</v>
          </cell>
          <cell r="D138">
            <v>21.281918981804775</v>
          </cell>
          <cell r="E138">
            <v>23.893000271225731</v>
          </cell>
          <cell r="F138">
            <v>23.637742603077644</v>
          </cell>
          <cell r="G138">
            <v>23.8110822505753</v>
          </cell>
          <cell r="H138">
            <v>5.3179315374544789</v>
          </cell>
          <cell r="I138">
            <v>4.9882101080215993</v>
          </cell>
          <cell r="J138">
            <v>4.9688799650337687</v>
          </cell>
          <cell r="K138">
            <v>4.9960742382479806</v>
          </cell>
          <cell r="L138">
            <v>5.0174695429164169</v>
          </cell>
          <cell r="M138">
            <v>5.20609134226879</v>
          </cell>
          <cell r="N138">
            <v>22.39972261719571</v>
          </cell>
          <cell r="O138">
            <v>23.78001957191989</v>
          </cell>
          <cell r="P138">
            <v>5.0928658612175806</v>
          </cell>
          <cell r="Q138">
            <v>5.072647144682338</v>
          </cell>
          <cell r="R138">
            <v>13.96294464268928</v>
          </cell>
          <cell r="S138">
            <v>130.10860500000001</v>
          </cell>
          <cell r="T138">
            <v>123.23129316666666</v>
          </cell>
          <cell r="U138">
            <v>122.33048783333334</v>
          </cell>
          <cell r="V138">
            <v>145.42143033333332</v>
          </cell>
          <cell r="W138">
            <v>146.60036116666663</v>
          </cell>
          <cell r="X138">
            <v>149.28926916666668</v>
          </cell>
          <cell r="Y138">
            <v>32.884937000000001</v>
          </cell>
          <cell r="Z138">
            <v>30.113909</v>
          </cell>
          <cell r="AA138">
            <v>30.455839833333329</v>
          </cell>
          <cell r="AB138">
            <v>30.232226666666669</v>
          </cell>
          <cell r="AC138">
            <v>30.443877333333333</v>
          </cell>
          <cell r="AD138">
            <v>31.138500000000008</v>
          </cell>
          <cell r="AE138">
            <v>375.67038600000001</v>
          </cell>
          <cell r="AF138">
            <v>441.31106066666666</v>
          </cell>
          <cell r="AG138">
            <v>93.454685833333329</v>
          </cell>
          <cell r="AH138">
            <v>91.814604000000003</v>
          </cell>
          <cell r="AI138">
            <v>1002.2507365000001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34.952129068957589</v>
          </cell>
          <cell r="C139">
            <v>40.182686602306248</v>
          </cell>
          <cell r="D139">
            <v>44.660041200542715</v>
          </cell>
          <cell r="E139">
            <v>20.928524597568479</v>
          </cell>
          <cell r="F139">
            <v>20.923233526039329</v>
          </cell>
          <cell r="G139">
            <v>20.904449859229096</v>
          </cell>
          <cell r="H139">
            <v>20.98851042700192</v>
          </cell>
          <cell r="I139">
            <v>21.06262213475252</v>
          </cell>
          <cell r="J139">
            <v>21.161990509303457</v>
          </cell>
          <cell r="K139">
            <v>21.10568191164846</v>
          </cell>
          <cell r="L139">
            <v>21.059820892562886</v>
          </cell>
          <cell r="M139">
            <v>20.999999999999996</v>
          </cell>
          <cell r="N139">
            <v>39.861754972084682</v>
          </cell>
          <cell r="O139">
            <v>20.918715345734931</v>
          </cell>
          <cell r="P139">
            <v>21.071876655215135</v>
          </cell>
          <cell r="Q139">
            <v>21.054680111683737</v>
          </cell>
          <cell r="R139">
            <v>25.547848472072893</v>
          </cell>
          <cell r="S139">
            <v>685.56659733333322</v>
          </cell>
          <cell r="T139">
            <v>794.48822865999989</v>
          </cell>
          <cell r="U139">
            <v>837.24815545000001</v>
          </cell>
          <cell r="V139">
            <v>415.01864623333336</v>
          </cell>
          <cell r="W139">
            <v>415.68686693333336</v>
          </cell>
          <cell r="X139">
            <v>416.58596863333332</v>
          </cell>
          <cell r="Y139">
            <v>419.37527870000002</v>
          </cell>
          <cell r="Z139">
            <v>424.01004473333336</v>
          </cell>
          <cell r="AA139">
            <v>434.93015836666666</v>
          </cell>
          <cell r="AB139">
            <v>441.42390950000004</v>
          </cell>
          <cell r="AC139">
            <v>441.03587266666671</v>
          </cell>
          <cell r="AD139">
            <v>451.01428866666657</v>
          </cell>
          <cell r="AE139">
            <v>2317.302981443333</v>
          </cell>
          <cell r="AF139">
            <v>1247.2914817999999</v>
          </cell>
          <cell r="AG139">
            <v>1278.3154818</v>
          </cell>
          <cell r="AH139">
            <v>1333.4740708333334</v>
          </cell>
          <cell r="AI139">
            <v>6176.3840158766652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1784.725817</v>
          </cell>
          <cell r="AN139">
            <v>1788.051449</v>
          </cell>
          <cell r="AO139">
            <v>1793.529006</v>
          </cell>
          <cell r="AP139">
            <v>1798.306517</v>
          </cell>
          <cell r="AQ139">
            <v>1811.7831570000001</v>
          </cell>
          <cell r="AR139">
            <v>1849.7179759999999</v>
          </cell>
          <cell r="AS139">
            <v>1882.343912</v>
          </cell>
          <cell r="AT139">
            <v>1884.7847160000001</v>
          </cell>
          <cell r="AU139">
            <v>1932.9183800000001</v>
          </cell>
          <cell r="AV139">
            <v>5232.0142070000002</v>
          </cell>
          <cell r="AW139">
            <v>5366.3062719999998</v>
          </cell>
          <cell r="AX139">
            <v>5459.8076499999997</v>
          </cell>
          <cell r="AY139">
            <v>5700.0470080000005</v>
          </cell>
          <cell r="AZ139">
            <v>21758.175137000002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3.4800000000000004</v>
          </cell>
          <cell r="AN140">
            <v>3.47</v>
          </cell>
          <cell r="AO140">
            <v>3.47</v>
          </cell>
          <cell r="AP140">
            <v>3.4720000000000004</v>
          </cell>
          <cell r="AQ140">
            <v>3.7759999999999998</v>
          </cell>
          <cell r="AR140">
            <v>3.7759999999999998</v>
          </cell>
          <cell r="AS140">
            <v>3.782</v>
          </cell>
          <cell r="AT140">
            <v>3.08</v>
          </cell>
          <cell r="AU140">
            <v>3.08</v>
          </cell>
          <cell r="AV140">
            <v>6.98</v>
          </cell>
          <cell r="AW140">
            <v>10.420000000000002</v>
          </cell>
          <cell r="AX140">
            <v>11.024000000000001</v>
          </cell>
          <cell r="AY140">
            <v>9.9420000000000002</v>
          </cell>
          <cell r="AZ140">
            <v>38.366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8.8919999999999995</v>
          </cell>
          <cell r="AN141">
            <v>7.452</v>
          </cell>
          <cell r="AO141">
            <v>7.452</v>
          </cell>
          <cell r="AP141">
            <v>11.370000000000001</v>
          </cell>
          <cell r="AQ141">
            <v>12.576000000000001</v>
          </cell>
          <cell r="AR141">
            <v>11.066000000000001</v>
          </cell>
          <cell r="AS141">
            <v>10.172000000000001</v>
          </cell>
          <cell r="AT141">
            <v>5.9719999999999995</v>
          </cell>
          <cell r="AU141">
            <v>9.67</v>
          </cell>
          <cell r="AV141">
            <v>33.195999999999998</v>
          </cell>
          <cell r="AW141">
            <v>23.795999999999999</v>
          </cell>
          <cell r="AX141">
            <v>35.012</v>
          </cell>
          <cell r="AY141">
            <v>25.814</v>
          </cell>
          <cell r="AZ141">
            <v>117.81799999999998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16.536512664944826</v>
          </cell>
          <cell r="C143">
            <v>13.928660327012894</v>
          </cell>
          <cell r="D143">
            <v>13.57074499946197</v>
          </cell>
          <cell r="E143">
            <v>12.489663701607729</v>
          </cell>
          <cell r="F143">
            <v>12.765659815111388</v>
          </cell>
          <cell r="G143">
            <v>12.439619503592303</v>
          </cell>
          <cell r="H143">
            <v>12.876398115654613</v>
          </cell>
          <cell r="I143">
            <v>12.093920095033543</v>
          </cell>
          <cell r="J143">
            <v>11.557763526832069</v>
          </cell>
          <cell r="K143">
            <v>12.611979073861985</v>
          </cell>
          <cell r="L143">
            <v>12.720101160987804</v>
          </cell>
          <cell r="M143">
            <v>10.739120298436113</v>
          </cell>
          <cell r="N143">
            <v>14.651800447415662</v>
          </cell>
          <cell r="O143">
            <v>12.564302483626578</v>
          </cell>
          <cell r="P143">
            <v>12.174631679250151</v>
          </cell>
          <cell r="Q143">
            <v>12.022808052662374</v>
          </cell>
          <cell r="R143">
            <v>12.854780212265464</v>
          </cell>
          <cell r="S143">
            <v>12819.514307577892</v>
          </cell>
          <cell r="T143">
            <v>11362.733476307165</v>
          </cell>
          <cell r="U143">
            <v>10935.774661451847</v>
          </cell>
          <cell r="V143">
            <v>10083.483491168912</v>
          </cell>
          <cell r="W143">
            <v>10167.978964080952</v>
          </cell>
          <cell r="X143">
            <v>9989.354062720633</v>
          </cell>
          <cell r="Y143">
            <v>10309.708652176902</v>
          </cell>
          <cell r="Z143">
            <v>9690.9760451394504</v>
          </cell>
          <cell r="AA143">
            <v>9315.7560947078309</v>
          </cell>
          <cell r="AB143">
            <v>10049.942708114935</v>
          </cell>
          <cell r="AC143">
            <v>9937.0421906109714</v>
          </cell>
          <cell r="AD143">
            <v>8484.7624282760335</v>
          </cell>
          <cell r="AE143">
            <v>35118.022445336901</v>
          </cell>
          <cell r="AF143">
            <v>30240.816517970496</v>
          </cell>
          <cell r="AG143">
            <v>29316.440792024183</v>
          </cell>
          <cell r="AH143">
            <v>28471.74732700194</v>
          </cell>
          <cell r="AI143">
            <v>123147.02708233353</v>
          </cell>
          <cell r="AJ143">
            <v>69770.229736999987</v>
          </cell>
          <cell r="AK143">
            <v>73420.270784000008</v>
          </cell>
          <cell r="AL143">
            <v>72525.105995999998</v>
          </cell>
          <cell r="AM143">
            <v>72661.164935000023</v>
          </cell>
          <cell r="AN143">
            <v>71685.923017000023</v>
          </cell>
          <cell r="AO143">
            <v>72272.456998000009</v>
          </cell>
          <cell r="AP143">
            <v>72060.041198000006</v>
          </cell>
          <cell r="AQ143">
            <v>72117.877181999982</v>
          </cell>
          <cell r="AR143">
            <v>72541.547210000004</v>
          </cell>
          <cell r="AS143">
            <v>71717.122145000016</v>
          </cell>
          <cell r="AT143">
            <v>70308.701623999994</v>
          </cell>
          <cell r="AU143">
            <v>71107.185442000002</v>
          </cell>
          <cell r="AV143">
            <v>215715.60651700001</v>
          </cell>
          <cell r="AW143">
            <v>216619.54495000004</v>
          </cell>
          <cell r="AX143">
            <v>216719.46558999998</v>
          </cell>
          <cell r="AY143">
            <v>213133.009211</v>
          </cell>
          <cell r="AZ143">
            <v>862187.62626800011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7676.1210470000005</v>
          </cell>
          <cell r="AL144">
            <v>7363.0366109999995</v>
          </cell>
          <cell r="AM144">
            <v>7291.5683800000006</v>
          </cell>
          <cell r="AN144">
            <v>7415.0116770000004</v>
          </cell>
          <cell r="AO144">
            <v>7655.3372560000007</v>
          </cell>
          <cell r="AP144">
            <v>7770.3613220000007</v>
          </cell>
          <cell r="AQ144">
            <v>7870.5331249999999</v>
          </cell>
          <cell r="AR144">
            <v>8233.114223999999</v>
          </cell>
          <cell r="AS144">
            <v>8294.5942940000004</v>
          </cell>
          <cell r="AT144">
            <v>8111.9709489999996</v>
          </cell>
          <cell r="AU144">
            <v>7882.6582149999995</v>
          </cell>
          <cell r="AV144">
            <v>22650.431198999999</v>
          </cell>
          <cell r="AW144">
            <v>22361.917313000002</v>
          </cell>
          <cell r="AX144">
            <v>23874.008671</v>
          </cell>
          <cell r="AY144">
            <v>24289.223458</v>
          </cell>
          <cell r="AZ144">
            <v>93175.580640999993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7676.1210470000005</v>
          </cell>
          <cell r="AL145">
            <v>7363.0366109999995</v>
          </cell>
          <cell r="AM145">
            <v>7291.5683800000006</v>
          </cell>
          <cell r="AN145">
            <v>7415.0116770000004</v>
          </cell>
          <cell r="AO145">
            <v>7655.3372560000007</v>
          </cell>
          <cell r="AP145">
            <v>7770.3613220000007</v>
          </cell>
          <cell r="AQ145">
            <v>7870.5331249999999</v>
          </cell>
          <cell r="AR145">
            <v>8233.114223999999</v>
          </cell>
          <cell r="AS145">
            <v>8294.5942940000004</v>
          </cell>
          <cell r="AT145">
            <v>8111.9709489999996</v>
          </cell>
          <cell r="AU145">
            <v>7882.6582149999995</v>
          </cell>
          <cell r="AV145">
            <v>22650.431198999999</v>
          </cell>
          <cell r="AW145">
            <v>22361.917313000002</v>
          </cell>
          <cell r="AX145">
            <v>23874.008671</v>
          </cell>
          <cell r="AY145">
            <v>24289.223458</v>
          </cell>
          <cell r="AZ145">
            <v>93175.580640999993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13.712188999999999</v>
          </cell>
          <cell r="AL146">
            <v>14.523390000000001</v>
          </cell>
          <cell r="AM146">
            <v>15.231781999999999</v>
          </cell>
          <cell r="AN146">
            <v>16.286360000000002</v>
          </cell>
          <cell r="AO146">
            <v>16.390360000000001</v>
          </cell>
          <cell r="AP146">
            <v>16.134360000000001</v>
          </cell>
          <cell r="AQ146">
            <v>16.195440000000001</v>
          </cell>
          <cell r="AR146">
            <v>17.634846</v>
          </cell>
          <cell r="AS146">
            <v>16.980170000000001</v>
          </cell>
          <cell r="AT146">
            <v>15.789546000000001</v>
          </cell>
          <cell r="AU146">
            <v>13.515333999999999</v>
          </cell>
          <cell r="AV146">
            <v>41.865535999999999</v>
          </cell>
          <cell r="AW146">
            <v>47.908501999999999</v>
          </cell>
          <cell r="AX146">
            <v>49.964646000000002</v>
          </cell>
          <cell r="AY146">
            <v>46.285049999999998</v>
          </cell>
          <cell r="AZ146">
            <v>186.02373400000002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6.67</v>
          </cell>
          <cell r="AL147">
            <v>12.27</v>
          </cell>
          <cell r="AM147">
            <v>12.149999999999999</v>
          </cell>
          <cell r="AN147">
            <v>14.6</v>
          </cell>
          <cell r="AO147">
            <v>9</v>
          </cell>
          <cell r="AP147">
            <v>10.1</v>
          </cell>
          <cell r="AQ147">
            <v>12.05</v>
          </cell>
          <cell r="AR147">
            <v>16.55</v>
          </cell>
          <cell r="AS147">
            <v>10.95</v>
          </cell>
          <cell r="AT147">
            <v>10.1</v>
          </cell>
          <cell r="AU147">
            <v>10.1</v>
          </cell>
          <cell r="AV147">
            <v>29.16</v>
          </cell>
          <cell r="AW147">
            <v>35.75</v>
          </cell>
          <cell r="AX147">
            <v>38.700000000000003</v>
          </cell>
          <cell r="AY147">
            <v>31.15</v>
          </cell>
          <cell r="AZ147">
            <v>134.76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13.940999999999999</v>
          </cell>
          <cell r="AL148">
            <v>13.435999999999998</v>
          </cell>
          <cell r="AM148">
            <v>13.664999999999999</v>
          </cell>
          <cell r="AN148">
            <v>13.648999999999999</v>
          </cell>
          <cell r="AO148">
            <v>13.648999999999999</v>
          </cell>
          <cell r="AP148">
            <v>14.001999999999999</v>
          </cell>
          <cell r="AQ148">
            <v>14.172000000000001</v>
          </cell>
          <cell r="AR148">
            <v>14.774000000000001</v>
          </cell>
          <cell r="AS148">
            <v>15.552</v>
          </cell>
          <cell r="AT148">
            <v>16.062000000000001</v>
          </cell>
          <cell r="AU148">
            <v>16.943999999999999</v>
          </cell>
          <cell r="AV148">
            <v>40.523999999999994</v>
          </cell>
          <cell r="AW148">
            <v>40.963000000000001</v>
          </cell>
          <cell r="AX148">
            <v>42.948</v>
          </cell>
          <cell r="AY148">
            <v>48.558</v>
          </cell>
          <cell r="AZ148">
            <v>172.99299999999999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13.051429596843612</v>
          </cell>
          <cell r="C150">
            <v>13.453257149758988</v>
          </cell>
          <cell r="D150">
            <v>13.35405323923459</v>
          </cell>
          <cell r="E150">
            <v>14.439533200139484</v>
          </cell>
          <cell r="F150">
            <v>12.960905817350961</v>
          </cell>
          <cell r="G150">
            <v>12.650323479513597</v>
          </cell>
          <cell r="H150">
            <v>12.25160284913699</v>
          </cell>
          <cell r="I150">
            <v>12.151554203598593</v>
          </cell>
          <cell r="J150">
            <v>11.339661544545942</v>
          </cell>
          <cell r="K150">
            <v>11.126597840084537</v>
          </cell>
          <cell r="L150">
            <v>11.129841263726405</v>
          </cell>
          <cell r="M150">
            <v>11.382369219217667</v>
          </cell>
          <cell r="N150">
            <v>13.282199027897153</v>
          </cell>
          <cell r="O150">
            <v>13.316553202014196</v>
          </cell>
          <cell r="P150">
            <v>11.905463681899878</v>
          </cell>
          <cell r="Q150">
            <v>11.21016059281903</v>
          </cell>
          <cell r="R150">
            <v>12.41327826305548</v>
          </cell>
          <cell r="S150">
            <v>503.60329495999997</v>
          </cell>
          <cell r="T150">
            <v>494.68241398359737</v>
          </cell>
          <cell r="U150">
            <v>485.92127237801378</v>
          </cell>
          <cell r="V150">
            <v>477.31698411822862</v>
          </cell>
          <cell r="W150">
            <v>468.86671570235063</v>
          </cell>
          <cell r="X150">
            <v>460.56768519014213</v>
          </cell>
          <cell r="Y150">
            <v>452.41716125922528</v>
          </cell>
          <cell r="Z150">
            <v>444.41246227864394</v>
          </cell>
          <cell r="AA150">
            <v>436.55095539946194</v>
          </cell>
          <cell r="AB150">
            <v>428.83005566208095</v>
          </cell>
          <cell r="AC150">
            <v>421.24722511997277</v>
          </cell>
          <cell r="AD150">
            <v>413.79997197951974</v>
          </cell>
          <cell r="AE150">
            <v>1484.2069813216112</v>
          </cell>
          <cell r="AF150">
            <v>1406.7513850107214</v>
          </cell>
          <cell r="AG150">
            <v>1333.3805789373312</v>
          </cell>
          <cell r="AH150">
            <v>1263.8772527615736</v>
          </cell>
          <cell r="AI150">
            <v>5488.2161980312367</v>
          </cell>
          <cell r="AJ150">
            <v>3472.7457409999997</v>
          </cell>
          <cell r="AK150">
            <v>3309.3411330000004</v>
          </cell>
          <cell r="AL150">
            <v>3274.879449</v>
          </cell>
          <cell r="AM150">
            <v>2975.0635270000002</v>
          </cell>
          <cell r="AN150">
            <v>3255.7913010000002</v>
          </cell>
          <cell r="AO150">
            <v>3276.68235</v>
          </cell>
          <cell r="AP150">
            <v>3323.4463289999999</v>
          </cell>
          <cell r="AQ150">
            <v>3291.5231199999998</v>
          </cell>
          <cell r="AR150">
            <v>3464.793533</v>
          </cell>
          <cell r="AS150">
            <v>3468.6887729999999</v>
          </cell>
          <cell r="AT150">
            <v>3406.3603749999997</v>
          </cell>
          <cell r="AU150">
            <v>3271.9020759999994</v>
          </cell>
          <cell r="AV150">
            <v>10056.966323000001</v>
          </cell>
          <cell r="AW150">
            <v>9507.5371780000005</v>
          </cell>
          <cell r="AX150">
            <v>10079.762982</v>
          </cell>
          <cell r="AY150">
            <v>10146.951224</v>
          </cell>
          <cell r="AZ150">
            <v>39791.217706999989</v>
          </cell>
        </row>
        <row r="151">
          <cell r="A151" t="str">
            <v>Canada</v>
          </cell>
          <cell r="B151">
            <v>32.239205893982913</v>
          </cell>
          <cell r="C151">
            <v>30.457698673658168</v>
          </cell>
          <cell r="D151">
            <v>28.84668295777449</v>
          </cell>
          <cell r="E151">
            <v>24.913517360071189</v>
          </cell>
          <cell r="F151">
            <v>31.033168384930146</v>
          </cell>
          <cell r="G151">
            <v>31.491687455258518</v>
          </cell>
          <cell r="H151">
            <v>25.396451827198511</v>
          </cell>
          <cell r="I151">
            <v>30.307722560456558</v>
          </cell>
          <cell r="J151">
            <v>27.647550832727312</v>
          </cell>
          <cell r="K151">
            <v>28.937573576208969</v>
          </cell>
          <cell r="L151">
            <v>32.791715175562466</v>
          </cell>
          <cell r="M151">
            <v>31.501791330540364</v>
          </cell>
          <cell r="N151">
            <v>30.467004779591168</v>
          </cell>
          <cell r="O151">
            <v>29.18663475487741</v>
          </cell>
          <cell r="P151">
            <v>27.754583603877798</v>
          </cell>
          <cell r="Q151">
            <v>31.08322122171705</v>
          </cell>
          <cell r="R151">
            <v>29.601753675334948</v>
          </cell>
          <cell r="S151">
            <v>956.44989999999927</v>
          </cell>
          <cell r="T151">
            <v>935.71389999999917</v>
          </cell>
          <cell r="U151">
            <v>930.93089999999904</v>
          </cell>
          <cell r="V151">
            <v>811.124899999999</v>
          </cell>
          <cell r="W151">
            <v>1055.8258999999987</v>
          </cell>
          <cell r="X151">
            <v>1042.3968999999986</v>
          </cell>
          <cell r="Y151">
            <v>828.81689999999878</v>
          </cell>
          <cell r="Z151">
            <v>953.69689999999866</v>
          </cell>
          <cell r="AA151">
            <v>873.5938999999986</v>
          </cell>
          <cell r="AB151">
            <v>893.77389999999843</v>
          </cell>
          <cell r="AC151">
            <v>1022.3248999999985</v>
          </cell>
          <cell r="AD151">
            <v>978.87689999999839</v>
          </cell>
          <cell r="AE151">
            <v>2823.0946999999974</v>
          </cell>
          <cell r="AF151">
            <v>2909.3476999999966</v>
          </cell>
          <cell r="AG151">
            <v>2656.1076999999959</v>
          </cell>
          <cell r="AH151">
            <v>2894.9756999999954</v>
          </cell>
          <cell r="AI151">
            <v>11283.525799999985</v>
          </cell>
          <cell r="AJ151">
            <v>2670.0561820000003</v>
          </cell>
          <cell r="AK151">
            <v>2764.9577829999998</v>
          </cell>
          <cell r="AL151">
            <v>2904.451133</v>
          </cell>
          <cell r="AM151">
            <v>2930.1860489999999</v>
          </cell>
          <cell r="AN151">
            <v>3062.024793</v>
          </cell>
          <cell r="AO151">
            <v>2979.0630030000002</v>
          </cell>
          <cell r="AP151">
            <v>2937.1630930000001</v>
          </cell>
          <cell r="AQ151">
            <v>2832.0412670000001</v>
          </cell>
          <cell r="AR151">
            <v>2843.776343</v>
          </cell>
          <cell r="AS151">
            <v>2779.764889</v>
          </cell>
          <cell r="AT151">
            <v>2805.8685100000002</v>
          </cell>
          <cell r="AU151">
            <v>2796.6321050000001</v>
          </cell>
          <cell r="AV151">
            <v>8339.4650980000006</v>
          </cell>
          <cell r="AW151">
            <v>8971.2738449999997</v>
          </cell>
          <cell r="AX151">
            <v>8612.9807029999993</v>
          </cell>
          <cell r="AY151">
            <v>8382.2655040000009</v>
          </cell>
          <cell r="AZ151">
            <v>34305.98515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3.4</v>
          </cell>
          <cell r="AL152">
            <v>3.8</v>
          </cell>
          <cell r="AM152">
            <v>3.81</v>
          </cell>
          <cell r="AN152">
            <v>3.54</v>
          </cell>
          <cell r="AO152">
            <v>3.1625000000000001</v>
          </cell>
          <cell r="AP152">
            <v>3.5125000000000002</v>
          </cell>
          <cell r="AQ152">
            <v>3.7525000000000004</v>
          </cell>
          <cell r="AR152">
            <v>3.73</v>
          </cell>
          <cell r="AS152">
            <v>3.45</v>
          </cell>
          <cell r="AT152">
            <v>3.52</v>
          </cell>
          <cell r="AU152">
            <v>3.38</v>
          </cell>
          <cell r="AV152">
            <v>10.68</v>
          </cell>
          <cell r="AW152">
            <v>10.512499999999999</v>
          </cell>
          <cell r="AX152">
            <v>10.995000000000001</v>
          </cell>
          <cell r="AY152">
            <v>10.350000000000001</v>
          </cell>
          <cell r="AZ152">
            <v>42.537500000000009</v>
          </cell>
        </row>
        <row r="153">
          <cell r="A153" t="str">
            <v>Chile</v>
          </cell>
          <cell r="B153">
            <v>6.9227439171143326</v>
          </cell>
          <cell r="C153">
            <v>6.8112988176373479</v>
          </cell>
          <cell r="D153">
            <v>6.9510572157059372</v>
          </cell>
          <cell r="E153">
            <v>7.0934521133930293</v>
          </cell>
          <cell r="F153">
            <v>6.8247470711253371</v>
          </cell>
          <cell r="G153">
            <v>6.6956524084149223</v>
          </cell>
          <cell r="H153">
            <v>6.3684965500738899</v>
          </cell>
          <cell r="I153">
            <v>6.7926770985377658</v>
          </cell>
          <cell r="J153">
            <v>7.1636863878344226</v>
          </cell>
          <cell r="K153">
            <v>6.7367668373341827</v>
          </cell>
          <cell r="L153">
            <v>6.8661786619191894</v>
          </cell>
          <cell r="M153">
            <v>7.4157286589975682</v>
          </cell>
          <cell r="N153">
            <v>6.8956872918048591</v>
          </cell>
          <cell r="O153">
            <v>6.8697722933493548</v>
          </cell>
          <cell r="P153">
            <v>6.7766817462908033</v>
          </cell>
          <cell r="Q153">
            <v>7.0018397378580461</v>
          </cell>
          <cell r="R153">
            <v>6.8858105147682034</v>
          </cell>
          <cell r="S153">
            <v>6.3072140645161294</v>
          </cell>
          <cell r="T153">
            <v>6.2243332499999999</v>
          </cell>
          <cell r="U153">
            <v>6.5864232903225792</v>
          </cell>
          <cell r="V153">
            <v>6.5749707333333314</v>
          </cell>
          <cell r="W153">
            <v>6.3072140645161294</v>
          </cell>
          <cell r="X153">
            <v>6.3726226666666665</v>
          </cell>
          <cell r="Y153">
            <v>6.3072140645161294</v>
          </cell>
          <cell r="Z153">
            <v>6.8678555806451618</v>
          </cell>
          <cell r="AA153">
            <v>7.1836835000000008</v>
          </cell>
          <cell r="AB153">
            <v>6.7276950322580635</v>
          </cell>
          <cell r="AC153">
            <v>6.9229855333333337</v>
          </cell>
          <cell r="AD153">
            <v>7.1937433534246562</v>
          </cell>
          <cell r="AE153">
            <v>19.117970604838707</v>
          </cell>
          <cell r="AF153">
            <v>19.254807464516126</v>
          </cell>
          <cell r="AG153">
            <v>20.358753145161291</v>
          </cell>
          <cell r="AH153">
            <v>20.844423919016052</v>
          </cell>
          <cell r="AI153">
            <v>79.575955133532176</v>
          </cell>
          <cell r="AJ153">
            <v>81.997726999999998</v>
          </cell>
          <cell r="AK153">
            <v>82.244225</v>
          </cell>
          <cell r="AL153">
            <v>85.278840000000002</v>
          </cell>
          <cell r="AM153">
            <v>83.421633999999997</v>
          </cell>
          <cell r="AN153">
            <v>83.175136000000009</v>
          </cell>
          <cell r="AO153">
            <v>85.657977000000002</v>
          </cell>
          <cell r="AP153">
            <v>89.133951999999994</v>
          </cell>
          <cell r="AQ153">
            <v>90.996082000000001</v>
          </cell>
          <cell r="AR153">
            <v>90.251231000000004</v>
          </cell>
          <cell r="AS153">
            <v>89.878805</v>
          </cell>
          <cell r="AT153">
            <v>90.744608999999997</v>
          </cell>
          <cell r="AU153">
            <v>87.305904999999996</v>
          </cell>
          <cell r="AV153">
            <v>249.520792</v>
          </cell>
          <cell r="AW153">
            <v>252.25474700000001</v>
          </cell>
          <cell r="AX153">
            <v>270.38126499999998</v>
          </cell>
          <cell r="AY153">
            <v>267.92931899999996</v>
          </cell>
          <cell r="AZ153">
            <v>1040.086123</v>
          </cell>
        </row>
        <row r="154">
          <cell r="A154" t="str">
            <v>Colombia</v>
          </cell>
          <cell r="B154">
            <v>0.55814171215593855</v>
          </cell>
          <cell r="C154">
            <v>0.12958888117648396</v>
          </cell>
          <cell r="D154">
            <v>0.13360383392882175</v>
          </cell>
          <cell r="E154">
            <v>0.13399023093231532</v>
          </cell>
          <cell r="F154">
            <v>0.13437894109832915</v>
          </cell>
          <cell r="G154">
            <v>0.13105525203132409</v>
          </cell>
          <cell r="H154">
            <v>0.12963549034128533</v>
          </cell>
          <cell r="I154">
            <v>0.31575683695255669</v>
          </cell>
          <cell r="J154">
            <v>0.19885776509947062</v>
          </cell>
          <cell r="K154">
            <v>0.35372825454989304</v>
          </cell>
          <cell r="L154">
            <v>0.28064018202797114</v>
          </cell>
          <cell r="M154">
            <v>0.18503028552093848</v>
          </cell>
          <cell r="N154">
            <v>0.27546281045352961</v>
          </cell>
          <cell r="O154">
            <v>0.1331248161645151</v>
          </cell>
          <cell r="P154">
            <v>0.21464929239970512</v>
          </cell>
          <cell r="Q154">
            <v>0.27328156783604907</v>
          </cell>
          <cell r="R154">
            <v>0.2240544859097689</v>
          </cell>
          <cell r="S154">
            <v>12.090527784467739</v>
          </cell>
          <cell r="T154">
            <v>2.7993358148806813</v>
          </cell>
          <cell r="U154">
            <v>2.7993358148806813</v>
          </cell>
          <cell r="V154">
            <v>2.7993358148806813</v>
          </cell>
          <cell r="W154">
            <v>2.7993358148806813</v>
          </cell>
          <cell r="X154">
            <v>2.7993358148806813</v>
          </cell>
          <cell r="Y154">
            <v>2.7993358148806813</v>
          </cell>
          <cell r="Z154">
            <v>6.7993358148806813</v>
          </cell>
          <cell r="AA154">
            <v>4.2993358148806813</v>
          </cell>
          <cell r="AB154">
            <v>7.2993358148806813</v>
          </cell>
          <cell r="AC154">
            <v>5.7993358148806813</v>
          </cell>
          <cell r="AD154">
            <v>3.7993358148806813</v>
          </cell>
          <cell r="AE154">
            <v>17.689199414229101</v>
          </cell>
          <cell r="AF154">
            <v>8.3980074446420439</v>
          </cell>
          <cell r="AG154">
            <v>13.898007444642044</v>
          </cell>
          <cell r="AH154">
            <v>16.898007444642044</v>
          </cell>
          <cell r="AI154">
            <v>56.883221748155222</v>
          </cell>
          <cell r="AJ154">
            <v>1949.5900000000001</v>
          </cell>
          <cell r="AK154">
            <v>1944.15</v>
          </cell>
          <cell r="AL154">
            <v>1885.7259999999999</v>
          </cell>
          <cell r="AM154">
            <v>1880.288</v>
          </cell>
          <cell r="AN154">
            <v>1874.8489999999999</v>
          </cell>
          <cell r="AO154">
            <v>1922.3969999999999</v>
          </cell>
          <cell r="AP154">
            <v>1943.451</v>
          </cell>
          <cell r="AQ154">
            <v>1938.011</v>
          </cell>
          <cell r="AR154">
            <v>1945.8140000000001</v>
          </cell>
          <cell r="AS154">
            <v>1857.1889999999999</v>
          </cell>
          <cell r="AT154">
            <v>1859.8200000000002</v>
          </cell>
          <cell r="AU154">
            <v>1848.0229999999999</v>
          </cell>
          <cell r="AV154">
            <v>5779.4660000000003</v>
          </cell>
          <cell r="AW154">
            <v>5677.5339999999997</v>
          </cell>
          <cell r="AX154">
            <v>5827.2759999999998</v>
          </cell>
          <cell r="AY154">
            <v>5565.0320000000002</v>
          </cell>
          <cell r="AZ154">
            <v>22849.308000000001</v>
          </cell>
        </row>
        <row r="155">
          <cell r="A155" t="str">
            <v>Costa Rica</v>
          </cell>
          <cell r="B155">
            <v>7.4735663073223675</v>
          </cell>
          <cell r="C155">
            <v>11.210446440356712</v>
          </cell>
          <cell r="D155">
            <v>9.5992013605445567</v>
          </cell>
          <cell r="E155">
            <v>10.09612328470519</v>
          </cell>
          <cell r="F155">
            <v>9.9395844922510399</v>
          </cell>
          <cell r="G155">
            <v>9.7301592430496644</v>
          </cell>
          <cell r="H155">
            <v>10.441218692866455</v>
          </cell>
          <cell r="I155">
            <v>10.42058594042088</v>
          </cell>
          <cell r="J155">
            <v>9.2774125373876082</v>
          </cell>
          <cell r="K155">
            <v>9.8986535801751927</v>
          </cell>
          <cell r="L155">
            <v>10.49457163639792</v>
          </cell>
          <cell r="M155">
            <v>8.3977123751735139</v>
          </cell>
          <cell r="N155">
            <v>9.4446366044591112</v>
          </cell>
          <cell r="O155">
            <v>9.9219023322250592</v>
          </cell>
          <cell r="P155">
            <v>10.02162393146995</v>
          </cell>
          <cell r="Q155">
            <v>9.6313084024083579</v>
          </cell>
          <cell r="R155">
            <v>9.7587848756281517</v>
          </cell>
          <cell r="S155">
            <v>31.583390114938464</v>
          </cell>
          <cell r="T155">
            <v>48.782381249244104</v>
          </cell>
          <cell r="U155">
            <v>40.108981178338219</v>
          </cell>
          <cell r="V155">
            <v>43.686062535837728</v>
          </cell>
          <cell r="W155">
            <v>43.23578686316516</v>
          </cell>
          <cell r="X155">
            <v>42.158167452377434</v>
          </cell>
          <cell r="Y155">
            <v>44.51875501873846</v>
          </cell>
          <cell r="Z155">
            <v>44.364245040865811</v>
          </cell>
          <cell r="AA155">
            <v>43.476449537182553</v>
          </cell>
          <cell r="AB155">
            <v>42.977384154651276</v>
          </cell>
          <cell r="AC155">
            <v>44.211821039994327</v>
          </cell>
          <cell r="AD155">
            <v>32.659163528380041</v>
          </cell>
          <cell r="AE155">
            <v>120.47475254252078</v>
          </cell>
          <cell r="AF155">
            <v>129.08001685138032</v>
          </cell>
          <cell r="AG155">
            <v>132.35944959678682</v>
          </cell>
          <cell r="AH155">
            <v>119.84836872302566</v>
          </cell>
          <cell r="AI155">
            <v>501.76258771371357</v>
          </cell>
          <cell r="AJ155">
            <v>380.34119100000004</v>
          </cell>
          <cell r="AK155">
            <v>391.63599199999999</v>
          </cell>
          <cell r="AL155">
            <v>376.05298300000004</v>
          </cell>
          <cell r="AM155">
            <v>389.43122199999993</v>
          </cell>
          <cell r="AN155">
            <v>391.48727199999996</v>
          </cell>
          <cell r="AO155">
            <v>389.94583499999999</v>
          </cell>
          <cell r="AP155">
            <v>383.73757599999999</v>
          </cell>
          <cell r="AQ155">
            <v>383.16291200000001</v>
          </cell>
          <cell r="AR155">
            <v>421.76419800000002</v>
          </cell>
          <cell r="AS155">
            <v>390.75663600000001</v>
          </cell>
          <cell r="AT155">
            <v>379.15448400000002</v>
          </cell>
          <cell r="AU155">
            <v>350.01493100000005</v>
          </cell>
          <cell r="AV155">
            <v>1148.030166</v>
          </cell>
          <cell r="AW155">
            <v>1170.864329</v>
          </cell>
          <cell r="AX155">
            <v>1188.6646860000001</v>
          </cell>
          <cell r="AY155">
            <v>1119.9260509999999</v>
          </cell>
          <cell r="AZ155">
            <v>4627.4852319999991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29.147136</v>
          </cell>
          <cell r="AL157">
            <v>29.159492999999998</v>
          </cell>
          <cell r="AM157">
            <v>29.078668</v>
          </cell>
          <cell r="AN157">
            <v>29.260024999999999</v>
          </cell>
          <cell r="AO157">
            <v>29.797525</v>
          </cell>
          <cell r="AP157">
            <v>29.993525000000002</v>
          </cell>
          <cell r="AQ157">
            <v>29.973525000000002</v>
          </cell>
          <cell r="AR157">
            <v>29.812025000000002</v>
          </cell>
          <cell r="AS157">
            <v>29.332975000000001</v>
          </cell>
          <cell r="AT157">
            <v>29.234424999999998</v>
          </cell>
          <cell r="AU157">
            <v>29.105874999999997</v>
          </cell>
          <cell r="AV157">
            <v>87.523764999999997</v>
          </cell>
          <cell r="AW157">
            <v>88.136218</v>
          </cell>
          <cell r="AX157">
            <v>89.779075000000006</v>
          </cell>
          <cell r="AY157">
            <v>87.67327499999999</v>
          </cell>
          <cell r="AZ157">
            <v>353.11233299999992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485.27000999999996</v>
          </cell>
          <cell r="AL158">
            <v>487.26739900000001</v>
          </cell>
          <cell r="AM158">
            <v>495.12066900000002</v>
          </cell>
          <cell r="AN158">
            <v>493.00598100000002</v>
          </cell>
          <cell r="AO158">
            <v>496.68380200000001</v>
          </cell>
          <cell r="AP158">
            <v>498.55142000000001</v>
          </cell>
          <cell r="AQ158">
            <v>495.15656100000001</v>
          </cell>
          <cell r="AR158">
            <v>551.20410399999992</v>
          </cell>
          <cell r="AS158">
            <v>510.26291700000002</v>
          </cell>
          <cell r="AT158">
            <v>496.99318900000003</v>
          </cell>
          <cell r="AU158">
            <v>435.88252</v>
          </cell>
          <cell r="AV158">
            <v>1442.4272570000001</v>
          </cell>
          <cell r="AW158">
            <v>1484.8104520000002</v>
          </cell>
          <cell r="AX158">
            <v>1544.9120849999999</v>
          </cell>
          <cell r="AY158">
            <v>1443.1386259999999</v>
          </cell>
          <cell r="AZ158">
            <v>5915.2884200000008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579.97715600000004</v>
          </cell>
          <cell r="AK159">
            <v>600.97530000000006</v>
          </cell>
          <cell r="AL159">
            <v>608.89602500000001</v>
          </cell>
          <cell r="AM159">
            <v>605.43221100000005</v>
          </cell>
          <cell r="AN159">
            <v>624.67770099999996</v>
          </cell>
          <cell r="AO159">
            <v>621.30413900000008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1789.848481</v>
          </cell>
          <cell r="AW159">
            <v>1851.414051</v>
          </cell>
          <cell r="AX159">
            <v>1896.0887890000001</v>
          </cell>
          <cell r="AY159">
            <v>1747.0263660000001</v>
          </cell>
          <cell r="AZ159">
            <v>7284.3776870000002</v>
          </cell>
        </row>
        <row r="160">
          <cell r="A160" t="str">
            <v>El Salvador</v>
          </cell>
          <cell r="B160">
            <v>19.310490008744374</v>
          </cell>
          <cell r="C160">
            <v>17.652224548447641</v>
          </cell>
          <cell r="D160">
            <v>19.214235403601691</v>
          </cell>
          <cell r="E160">
            <v>16.252067547606185</v>
          </cell>
          <cell r="F160">
            <v>17.66591858442607</v>
          </cell>
          <cell r="G160">
            <v>16.75315373200749</v>
          </cell>
          <cell r="H160">
            <v>19.932577262825966</v>
          </cell>
          <cell r="I160">
            <v>15.48802912119063</v>
          </cell>
          <cell r="J160">
            <v>15.209569079216212</v>
          </cell>
          <cell r="K160">
            <v>14.083517778818228</v>
          </cell>
          <cell r="L160">
            <v>18.277669371854266</v>
          </cell>
          <cell r="M160">
            <v>18.762287161034141</v>
          </cell>
          <cell r="N160">
            <v>18.697796397774599</v>
          </cell>
          <cell r="O160">
            <v>16.869516244422517</v>
          </cell>
          <cell r="P160">
            <v>16.676677953218189</v>
          </cell>
          <cell r="Q160">
            <v>16.789098020999973</v>
          </cell>
          <cell r="R160">
            <v>17.226701686409921</v>
          </cell>
          <cell r="S160">
            <v>21.545704545454548</v>
          </cell>
          <cell r="T160">
            <v>21.470352272727272</v>
          </cell>
          <cell r="U160">
            <v>21.880863636363639</v>
          </cell>
          <cell r="V160">
            <v>21.246022727272727</v>
          </cell>
          <cell r="W160">
            <v>21.154511363636363</v>
          </cell>
          <cell r="X160">
            <v>21.091227272727274</v>
          </cell>
          <cell r="Y160">
            <v>22.126795454545455</v>
          </cell>
          <cell r="Z160">
            <v>20.913511363636363</v>
          </cell>
          <cell r="AA160">
            <v>20.830284090909092</v>
          </cell>
          <cell r="AB160">
            <v>20.752761363636367</v>
          </cell>
          <cell r="AC160">
            <v>21.432375</v>
          </cell>
          <cell r="AD160">
            <v>21.311738636363636</v>
          </cell>
          <cell r="AE160">
            <v>64.896920454545466</v>
          </cell>
          <cell r="AF160">
            <v>63.491761363636364</v>
          </cell>
          <cell r="AG160">
            <v>63.870590909090907</v>
          </cell>
          <cell r="AH160">
            <v>63.496875000000003</v>
          </cell>
          <cell r="AI160">
            <v>255.75614772727272</v>
          </cell>
          <cell r="AJ160">
            <v>100.417618</v>
          </cell>
          <cell r="AK160">
            <v>109.46675299999998</v>
          </cell>
          <cell r="AL160">
            <v>102.49055899999999</v>
          </cell>
          <cell r="AM160">
            <v>117.65530999999999</v>
          </cell>
          <cell r="AN160">
            <v>107.772829</v>
          </cell>
          <cell r="AO160">
            <v>113.304664</v>
          </cell>
          <cell r="AP160">
            <v>99.907381000000001</v>
          </cell>
          <cell r="AQ160">
            <v>121.52714899999999</v>
          </cell>
          <cell r="AR160">
            <v>123.25961099999999</v>
          </cell>
          <cell r="AS160">
            <v>132.61946</v>
          </cell>
          <cell r="AT160">
            <v>105.533901</v>
          </cell>
          <cell r="AU160">
            <v>102.229353</v>
          </cell>
          <cell r="AV160">
            <v>312.37492999999995</v>
          </cell>
          <cell r="AW160">
            <v>338.73280299999999</v>
          </cell>
          <cell r="AX160">
            <v>344.694141</v>
          </cell>
          <cell r="AY160">
            <v>340.38271400000002</v>
          </cell>
          <cell r="AZ160">
            <v>1336.1845879999998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197.71789000000001</v>
          </cell>
          <cell r="AK161">
            <v>198.706864</v>
          </cell>
          <cell r="AL161">
            <v>199.695909</v>
          </cell>
          <cell r="AM161">
            <v>186.84438800000001</v>
          </cell>
          <cell r="AN161">
            <v>188.82080400000001</v>
          </cell>
          <cell r="AO161">
            <v>225.39915400000001</v>
          </cell>
          <cell r="AP161">
            <v>202.66219900000002</v>
          </cell>
          <cell r="AQ161">
            <v>196.730617</v>
          </cell>
          <cell r="AR161">
            <v>184.86579999999998</v>
          </cell>
          <cell r="AS161">
            <v>192.64491200000001</v>
          </cell>
          <cell r="AT161">
            <v>196.15118099999998</v>
          </cell>
          <cell r="AU161">
            <v>183.497749</v>
          </cell>
          <cell r="AV161">
            <v>596.12066300000004</v>
          </cell>
          <cell r="AW161">
            <v>601.06434600000011</v>
          </cell>
          <cell r="AX161">
            <v>584.25861600000007</v>
          </cell>
          <cell r="AY161">
            <v>572.29384200000004</v>
          </cell>
          <cell r="AZ161">
            <v>2353.7374670000004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66.900000000000006</v>
          </cell>
          <cell r="AL162">
            <v>57.24</v>
          </cell>
          <cell r="AM162">
            <v>57.6</v>
          </cell>
          <cell r="AN162">
            <v>57.96</v>
          </cell>
          <cell r="AO162">
            <v>57.96</v>
          </cell>
          <cell r="AP162">
            <v>57.96</v>
          </cell>
          <cell r="AQ162">
            <v>57.96</v>
          </cell>
          <cell r="AR162">
            <v>57.96</v>
          </cell>
          <cell r="AS162">
            <v>67.62</v>
          </cell>
          <cell r="AT162">
            <v>77.28</v>
          </cell>
          <cell r="AU162">
            <v>86.94</v>
          </cell>
          <cell r="AV162">
            <v>201.06</v>
          </cell>
          <cell r="AW162">
            <v>173.52</v>
          </cell>
          <cell r="AX162">
            <v>173.88</v>
          </cell>
          <cell r="AY162">
            <v>231.84</v>
          </cell>
          <cell r="AZ162">
            <v>780.3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5.1702510000000004</v>
          </cell>
          <cell r="AL163">
            <v>5.1702510000000004</v>
          </cell>
          <cell r="AM163">
            <v>5.3802510000000003</v>
          </cell>
          <cell r="AN163">
            <v>5.3502510000000001</v>
          </cell>
          <cell r="AO163">
            <v>5.3502510000000001</v>
          </cell>
          <cell r="AP163">
            <v>5.1402510000000001</v>
          </cell>
          <cell r="AQ163">
            <v>5.770251</v>
          </cell>
          <cell r="AR163">
            <v>5.770251</v>
          </cell>
          <cell r="AS163">
            <v>5.770251</v>
          </cell>
          <cell r="AT163">
            <v>5.7149999999999999</v>
          </cell>
          <cell r="AU163">
            <v>5.7149999999999999</v>
          </cell>
          <cell r="AV163">
            <v>15.675753</v>
          </cell>
          <cell r="AW163">
            <v>16.080753000000001</v>
          </cell>
          <cell r="AX163">
            <v>16.680753000000003</v>
          </cell>
          <cell r="AY163">
            <v>17.200251000000002</v>
          </cell>
          <cell r="AZ163">
            <v>65.637510000000006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24.765920788686177</v>
          </cell>
          <cell r="C165">
            <v>13.362346474166873</v>
          </cell>
          <cell r="D165">
            <v>5.6535027790824026</v>
          </cell>
          <cell r="E165">
            <v>0</v>
          </cell>
          <cell r="F165">
            <v>46.869355809753152</v>
          </cell>
          <cell r="G165">
            <v>25.70768355690382</v>
          </cell>
          <cell r="H165">
            <v>14.084330318062445</v>
          </cell>
          <cell r="I165">
            <v>5.3988123648819375</v>
          </cell>
          <cell r="J165">
            <v>0</v>
          </cell>
          <cell r="K165">
            <v>0</v>
          </cell>
          <cell r="L165">
            <v>0</v>
          </cell>
          <cell r="M165">
            <v>55.85918618746733</v>
          </cell>
          <cell r="N165">
            <v>14.473250723190374</v>
          </cell>
          <cell r="O165">
            <v>24.315224307986</v>
          </cell>
          <cell r="P165">
            <v>6.3930885104836364</v>
          </cell>
          <cell r="Q165">
            <v>18.002405243712609</v>
          </cell>
          <cell r="R165">
            <v>15.561544010600434</v>
          </cell>
          <cell r="S165">
            <v>1646.1357194444399</v>
          </cell>
          <cell r="T165">
            <v>927.82195095959605</v>
          </cell>
          <cell r="U165">
            <v>389.08662459596002</v>
          </cell>
          <cell r="V165">
            <v>0</v>
          </cell>
          <cell r="W165">
            <v>3287</v>
          </cell>
          <cell r="X165">
            <v>1807.85</v>
          </cell>
          <cell r="Y165">
            <v>1018.97</v>
          </cell>
          <cell r="Z165">
            <v>427.31</v>
          </cell>
          <cell r="AA165">
            <v>0</v>
          </cell>
          <cell r="AB165">
            <v>0</v>
          </cell>
          <cell r="AC165">
            <v>0</v>
          </cell>
          <cell r="AD165">
            <v>3413</v>
          </cell>
          <cell r="AE165">
            <v>2963.0442949999961</v>
          </cell>
          <cell r="AF165">
            <v>5094.8500000000004</v>
          </cell>
          <cell r="AG165">
            <v>1446.28</v>
          </cell>
          <cell r="AH165">
            <v>3413</v>
          </cell>
          <cell r="AI165">
            <v>12917.174294999995</v>
          </cell>
          <cell r="AJ165">
            <v>5982.1</v>
          </cell>
          <cell r="AK165">
            <v>6249.2000000000007</v>
          </cell>
          <cell r="AL165">
            <v>6194</v>
          </cell>
          <cell r="AM165">
            <v>6217.1</v>
          </cell>
          <cell r="AN165">
            <v>6311.8</v>
          </cell>
          <cell r="AO165">
            <v>6329.1</v>
          </cell>
          <cell r="AP165">
            <v>6511.3</v>
          </cell>
          <cell r="AQ165">
            <v>7123.4000000000005</v>
          </cell>
          <cell r="AR165">
            <v>6725.6</v>
          </cell>
          <cell r="AS165">
            <v>6344.9740000000002</v>
          </cell>
          <cell r="AT165">
            <v>5218.74</v>
          </cell>
          <cell r="AU165">
            <v>5499.0060000000003</v>
          </cell>
          <cell r="AV165">
            <v>18425.300000000003</v>
          </cell>
          <cell r="AW165">
            <v>18858</v>
          </cell>
          <cell r="AX165">
            <v>20360.300000000003</v>
          </cell>
          <cell r="AY165">
            <v>17062.72</v>
          </cell>
          <cell r="AZ165">
            <v>74706.320000000007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85.346806999999998</v>
          </cell>
          <cell r="AL166">
            <v>84.091289000000003</v>
          </cell>
          <cell r="AM166">
            <v>83.377696</v>
          </cell>
          <cell r="AN166">
            <v>83.532550000000001</v>
          </cell>
          <cell r="AO166">
            <v>82.638169000000005</v>
          </cell>
          <cell r="AP166">
            <v>82.62424</v>
          </cell>
          <cell r="AQ166">
            <v>83.250807000000009</v>
          </cell>
          <cell r="AR166">
            <v>87.133522999999997</v>
          </cell>
          <cell r="AS166">
            <v>87.094722000000004</v>
          </cell>
          <cell r="AT166">
            <v>84.540124000000006</v>
          </cell>
          <cell r="AU166">
            <v>84.218410000000006</v>
          </cell>
          <cell r="AV166">
            <v>252.70936399999999</v>
          </cell>
          <cell r="AW166">
            <v>249.54841500000001</v>
          </cell>
          <cell r="AX166">
            <v>253.00856999999999</v>
          </cell>
          <cell r="AY166">
            <v>255.85325600000002</v>
          </cell>
          <cell r="AZ166">
            <v>1011.1196050000001</v>
          </cell>
        </row>
        <row r="167">
          <cell r="A167" t="str">
            <v>Panama</v>
          </cell>
          <cell r="B167">
            <v>17.615880346340379</v>
          </cell>
          <cell r="C167">
            <v>13.941449460563678</v>
          </cell>
          <cell r="D167">
            <v>14.732185503887129</v>
          </cell>
          <cell r="E167">
            <v>14.631181469413374</v>
          </cell>
          <cell r="F167">
            <v>15.36267043779567</v>
          </cell>
          <cell r="G167">
            <v>15.977939725377944</v>
          </cell>
          <cell r="H167">
            <v>14.174600099299498</v>
          </cell>
          <cell r="I167">
            <v>15.694832109195412</v>
          </cell>
          <cell r="J167">
            <v>17.067041102094493</v>
          </cell>
          <cell r="K167">
            <v>16.546266919405685</v>
          </cell>
          <cell r="L167">
            <v>17.07068222094021</v>
          </cell>
          <cell r="M167">
            <v>17.635447426529659</v>
          </cell>
          <cell r="N167">
            <v>15.410083432168154</v>
          </cell>
          <cell r="O167">
            <v>15.32762717746558</v>
          </cell>
          <cell r="P167">
            <v>15.657264325709892</v>
          </cell>
          <cell r="Q167">
            <v>17.073256796203989</v>
          </cell>
          <cell r="R167">
            <v>15.873861966301114</v>
          </cell>
          <cell r="S167">
            <v>5.9698261173709062</v>
          </cell>
          <cell r="T167">
            <v>4.8795073111972878</v>
          </cell>
          <cell r="U167">
            <v>5.0744194513388994</v>
          </cell>
          <cell r="V167">
            <v>5.023372304498591</v>
          </cell>
          <cell r="W167">
            <v>5.3598650194087112</v>
          </cell>
          <cell r="X167">
            <v>5.5745256375207486</v>
          </cell>
          <cell r="Y167">
            <v>4.9453604790889356</v>
          </cell>
          <cell r="Z167">
            <v>5.3885590241570913</v>
          </cell>
          <cell r="AA167">
            <v>6.1062080387493634</v>
          </cell>
          <cell r="AB167">
            <v>6.0118103140507326</v>
          </cell>
          <cell r="AC167">
            <v>6.1075103708101146</v>
          </cell>
          <cell r="AD167">
            <v>6.0352416162913185</v>
          </cell>
          <cell r="AE167">
            <v>15.923752879907093</v>
          </cell>
          <cell r="AF167">
            <v>15.957762961428051</v>
          </cell>
          <cell r="AG167">
            <v>16.440127541995388</v>
          </cell>
          <cell r="AH167">
            <v>18.154562301152165</v>
          </cell>
          <cell r="AI167">
            <v>66.476205684482693</v>
          </cell>
          <cell r="AJ167">
            <v>30.5</v>
          </cell>
          <cell r="AK167">
            <v>31.5</v>
          </cell>
          <cell r="AL167">
            <v>31</v>
          </cell>
          <cell r="AM167">
            <v>30.9</v>
          </cell>
          <cell r="AN167">
            <v>31.4</v>
          </cell>
          <cell r="AO167">
            <v>31.4</v>
          </cell>
          <cell r="AP167">
            <v>31.4</v>
          </cell>
          <cell r="AQ167">
            <v>30.9</v>
          </cell>
          <cell r="AR167">
            <v>32.200000000000003</v>
          </cell>
          <cell r="AS167">
            <v>32.700000000000003</v>
          </cell>
          <cell r="AT167">
            <v>32.199998000000001</v>
          </cell>
          <cell r="AU167">
            <v>30.799998000000002</v>
          </cell>
          <cell r="AV167">
            <v>93</v>
          </cell>
          <cell r="AW167">
            <v>93.699999999999989</v>
          </cell>
          <cell r="AX167">
            <v>94.5</v>
          </cell>
          <cell r="AY167">
            <v>95.699996000000013</v>
          </cell>
          <cell r="AZ167">
            <v>376.89999600000004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210.767</v>
          </cell>
          <cell r="AN168">
            <v>210.81800000000001</v>
          </cell>
          <cell r="AO168">
            <v>207.643</v>
          </cell>
          <cell r="AP168">
            <v>207.655</v>
          </cell>
          <cell r="AQ168">
            <v>207.667</v>
          </cell>
          <cell r="AR168">
            <v>221.42779999999999</v>
          </cell>
          <cell r="AS168">
            <v>226.94981000000001</v>
          </cell>
          <cell r="AT168">
            <v>225.88536499999998</v>
          </cell>
          <cell r="AU168">
            <v>214.29811999999998</v>
          </cell>
          <cell r="AV168">
            <v>625.94512099999997</v>
          </cell>
          <cell r="AW168">
            <v>629.22800000000007</v>
          </cell>
          <cell r="AX168">
            <v>636.74980000000005</v>
          </cell>
          <cell r="AY168">
            <v>667.13329499999998</v>
          </cell>
          <cell r="AZ168">
            <v>2559.0562159999999</v>
          </cell>
        </row>
        <row r="169">
          <cell r="A169" t="str">
            <v>Peru</v>
          </cell>
          <cell r="B169">
            <v>17.254411873528724</v>
          </cell>
          <cell r="C169">
            <v>16.098469997844486</v>
          </cell>
          <cell r="D169">
            <v>17.37314625844769</v>
          </cell>
          <cell r="E169">
            <v>14.509149187558481</v>
          </cell>
          <cell r="F169">
            <v>15.586778013237911</v>
          </cell>
          <cell r="G169">
            <v>16.125198280089549</v>
          </cell>
          <cell r="H169">
            <v>16.771484781686492</v>
          </cell>
          <cell r="I169">
            <v>17.499762619586036</v>
          </cell>
          <cell r="J169">
            <v>19.114188744781469</v>
          </cell>
          <cell r="K169">
            <v>20.104442656839868</v>
          </cell>
          <cell r="L169">
            <v>17.245735009922406</v>
          </cell>
          <cell r="M169">
            <v>16.87347153499406</v>
          </cell>
          <cell r="N169">
            <v>16.909641185711802</v>
          </cell>
          <cell r="O169">
            <v>15.413006180226191</v>
          </cell>
          <cell r="P169">
            <v>17.804267048485276</v>
          </cell>
          <cell r="Q169">
            <v>18.062371256893766</v>
          </cell>
          <cell r="R169">
            <v>17.050890513271657</v>
          </cell>
          <cell r="S169">
            <v>16.175583030303031</v>
          </cell>
          <cell r="T169">
            <v>14.923597575757576</v>
          </cell>
          <cell r="U169">
            <v>16.070739393939395</v>
          </cell>
          <cell r="V169">
            <v>13.84140606060606</v>
          </cell>
          <cell r="W169">
            <v>15.169745454545454</v>
          </cell>
          <cell r="X169">
            <v>15.693760000000003</v>
          </cell>
          <cell r="Y169">
            <v>15.762773333333335</v>
          </cell>
          <cell r="Z169">
            <v>16.032310303030304</v>
          </cell>
          <cell r="AA169">
            <v>18.234511515151514</v>
          </cell>
          <cell r="AB169">
            <v>19.792824242424242</v>
          </cell>
          <cell r="AC169">
            <v>17.504804848484849</v>
          </cell>
          <cell r="AD169">
            <v>16.768669090909093</v>
          </cell>
          <cell r="AE169">
            <v>47.169920000000005</v>
          </cell>
          <cell r="AF169">
            <v>44.704911515151515</v>
          </cell>
          <cell r="AG169">
            <v>50.029595151515153</v>
          </cell>
          <cell r="AH169">
            <v>54.066298181818183</v>
          </cell>
          <cell r="AI169">
            <v>195.97072484848485</v>
          </cell>
          <cell r="AJ169">
            <v>84.37276700000001</v>
          </cell>
          <cell r="AK169">
            <v>83.43176600000001</v>
          </cell>
          <cell r="AL169">
            <v>83.253</v>
          </cell>
          <cell r="AM169">
            <v>85.858001000000002</v>
          </cell>
          <cell r="AN169">
            <v>87.592001999999994</v>
          </cell>
          <cell r="AO169">
            <v>87.592002000000008</v>
          </cell>
          <cell r="AP169">
            <v>84.587001000000001</v>
          </cell>
          <cell r="AQ169">
            <v>82.453000000000003</v>
          </cell>
          <cell r="AR169">
            <v>85.858001000000002</v>
          </cell>
          <cell r="AS169">
            <v>88.605001999999999</v>
          </cell>
          <cell r="AT169">
            <v>91.352002999999996</v>
          </cell>
          <cell r="AU169">
            <v>89.441002999999995</v>
          </cell>
          <cell r="AV169">
            <v>251.05753300000003</v>
          </cell>
          <cell r="AW169">
            <v>261.04200500000002</v>
          </cell>
          <cell r="AX169">
            <v>252.89800200000002</v>
          </cell>
          <cell r="AY169">
            <v>269.398008</v>
          </cell>
          <cell r="AZ169">
            <v>1034.395548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0.7</v>
          </cell>
          <cell r="AM170">
            <v>0.7</v>
          </cell>
          <cell r="AN170">
            <v>0.7</v>
          </cell>
          <cell r="AO170">
            <v>0.8</v>
          </cell>
          <cell r="AP170">
            <v>0.8</v>
          </cell>
          <cell r="AQ170">
            <v>0.8</v>
          </cell>
          <cell r="AR170">
            <v>0.8</v>
          </cell>
          <cell r="AS170">
            <v>0.8</v>
          </cell>
          <cell r="AT170">
            <v>0.8</v>
          </cell>
          <cell r="AU170">
            <v>0.71</v>
          </cell>
          <cell r="AV170">
            <v>2.0999999999999996</v>
          </cell>
          <cell r="AW170">
            <v>2.2000000000000002</v>
          </cell>
          <cell r="AX170">
            <v>2.4000000000000004</v>
          </cell>
          <cell r="AY170">
            <v>2.31</v>
          </cell>
          <cell r="AZ170">
            <v>9.009999999999998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4.4800000000000004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8.9600000000000009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4.4800000000000004</v>
          </cell>
          <cell r="AU171">
            <v>4.4800000000000004</v>
          </cell>
          <cell r="AV171">
            <v>13.440000000000001</v>
          </cell>
          <cell r="AW171">
            <v>13.440000000000001</v>
          </cell>
          <cell r="AX171">
            <v>17.920000000000002</v>
          </cell>
          <cell r="AY171">
            <v>8.9600000000000009</v>
          </cell>
          <cell r="AZ171">
            <v>53.760000000000019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4.5</v>
          </cell>
          <cell r="AN172">
            <v>9</v>
          </cell>
          <cell r="AO172">
            <v>4.5</v>
          </cell>
          <cell r="AP172">
            <v>9</v>
          </cell>
          <cell r="AQ172">
            <v>4.5</v>
          </cell>
          <cell r="AR172">
            <v>9</v>
          </cell>
          <cell r="AS172">
            <v>4.5</v>
          </cell>
          <cell r="AT172">
            <v>9</v>
          </cell>
          <cell r="AU172">
            <v>4.5</v>
          </cell>
          <cell r="AV172">
            <v>22.5</v>
          </cell>
          <cell r="AW172">
            <v>18</v>
          </cell>
          <cell r="AX172">
            <v>22.5</v>
          </cell>
          <cell r="AY172">
            <v>18</v>
          </cell>
          <cell r="AZ172">
            <v>81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1.6</v>
          </cell>
          <cell r="AL173">
            <v>3.3</v>
          </cell>
          <cell r="AM173">
            <v>1.7</v>
          </cell>
          <cell r="AN173">
            <v>3.5</v>
          </cell>
          <cell r="AO173">
            <v>1.8</v>
          </cell>
          <cell r="AP173">
            <v>3.6</v>
          </cell>
          <cell r="AQ173">
            <v>1.8</v>
          </cell>
          <cell r="AR173">
            <v>3.5</v>
          </cell>
          <cell r="AS173">
            <v>1.7</v>
          </cell>
          <cell r="AT173">
            <v>4.1500000000000004</v>
          </cell>
          <cell r="AU173">
            <v>2.4500000000000002</v>
          </cell>
          <cell r="AV173">
            <v>7.8999999999999995</v>
          </cell>
          <cell r="AW173">
            <v>7</v>
          </cell>
          <cell r="AX173">
            <v>8.9</v>
          </cell>
          <cell r="AY173">
            <v>8.3000000000000007</v>
          </cell>
          <cell r="AZ173">
            <v>32.1</v>
          </cell>
        </row>
        <row r="174">
          <cell r="A174" t="str">
            <v>Uruguay</v>
          </cell>
          <cell r="B174">
            <v>2.2340772104365363</v>
          </cell>
          <cell r="C174">
            <v>2.3568350582252608</v>
          </cell>
          <cell r="D174">
            <v>2.454133784758215</v>
          </cell>
          <cell r="E174">
            <v>2.6019237120593268</v>
          </cell>
          <cell r="F174">
            <v>2.6248850300356845</v>
          </cell>
          <cell r="G174">
            <v>2.5901261742552855</v>
          </cell>
          <cell r="H174">
            <v>2.450143326578651</v>
          </cell>
          <cell r="I174">
            <v>2.3718137657804568</v>
          </cell>
          <cell r="J174">
            <v>2.1464432021078519</v>
          </cell>
          <cell r="K174">
            <v>2.1329633753124755</v>
          </cell>
          <cell r="L174">
            <v>2.1463687042653548</v>
          </cell>
          <cell r="M174">
            <v>2.3219453609105454</v>
          </cell>
          <cell r="N174">
            <v>2.3448753909189533</v>
          </cell>
          <cell r="O174">
            <v>2.605565197755161</v>
          </cell>
          <cell r="P174">
            <v>2.3154496709886088</v>
          </cell>
          <cell r="Q174">
            <v>2.1971457308389715</v>
          </cell>
          <cell r="R174">
            <v>2.3567212443882708</v>
          </cell>
          <cell r="S174">
            <v>3</v>
          </cell>
          <cell r="T174">
            <v>3</v>
          </cell>
          <cell r="U174">
            <v>3</v>
          </cell>
          <cell r="V174">
            <v>3</v>
          </cell>
          <cell r="W174">
            <v>3</v>
          </cell>
          <cell r="X174">
            <v>3</v>
          </cell>
          <cell r="Y174">
            <v>3</v>
          </cell>
          <cell r="Z174">
            <v>3</v>
          </cell>
          <cell r="AA174">
            <v>3</v>
          </cell>
          <cell r="AB174">
            <v>3</v>
          </cell>
          <cell r="AC174">
            <v>3</v>
          </cell>
          <cell r="AD174">
            <v>3</v>
          </cell>
          <cell r="AE174">
            <v>9</v>
          </cell>
          <cell r="AF174">
            <v>9</v>
          </cell>
          <cell r="AG174">
            <v>9</v>
          </cell>
          <cell r="AH174">
            <v>9</v>
          </cell>
          <cell r="AI174">
            <v>36</v>
          </cell>
          <cell r="AJ174">
            <v>120.855268</v>
          </cell>
          <cell r="AK174">
            <v>114.56041400000001</v>
          </cell>
          <cell r="AL174">
            <v>110.018452</v>
          </cell>
          <cell r="AM174">
            <v>103.76937599999999</v>
          </cell>
          <cell r="AN174">
            <v>102.861648</v>
          </cell>
          <cell r="AO174">
            <v>104.242026</v>
          </cell>
          <cell r="AP174">
            <v>110.19763500000001</v>
          </cell>
          <cell r="AQ174">
            <v>113.83693099999999</v>
          </cell>
          <cell r="AR174">
            <v>125.78949200000001</v>
          </cell>
          <cell r="AS174">
            <v>126.584452</v>
          </cell>
          <cell r="AT174">
            <v>125.793858</v>
          </cell>
          <cell r="AU174">
            <v>116.28180599999999</v>
          </cell>
          <cell r="AV174">
            <v>345.43413399999997</v>
          </cell>
          <cell r="AW174">
            <v>310.87304999999998</v>
          </cell>
          <cell r="AX174">
            <v>349.82405799999998</v>
          </cell>
          <cell r="AY174">
            <v>368.66011600000002</v>
          </cell>
          <cell r="AZ174">
            <v>1374.7913579999997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205.966633</v>
          </cell>
          <cell r="AL175">
            <v>197.56138800000002</v>
          </cell>
          <cell r="AM175">
            <v>196.152762</v>
          </cell>
          <cell r="AN175">
            <v>206.44593900000001</v>
          </cell>
          <cell r="AO175">
            <v>208.21594899999999</v>
          </cell>
          <cell r="AP175">
            <v>214.58735799999999</v>
          </cell>
          <cell r="AQ175">
            <v>204.113248</v>
          </cell>
          <cell r="AR175">
            <v>214.15969899999999</v>
          </cell>
          <cell r="AS175">
            <v>208.85107499999998</v>
          </cell>
          <cell r="AT175">
            <v>201.40028699999999</v>
          </cell>
          <cell r="AU175">
            <v>195.88936699999999</v>
          </cell>
          <cell r="AV175">
            <v>607.4776280000001</v>
          </cell>
          <cell r="AW175">
            <v>610.81465000000003</v>
          </cell>
          <cell r="AX175">
            <v>632.86030499999993</v>
          </cell>
          <cell r="AY175">
            <v>606.14072899999996</v>
          </cell>
          <cell r="AZ175">
            <v>2457.2933119999998</v>
          </cell>
        </row>
        <row r="176">
          <cell r="A176" t="str">
            <v>LA and Canada</v>
          </cell>
          <cell r="B176">
            <v>11.783299749690661</v>
          </cell>
          <cell r="C176">
            <v>8.942393755006151</v>
          </cell>
          <cell r="D176">
            <v>7.0067699435403847</v>
          </cell>
          <cell r="E176">
            <v>5.1709328903014828</v>
          </cell>
          <cell r="F176">
            <v>17.847412507666462</v>
          </cell>
          <cell r="G176">
            <v>12.255296220693504</v>
          </cell>
          <cell r="H176">
            <v>8.5159027788909363</v>
          </cell>
          <cell r="I176">
            <v>6.6984802131449586</v>
          </cell>
          <cell r="J176">
            <v>4.8504562672460398</v>
          </cell>
          <cell r="K176">
            <v>5.0154102996382699</v>
          </cell>
          <cell r="L176">
            <v>5.7468161493856158</v>
          </cell>
          <cell r="M176">
            <v>18.357734516224241</v>
          </cell>
          <cell r="N176">
            <v>9.244132709986042</v>
          </cell>
          <cell r="O176">
            <v>11.818037004858322</v>
          </cell>
          <cell r="P176">
            <v>6.6678992587358916</v>
          </cell>
          <cell r="Q176">
            <v>9.5892913735678853</v>
          </cell>
          <cell r="R176">
            <v>9.2976702999380194</v>
          </cell>
          <cell r="S176">
            <v>3202.86116006149</v>
          </cell>
          <cell r="T176">
            <v>2460.2977724169991</v>
          </cell>
          <cell r="U176">
            <v>1901.4595597391558</v>
          </cell>
          <cell r="V176">
            <v>1384.6130542946564</v>
          </cell>
          <cell r="W176">
            <v>4908.7190742825023</v>
          </cell>
          <cell r="X176">
            <v>3407.5042240343137</v>
          </cell>
          <cell r="Y176">
            <v>2399.6642954243266</v>
          </cell>
          <cell r="Z176">
            <v>1928.7851794058579</v>
          </cell>
          <cell r="AA176">
            <v>1413.2753278963337</v>
          </cell>
          <cell r="AB176">
            <v>1429.1657665839807</v>
          </cell>
          <cell r="AC176">
            <v>1548.5509577274743</v>
          </cell>
          <cell r="AD176">
            <v>4896.4447640197677</v>
          </cell>
          <cell r="AE176">
            <v>7564.6184922176453</v>
          </cell>
          <cell r="AF176">
            <v>9700.8363526114736</v>
          </cell>
          <cell r="AG176">
            <v>5741.7248027265177</v>
          </cell>
          <cell r="AH176">
            <v>7874.1614883312232</v>
          </cell>
          <cell r="AI176">
            <v>30881.341135886858</v>
          </cell>
          <cell r="AJ176">
            <v>24463.224268999991</v>
          </cell>
          <cell r="AK176">
            <v>24761.468302999998</v>
          </cell>
          <cell r="AL176">
            <v>24423.716170999996</v>
          </cell>
          <cell r="AM176">
            <v>24099.166925999998</v>
          </cell>
          <cell r="AN176">
            <v>24753.432268999997</v>
          </cell>
          <cell r="AO176">
            <v>25023.905962000001</v>
          </cell>
          <cell r="AP176">
            <v>25360.762351999994</v>
          </cell>
          <cell r="AQ176">
            <v>25914.933033000005</v>
          </cell>
          <cell r="AR176">
            <v>26223.260761999994</v>
          </cell>
          <cell r="AS176">
            <v>25645.941470000005</v>
          </cell>
          <cell r="AT176">
            <v>24251.617342999998</v>
          </cell>
          <cell r="AU176">
            <v>24005.142266999988</v>
          </cell>
          <cell r="AV176">
            <v>73648.408742999978</v>
          </cell>
          <cell r="AW176">
            <v>73876.505156999992</v>
          </cell>
          <cell r="AX176">
            <v>77498.95614699999</v>
          </cell>
          <cell r="AY176">
            <v>73902.701079999999</v>
          </cell>
          <cell r="AZ176">
            <v>298926.57112699997</v>
          </cell>
        </row>
        <row r="177">
          <cell r="A177" t="str">
            <v>PMI</v>
          </cell>
          <cell r="B177">
            <v>11.420662603218735</v>
          </cell>
          <cell r="C177">
            <v>8.8091538141269616</v>
          </cell>
          <cell r="D177">
            <v>7.8255992877117873</v>
          </cell>
          <cell r="E177">
            <v>7.0590386330231354</v>
          </cell>
          <cell r="F177">
            <v>8.365196809010623</v>
          </cell>
          <cell r="G177">
            <v>7.8911936438521417</v>
          </cell>
          <cell r="H177">
            <v>7.9952197893863195</v>
          </cell>
          <cell r="I177">
            <v>7.6395303048962182</v>
          </cell>
          <cell r="J177">
            <v>7.1830256055339952</v>
          </cell>
          <cell r="K177">
            <v>7.5068301121352743</v>
          </cell>
          <cell r="L177">
            <v>8.4484051955386974</v>
          </cell>
          <cell r="M177">
            <v>13.993295344421488</v>
          </cell>
          <cell r="N177">
            <v>9.3050997208189177</v>
          </cell>
          <cell r="O177">
            <v>7.7721163019167472</v>
          </cell>
          <cell r="P177">
            <v>7.6084247055772458</v>
          </cell>
          <cell r="Q177">
            <v>9.9471571344994807</v>
          </cell>
          <cell r="R177">
            <v>8.628004012550587</v>
          </cell>
          <cell r="S177">
            <v>26311.567083814189</v>
          </cell>
          <cell r="T177">
            <v>21490.731165298515</v>
          </cell>
          <cell r="U177">
            <v>19380.441737295572</v>
          </cell>
          <cell r="V177">
            <v>17904.271174791724</v>
          </cell>
          <cell r="W177">
            <v>21284.793921487857</v>
          </cell>
          <cell r="X177">
            <v>19851.751171259373</v>
          </cell>
          <cell r="Y177">
            <v>19657.157480087935</v>
          </cell>
          <cell r="Z177">
            <v>18420.6968693253</v>
          </cell>
          <cell r="AA177">
            <v>17324.106522972947</v>
          </cell>
          <cell r="AB177">
            <v>17588.432787059093</v>
          </cell>
          <cell r="AC177">
            <v>19078.758521797099</v>
          </cell>
          <cell r="AD177">
            <v>31479.502639742332</v>
          </cell>
          <cell r="AE177">
            <v>67182.739986408269</v>
          </cell>
          <cell r="AF177">
            <v>59040.816267538947</v>
          </cell>
          <cell r="AG177">
            <v>55401.960872386175</v>
          </cell>
          <cell r="AH177">
            <v>68146.69394859852</v>
          </cell>
          <cell r="AI177">
            <v>249772.21107493193</v>
          </cell>
          <cell r="AJ177">
            <v>207347.07957101209</v>
          </cell>
          <cell r="AK177">
            <v>219563.17776800602</v>
          </cell>
          <cell r="AL177">
            <v>222888.96891200505</v>
          </cell>
          <cell r="AM177">
            <v>228272.50132801107</v>
          </cell>
          <cell r="AN177">
            <v>229000.16540800009</v>
          </cell>
          <cell r="AO177">
            <v>226411.57802600498</v>
          </cell>
          <cell r="AP177">
            <v>221275.23943199895</v>
          </cell>
          <cell r="AQ177">
            <v>217011.0794870129</v>
          </cell>
          <cell r="AR177">
            <v>217063.06961600404</v>
          </cell>
          <cell r="AS177">
            <v>210869.15877799914</v>
          </cell>
          <cell r="AT177">
            <v>203244.07118499387</v>
          </cell>
          <cell r="AU177">
            <v>202465.19264000701</v>
          </cell>
          <cell r="AV177">
            <v>649799.22625102312</v>
          </cell>
          <cell r="AW177">
            <v>683684.24476201611</v>
          </cell>
          <cell r="AX177">
            <v>655349.38853501587</v>
          </cell>
          <cell r="AY177">
            <v>616578.42260299996</v>
          </cell>
          <cell r="AZ177">
            <v>2605411.2821510551</v>
          </cell>
        </row>
        <row r="178">
          <cell r="A178" t="str">
            <v>PMI</v>
          </cell>
          <cell r="B178">
            <v>11.420662603218735</v>
          </cell>
          <cell r="C178">
            <v>8.8091538141269616</v>
          </cell>
          <cell r="D178">
            <v>7.8255992877117873</v>
          </cell>
          <cell r="E178">
            <v>7.0590386330231354</v>
          </cell>
          <cell r="F178">
            <v>8.365196809010623</v>
          </cell>
          <cell r="G178">
            <v>7.8911936438521417</v>
          </cell>
          <cell r="H178">
            <v>7.9952197893863195</v>
          </cell>
          <cell r="I178">
            <v>7.6395303048962182</v>
          </cell>
          <cell r="J178">
            <v>7.1830256055339952</v>
          </cell>
          <cell r="K178">
            <v>7.5068301121352743</v>
          </cell>
          <cell r="L178">
            <v>8.4484051955386974</v>
          </cell>
          <cell r="M178">
            <v>13.993295344421488</v>
          </cell>
          <cell r="N178">
            <v>9.3050997208189177</v>
          </cell>
          <cell r="O178">
            <v>7.7721163019167472</v>
          </cell>
          <cell r="P178">
            <v>7.6084247055772458</v>
          </cell>
          <cell r="Q178">
            <v>9.9471571344994807</v>
          </cell>
          <cell r="R178">
            <v>8.628004012550587</v>
          </cell>
          <cell r="S178">
            <v>26311.567083814189</v>
          </cell>
          <cell r="T178">
            <v>21490.731165298515</v>
          </cell>
          <cell r="U178">
            <v>19380.441737295572</v>
          </cell>
          <cell r="V178">
            <v>17904.271174791724</v>
          </cell>
          <cell r="W178">
            <v>21284.793921487857</v>
          </cell>
          <cell r="X178">
            <v>19851.751171259373</v>
          </cell>
          <cell r="Y178">
            <v>19657.157480087935</v>
          </cell>
          <cell r="Z178">
            <v>18420.6968693253</v>
          </cell>
          <cell r="AA178">
            <v>17324.106522972947</v>
          </cell>
          <cell r="AB178">
            <v>17588.432787059093</v>
          </cell>
          <cell r="AC178">
            <v>19078.758521797099</v>
          </cell>
          <cell r="AD178">
            <v>31479.502639742332</v>
          </cell>
          <cell r="AE178">
            <v>67182.739986408269</v>
          </cell>
          <cell r="AF178">
            <v>59040.816267538947</v>
          </cell>
          <cell r="AG178">
            <v>55401.960872386175</v>
          </cell>
          <cell r="AH178">
            <v>68146.69394859852</v>
          </cell>
          <cell r="AI178">
            <v>249772.21107493193</v>
          </cell>
          <cell r="AJ178">
            <v>207347.07957101209</v>
          </cell>
          <cell r="AK178">
            <v>219563.17776800602</v>
          </cell>
          <cell r="AL178">
            <v>222888.96891200505</v>
          </cell>
          <cell r="AM178">
            <v>228272.50132801107</v>
          </cell>
          <cell r="AN178">
            <v>229000.16540800009</v>
          </cell>
          <cell r="AO178">
            <v>226411.57802600498</v>
          </cell>
          <cell r="AP178">
            <v>221275.23943199895</v>
          </cell>
          <cell r="AQ178">
            <v>217011.0794870129</v>
          </cell>
          <cell r="AR178">
            <v>217063.06961600404</v>
          </cell>
          <cell r="AS178">
            <v>210869.15877799914</v>
          </cell>
          <cell r="AT178">
            <v>203244.07118499387</v>
          </cell>
          <cell r="AU178">
            <v>202465.19264000701</v>
          </cell>
          <cell r="AV178">
            <v>649799.22625102312</v>
          </cell>
          <cell r="AW178">
            <v>683684.24476201611</v>
          </cell>
          <cell r="AX178">
            <v>655349.38853501587</v>
          </cell>
          <cell r="AY178">
            <v>616578.42260299996</v>
          </cell>
          <cell r="AZ178">
            <v>2605411.2821510551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6.5483618527650833E-11</v>
          </cell>
          <cell r="AN186">
            <v>0</v>
          </cell>
          <cell r="AO186">
            <v>0</v>
          </cell>
          <cell r="AP186">
            <v>-8.7311491370201111E-11</v>
          </cell>
          <cell r="AQ186">
            <v>-8.0035533756017685E-11</v>
          </cell>
          <cell r="AR186">
            <v>0</v>
          </cell>
          <cell r="AS186">
            <v>1.3096723705530167E-10</v>
          </cell>
          <cell r="AT186">
            <v>-1.3096723705530167E-10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1.0004441719502211E-11</v>
          </cell>
          <cell r="T187">
            <v>0</v>
          </cell>
          <cell r="U187">
            <v>3.637978807091713E-12</v>
          </cell>
          <cell r="V187">
            <v>0</v>
          </cell>
          <cell r="W187">
            <v>0</v>
          </cell>
          <cell r="X187">
            <v>-4.0927261579781771E-12</v>
          </cell>
          <cell r="Y187">
            <v>5.4569682106375694E-12</v>
          </cell>
          <cell r="Z187">
            <v>0</v>
          </cell>
          <cell r="AA187">
            <v>0</v>
          </cell>
          <cell r="AB187">
            <v>4.0927261579781771E-12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6.5483618527650833E-11</v>
          </cell>
          <cell r="AN187">
            <v>0</v>
          </cell>
          <cell r="AO187">
            <v>0</v>
          </cell>
          <cell r="AP187">
            <v>-8.7311491370201111E-11</v>
          </cell>
          <cell r="AQ187">
            <v>-8.0035533756017685E-11</v>
          </cell>
          <cell r="AR187">
            <v>0</v>
          </cell>
          <cell r="AS187">
            <v>1.3096723705530167E-10</v>
          </cell>
          <cell r="AT187">
            <v>-1.3096723705530167E-10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40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4.8</v>
          </cell>
          <cell r="AL5">
            <v>4.8</v>
          </cell>
          <cell r="AM5">
            <v>4.8</v>
          </cell>
          <cell r="AN5">
            <v>0</v>
          </cell>
          <cell r="AO5">
            <v>4</v>
          </cell>
          <cell r="AP5">
            <v>4</v>
          </cell>
          <cell r="AQ5">
            <v>4</v>
          </cell>
          <cell r="AR5">
            <v>0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13.600000000000001</v>
          </cell>
          <cell r="AW5">
            <v>8.8000000000000007</v>
          </cell>
          <cell r="AX5">
            <v>8</v>
          </cell>
          <cell r="AY5">
            <v>6.9085019999999995</v>
          </cell>
          <cell r="AZ5">
            <v>37.308501999999997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1204.1811299999999</v>
          </cell>
          <cell r="AL6">
            <v>1182.854666</v>
          </cell>
          <cell r="AM6">
            <v>1187.0474469999999</v>
          </cell>
          <cell r="AN6">
            <v>1200.9887229999999</v>
          </cell>
          <cell r="AO6">
            <v>1205.3767989999999</v>
          </cell>
          <cell r="AP6">
            <v>1201.1845129999999</v>
          </cell>
          <cell r="AQ6">
            <v>1188.391392</v>
          </cell>
          <cell r="AR6">
            <v>1184.0016130000001</v>
          </cell>
          <cell r="AS6">
            <v>1209.4863760000001</v>
          </cell>
          <cell r="AT6">
            <v>1190.955301</v>
          </cell>
          <cell r="AU6">
            <v>1200.384978</v>
          </cell>
          <cell r="AV6">
            <v>3550.7579420000002</v>
          </cell>
          <cell r="AW6">
            <v>3593.412969</v>
          </cell>
          <cell r="AX6">
            <v>3573.5775180000001</v>
          </cell>
          <cell r="AY6">
            <v>3600.8266549999998</v>
          </cell>
          <cell r="AZ6">
            <v>14318.575084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34.095765</v>
          </cell>
          <cell r="AL7">
            <v>32.563327000000001</v>
          </cell>
          <cell r="AM7">
            <v>36.000611000000006</v>
          </cell>
          <cell r="AN7">
            <v>38.970804000000001</v>
          </cell>
          <cell r="AO7">
            <v>41.313217999999999</v>
          </cell>
          <cell r="AP7">
            <v>38.476417000000005</v>
          </cell>
          <cell r="AQ7">
            <v>34.142020000000002</v>
          </cell>
          <cell r="AR7">
            <v>32.072628000000002</v>
          </cell>
          <cell r="AS7">
            <v>29.585182</v>
          </cell>
          <cell r="AT7">
            <v>28.313207999999996</v>
          </cell>
          <cell r="AU7">
            <v>29.258359000000002</v>
          </cell>
          <cell r="AV7">
            <v>98.267974999999993</v>
          </cell>
          <cell r="AW7">
            <v>116.28463300000001</v>
          </cell>
          <cell r="AX7">
            <v>104.69106500000001</v>
          </cell>
          <cell r="AY7">
            <v>87.156748999999991</v>
          </cell>
          <cell r="AZ7">
            <v>406.40042199999999</v>
          </cell>
        </row>
        <row r="8">
          <cell r="A8" t="str">
            <v>Belgium</v>
          </cell>
          <cell r="B8">
            <v>12.599472706945477</v>
          </cell>
          <cell r="C8">
            <v>8.7641540154560502</v>
          </cell>
          <cell r="D8">
            <v>7.1579224565491568</v>
          </cell>
          <cell r="E8">
            <v>5.6466884761054636</v>
          </cell>
          <cell r="F8">
            <v>1.9306808297674924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9.4148928308628612</v>
          </cell>
          <cell r="O8">
            <v>2.5530136930125704</v>
          </cell>
          <cell r="P8">
            <v>0</v>
          </cell>
          <cell r="Q8">
            <v>0</v>
          </cell>
          <cell r="R8">
            <v>2.9970526794742183</v>
          </cell>
          <cell r="S8">
            <v>172.2</v>
          </cell>
          <cell r="T8">
            <v>131.80000000000001</v>
          </cell>
          <cell r="U8">
            <v>107</v>
          </cell>
          <cell r="V8">
            <v>87</v>
          </cell>
          <cell r="W8">
            <v>30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411</v>
          </cell>
          <cell r="AF8">
            <v>117</v>
          </cell>
          <cell r="AG8">
            <v>0</v>
          </cell>
          <cell r="AH8">
            <v>0</v>
          </cell>
          <cell r="AI8">
            <v>528</v>
          </cell>
          <cell r="AJ8">
            <v>1230.0514760000001</v>
          </cell>
          <cell r="AK8">
            <v>1353.4677710000001</v>
          </cell>
          <cell r="AL8">
            <v>1345.362437</v>
          </cell>
          <cell r="AM8">
            <v>1386.65344</v>
          </cell>
          <cell r="AN8">
            <v>1398.4704039999999</v>
          </cell>
          <cell r="AO8">
            <v>1339.413376</v>
          </cell>
          <cell r="AP8">
            <v>1362.198042</v>
          </cell>
          <cell r="AQ8">
            <v>1311.987077</v>
          </cell>
          <cell r="AR8">
            <v>1323.8285759999999</v>
          </cell>
          <cell r="AS8">
            <v>1313.039266</v>
          </cell>
          <cell r="AT8">
            <v>1236.730059</v>
          </cell>
          <cell r="AU8">
            <v>1254.3752320000001</v>
          </cell>
          <cell r="AV8">
            <v>3928.881684</v>
          </cell>
          <cell r="AW8">
            <v>4124.5372200000002</v>
          </cell>
          <cell r="AX8">
            <v>3998.0136949999996</v>
          </cell>
          <cell r="AY8">
            <v>3804.1445570000005</v>
          </cell>
          <cell r="AZ8">
            <v>15855.577155999999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542.93607299999996</v>
          </cell>
          <cell r="AL9">
            <v>464.40738399999998</v>
          </cell>
          <cell r="AM9">
            <v>453.10336699999999</v>
          </cell>
          <cell r="AN9">
            <v>407.14201000000003</v>
          </cell>
          <cell r="AO9">
            <v>471.28737999999998</v>
          </cell>
          <cell r="AP9">
            <v>466.22418800000003</v>
          </cell>
          <cell r="AQ9">
            <v>436.21570299999996</v>
          </cell>
          <cell r="AR9">
            <v>414.23438399999998</v>
          </cell>
          <cell r="AS9">
            <v>429.788522</v>
          </cell>
          <cell r="AT9">
            <v>439.12175200000001</v>
          </cell>
          <cell r="AU9">
            <v>459.23010600000003</v>
          </cell>
          <cell r="AV9">
            <v>1484.5537949999998</v>
          </cell>
          <cell r="AW9">
            <v>1331.5327569999999</v>
          </cell>
          <cell r="AX9">
            <v>1316.6742749999999</v>
          </cell>
          <cell r="AY9">
            <v>1328.1403800000001</v>
          </cell>
          <cell r="AZ9">
            <v>5460.9012069999999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45.662939999999999</v>
          </cell>
          <cell r="AL10">
            <v>44.766881000000005</v>
          </cell>
          <cell r="AM10">
            <v>51.024852000000003</v>
          </cell>
          <cell r="AN10">
            <v>40.391602000000006</v>
          </cell>
          <cell r="AO10">
            <v>39.913167999999999</v>
          </cell>
          <cell r="AP10">
            <v>34.386209999999998</v>
          </cell>
          <cell r="AQ10">
            <v>42.064364000000005</v>
          </cell>
          <cell r="AR10">
            <v>41.810417000000001</v>
          </cell>
          <cell r="AS10">
            <v>41.011555000000001</v>
          </cell>
          <cell r="AT10">
            <v>38.600895999999999</v>
          </cell>
          <cell r="AU10">
            <v>37.85754</v>
          </cell>
          <cell r="AV10">
            <v>130.623434</v>
          </cell>
          <cell r="AW10">
            <v>131.32962200000003</v>
          </cell>
          <cell r="AX10">
            <v>118.260991</v>
          </cell>
          <cell r="AY10">
            <v>117.46999099999999</v>
          </cell>
          <cell r="AZ10">
            <v>497.68403799999999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125.81700000000001</v>
          </cell>
          <cell r="AL12">
            <v>186.60700000000003</v>
          </cell>
          <cell r="AM12">
            <v>238.20699999999999</v>
          </cell>
          <cell r="AN12">
            <v>194.59</v>
          </cell>
          <cell r="AO12">
            <v>112.5</v>
          </cell>
          <cell r="AP12">
            <v>52.8</v>
          </cell>
          <cell r="AQ12">
            <v>73.5</v>
          </cell>
          <cell r="AR12">
            <v>87.199999999999989</v>
          </cell>
          <cell r="AS12">
            <v>109.78999999999999</v>
          </cell>
          <cell r="AT12">
            <v>119.09</v>
          </cell>
          <cell r="AU12">
            <v>124.59</v>
          </cell>
          <cell r="AV12">
            <v>445.27400000000006</v>
          </cell>
          <cell r="AW12">
            <v>545.29700000000003</v>
          </cell>
          <cell r="AX12">
            <v>213.5</v>
          </cell>
          <cell r="AY12">
            <v>353.47</v>
          </cell>
          <cell r="AZ12">
            <v>1557.5409999999999</v>
          </cell>
        </row>
        <row r="13">
          <cell r="A13" t="str">
            <v>Czech Republic</v>
          </cell>
          <cell r="B13">
            <v>21.579862899512854</v>
          </cell>
          <cell r="C13">
            <v>10.356903131696184</v>
          </cell>
          <cell r="D13">
            <v>5.6554903222797233</v>
          </cell>
          <cell r="E13">
            <v>1.6078351325595981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25.817392693734178</v>
          </cell>
          <cell r="M13">
            <v>37.506143703545391</v>
          </cell>
          <cell r="N13">
            <v>12.264576546696535</v>
          </cell>
          <cell r="O13">
            <v>0.52586484802111944</v>
          </cell>
          <cell r="P13">
            <v>0</v>
          </cell>
          <cell r="Q13">
            <v>20.280151760633537</v>
          </cell>
          <cell r="R13">
            <v>7.6944735032675826</v>
          </cell>
          <cell r="S13">
            <v>534.12001366666766</v>
          </cell>
          <cell r="T13">
            <v>275.23841344444543</v>
          </cell>
          <cell r="U13">
            <v>153.9123690411119</v>
          </cell>
          <cell r="V13">
            <v>45.303055957778724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618.42825718311201</v>
          </cell>
          <cell r="AD13">
            <v>849.62864197222314</v>
          </cell>
          <cell r="AE13">
            <v>963.27079615222499</v>
          </cell>
          <cell r="AF13">
            <v>45.303055957778724</v>
          </cell>
          <cell r="AG13">
            <v>0</v>
          </cell>
          <cell r="AH13">
            <v>1468.056899155335</v>
          </cell>
          <cell r="AI13">
            <v>2476.6307512653389</v>
          </cell>
          <cell r="AJ13">
            <v>2227.576767</v>
          </cell>
          <cell r="AK13">
            <v>2391.7822630000001</v>
          </cell>
          <cell r="AL13">
            <v>2449.3213540000002</v>
          </cell>
          <cell r="AM13">
            <v>2535.8788060000002</v>
          </cell>
          <cell r="AN13">
            <v>2604.8844140000001</v>
          </cell>
          <cell r="AO13">
            <v>2612.7024309999997</v>
          </cell>
          <cell r="AP13">
            <v>2600.039342</v>
          </cell>
          <cell r="AQ13">
            <v>2522.614916</v>
          </cell>
          <cell r="AR13">
            <v>2508.6266230000001</v>
          </cell>
          <cell r="AS13">
            <v>2320.367397</v>
          </cell>
          <cell r="AT13">
            <v>2155.8545359999998</v>
          </cell>
          <cell r="AU13">
            <v>2038.7747239999999</v>
          </cell>
          <cell r="AV13">
            <v>7068.6803839999993</v>
          </cell>
          <cell r="AW13">
            <v>7753.4656510000004</v>
          </cell>
          <cell r="AX13">
            <v>7631.2808810000006</v>
          </cell>
          <cell r="AY13">
            <v>6514.9966569999997</v>
          </cell>
          <cell r="AZ13">
            <v>28968.423572999996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290.96880499999997</v>
          </cell>
          <cell r="AL14">
            <v>282.390647</v>
          </cell>
          <cell r="AM14">
            <v>298.35219999999998</v>
          </cell>
          <cell r="AN14">
            <v>295.20539400000001</v>
          </cell>
          <cell r="AO14">
            <v>309.26011499999998</v>
          </cell>
          <cell r="AP14">
            <v>299.17098900000002</v>
          </cell>
          <cell r="AQ14">
            <v>285.19115499999998</v>
          </cell>
          <cell r="AR14">
            <v>285.27592600000003</v>
          </cell>
          <cell r="AS14">
            <v>297.04181900000003</v>
          </cell>
          <cell r="AT14">
            <v>296.637361</v>
          </cell>
          <cell r="AU14">
            <v>295.332221</v>
          </cell>
          <cell r="AV14">
            <v>836.36799999999994</v>
          </cell>
          <cell r="AW14">
            <v>902.81770899999992</v>
          </cell>
          <cell r="AX14">
            <v>869.63806999999997</v>
          </cell>
          <cell r="AY14">
            <v>889.01140100000009</v>
          </cell>
          <cell r="AZ14">
            <v>3497.8351800000005</v>
          </cell>
        </row>
        <row r="15">
          <cell r="A15" t="str">
            <v>Estonia</v>
          </cell>
          <cell r="B15">
            <v>6.5835976636460813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40.779553832622661</v>
          </cell>
          <cell r="N15">
            <v>1.9980240175265791</v>
          </cell>
          <cell r="O15">
            <v>0</v>
          </cell>
          <cell r="P15">
            <v>0</v>
          </cell>
          <cell r="Q15">
            <v>13.39898970470942</v>
          </cell>
          <cell r="R15">
            <v>3.505047827712632</v>
          </cell>
          <cell r="S15">
            <v>18.092231999999999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107.76228999999999</v>
          </cell>
          <cell r="AE15">
            <v>18.092231999999999</v>
          </cell>
          <cell r="AF15">
            <v>0</v>
          </cell>
          <cell r="AG15">
            <v>0</v>
          </cell>
          <cell r="AH15">
            <v>107.76228999999999</v>
          </cell>
          <cell r="AI15">
            <v>125.85452199999999</v>
          </cell>
          <cell r="AJ15">
            <v>247.32691199999999</v>
          </cell>
          <cell r="AK15">
            <v>274.44420100000002</v>
          </cell>
          <cell r="AL15">
            <v>293.18449599999997</v>
          </cell>
          <cell r="AM15">
            <v>304.63942899999995</v>
          </cell>
          <cell r="AN15">
            <v>309.44680099999999</v>
          </cell>
          <cell r="AO15">
            <v>293.73070899999999</v>
          </cell>
          <cell r="AP15">
            <v>273.78243900000001</v>
          </cell>
          <cell r="AQ15">
            <v>255.66841800000003</v>
          </cell>
          <cell r="AR15">
            <v>255.54385500000001</v>
          </cell>
          <cell r="AS15">
            <v>248.65418500000001</v>
          </cell>
          <cell r="AT15">
            <v>237.34684499999997</v>
          </cell>
          <cell r="AU15">
            <v>237.830118</v>
          </cell>
          <cell r="AV15">
            <v>814.95560899999998</v>
          </cell>
          <cell r="AW15">
            <v>907.81693899999982</v>
          </cell>
          <cell r="AX15">
            <v>784.99471200000005</v>
          </cell>
          <cell r="AY15">
            <v>723.83114799999998</v>
          </cell>
          <cell r="AZ15">
            <v>3231.5984079999998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763.55502200000001</v>
          </cell>
          <cell r="AL17">
            <v>803.75495100000001</v>
          </cell>
          <cell r="AM17">
            <v>810.22784300000012</v>
          </cell>
          <cell r="AN17">
            <v>824.75916800000005</v>
          </cell>
          <cell r="AO17">
            <v>814.734328</v>
          </cell>
          <cell r="AP17">
            <v>779.37159999999994</v>
          </cell>
          <cell r="AQ17">
            <v>729.66238200000009</v>
          </cell>
          <cell r="AR17">
            <v>731.50339200000008</v>
          </cell>
          <cell r="AS17">
            <v>699.15407499999992</v>
          </cell>
          <cell r="AT17">
            <v>676.57184400000006</v>
          </cell>
          <cell r="AU17">
            <v>638.04810999999995</v>
          </cell>
          <cell r="AV17">
            <v>2264.5938460000002</v>
          </cell>
          <cell r="AW17">
            <v>2449.7213390000002</v>
          </cell>
          <cell r="AX17">
            <v>2240.537374</v>
          </cell>
          <cell r="AY17">
            <v>2013.7740289999999</v>
          </cell>
          <cell r="AZ17">
            <v>8968.626588000001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5827.4220000000005</v>
          </cell>
          <cell r="AL18">
            <v>5738.2340000000004</v>
          </cell>
          <cell r="AM18">
            <v>5647.1779999999999</v>
          </cell>
          <cell r="AN18">
            <v>5428.9459999999999</v>
          </cell>
          <cell r="AO18">
            <v>5308.5060000000003</v>
          </cell>
          <cell r="AP18">
            <v>5156.2180000000008</v>
          </cell>
          <cell r="AQ18">
            <v>4912.866</v>
          </cell>
          <cell r="AR18">
            <v>4907.8679999999995</v>
          </cell>
          <cell r="AS18">
            <v>5019.4340000000002</v>
          </cell>
          <cell r="AT18">
            <v>5094.0839999999998</v>
          </cell>
          <cell r="AU18">
            <v>5205.7560000000003</v>
          </cell>
          <cell r="AV18">
            <v>16964.552000000003</v>
          </cell>
          <cell r="AW18">
            <v>16384.63</v>
          </cell>
          <cell r="AX18">
            <v>14976.952000000001</v>
          </cell>
          <cell r="AY18">
            <v>15319.274000000001</v>
          </cell>
          <cell r="AZ18">
            <v>63645.40800000001</v>
          </cell>
        </row>
        <row r="19">
          <cell r="A19" t="str">
            <v>Germany</v>
          </cell>
          <cell r="B19">
            <v>0</v>
          </cell>
          <cell r="C19">
            <v>0</v>
          </cell>
          <cell r="D19">
            <v>0.99999999999999989</v>
          </cell>
          <cell r="E19">
            <v>2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3</v>
          </cell>
          <cell r="M19">
            <v>0</v>
          </cell>
          <cell r="N19">
            <v>0.34005872402772874</v>
          </cell>
          <cell r="O19">
            <v>1.0035629077716226</v>
          </cell>
          <cell r="P19">
            <v>0</v>
          </cell>
          <cell r="Q19">
            <v>1.0015103170917456</v>
          </cell>
          <cell r="R19">
            <v>0.58271148338519374</v>
          </cell>
          <cell r="S19">
            <v>0</v>
          </cell>
          <cell r="T19">
            <v>0</v>
          </cell>
          <cell r="U19">
            <v>85.456313699999995</v>
          </cell>
          <cell r="V19">
            <v>171.0341094888889</v>
          </cell>
          <cell r="W19">
            <v>86.133719444444452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229.84189839999999</v>
          </cell>
          <cell r="AD19">
            <v>0</v>
          </cell>
          <cell r="AE19">
            <v>85.456313699999995</v>
          </cell>
          <cell r="AF19">
            <v>257.16782893333334</v>
          </cell>
          <cell r="AG19">
            <v>0</v>
          </cell>
          <cell r="AH19">
            <v>229.84189839999999</v>
          </cell>
          <cell r="AI19">
            <v>572.46604103333334</v>
          </cell>
          <cell r="AJ19">
            <v>7267.4833560000006</v>
          </cell>
          <cell r="AK19">
            <v>7658.3309950000003</v>
          </cell>
          <cell r="AL19">
            <v>7691.068233</v>
          </cell>
          <cell r="AM19">
            <v>7696.5349269999997</v>
          </cell>
          <cell r="AN19">
            <v>7752.0347499999998</v>
          </cell>
          <cell r="AO19">
            <v>7614.3638219999993</v>
          </cell>
          <cell r="AP19">
            <v>7421.8263480000005</v>
          </cell>
          <cell r="AQ19">
            <v>7237.9549400000005</v>
          </cell>
          <cell r="AR19">
            <v>7423.414444</v>
          </cell>
          <cell r="AS19">
            <v>7174.6925419999998</v>
          </cell>
          <cell r="AT19">
            <v>6895.2569519999997</v>
          </cell>
          <cell r="AU19">
            <v>6584.6264030000002</v>
          </cell>
          <cell r="AV19">
            <v>22616.882583999999</v>
          </cell>
          <cell r="AW19">
            <v>23062.933498999999</v>
          </cell>
          <cell r="AX19">
            <v>22083.195732</v>
          </cell>
          <cell r="AY19">
            <v>20654.575897000002</v>
          </cell>
          <cell r="AZ19">
            <v>88417.587712000008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4.8838670676502414</v>
          </cell>
          <cell r="H20">
            <v>6.8574119289252113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5.6118038432625683</v>
          </cell>
          <cell r="N20">
            <v>0</v>
          </cell>
          <cell r="O20">
            <v>1.6290217832792862</v>
          </cell>
          <cell r="P20">
            <v>2.4640083666772981</v>
          </cell>
          <cell r="Q20">
            <v>1.7616548343488558</v>
          </cell>
          <cell r="R20">
            <v>1.4613047027451576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150</v>
          </cell>
          <cell r="Y20">
            <v>200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125</v>
          </cell>
          <cell r="AE20">
            <v>0</v>
          </cell>
          <cell r="AF20">
            <v>150</v>
          </cell>
          <cell r="AG20">
            <v>200</v>
          </cell>
          <cell r="AH20">
            <v>125</v>
          </cell>
          <cell r="AI20">
            <v>475</v>
          </cell>
          <cell r="AJ20">
            <v>2200.7600000000002</v>
          </cell>
          <cell r="AK20">
            <v>2462.2370000000001</v>
          </cell>
          <cell r="AL20">
            <v>2613.2890000000002</v>
          </cell>
          <cell r="AM20">
            <v>2724.0419999999999</v>
          </cell>
          <cell r="AN20">
            <v>2798.9369999999999</v>
          </cell>
          <cell r="AO20">
            <v>2764.203</v>
          </cell>
          <cell r="AP20">
            <v>2624.8969999999999</v>
          </cell>
          <cell r="AQ20">
            <v>2349.9409999999998</v>
          </cell>
          <cell r="AR20">
            <v>2330.3319999999999</v>
          </cell>
          <cell r="AS20">
            <v>2219.0439999999999</v>
          </cell>
          <cell r="AT20">
            <v>2162.2939999999999</v>
          </cell>
          <cell r="AU20">
            <v>2004.703</v>
          </cell>
          <cell r="AV20">
            <v>7276.2860000000001</v>
          </cell>
          <cell r="AW20">
            <v>8287.1819999999989</v>
          </cell>
          <cell r="AX20">
            <v>7305.17</v>
          </cell>
          <cell r="AY20">
            <v>6386.0409999999993</v>
          </cell>
          <cell r="AZ20">
            <v>29254.678999999996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97.320502000000005</v>
          </cell>
          <cell r="AL21">
            <v>124.381069</v>
          </cell>
          <cell r="AM21">
            <v>129.21748199999999</v>
          </cell>
          <cell r="AN21">
            <v>146.10106300000001</v>
          </cell>
          <cell r="AO21">
            <v>146.28205700000001</v>
          </cell>
          <cell r="AP21">
            <v>163.12167299999999</v>
          </cell>
          <cell r="AQ21">
            <v>152.30015799999998</v>
          </cell>
          <cell r="AR21">
            <v>142.38732499999998</v>
          </cell>
          <cell r="AS21">
            <v>117.39330600000001</v>
          </cell>
          <cell r="AT21">
            <v>120.487661</v>
          </cell>
          <cell r="AU21">
            <v>104.828332</v>
          </cell>
          <cell r="AV21">
            <v>328.63684899999998</v>
          </cell>
          <cell r="AW21">
            <v>421.60060199999998</v>
          </cell>
          <cell r="AX21">
            <v>457.80915599999997</v>
          </cell>
          <cell r="AY21">
            <v>342.70929899999999</v>
          </cell>
          <cell r="AZ21">
            <v>1550.7559059999999</v>
          </cell>
        </row>
        <row r="22">
          <cell r="A22" t="str">
            <v>Hungary</v>
          </cell>
          <cell r="B22">
            <v>9.1016333567037524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2.7390570165665973</v>
          </cell>
          <cell r="O22">
            <v>0</v>
          </cell>
          <cell r="P22">
            <v>0</v>
          </cell>
          <cell r="Q22">
            <v>0</v>
          </cell>
          <cell r="R22">
            <v>0.69109081985101239</v>
          </cell>
          <cell r="S22">
            <v>127.3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127.3</v>
          </cell>
          <cell r="AF22">
            <v>0</v>
          </cell>
          <cell r="AG22">
            <v>0</v>
          </cell>
          <cell r="AH22">
            <v>0</v>
          </cell>
          <cell r="AI22">
            <v>127.3</v>
          </cell>
          <cell r="AJ22">
            <v>1258.78505</v>
          </cell>
          <cell r="AK22">
            <v>1435.1826000000001</v>
          </cell>
          <cell r="AL22">
            <v>1488.8587500000001</v>
          </cell>
          <cell r="AM22">
            <v>1495.9901500000001</v>
          </cell>
          <cell r="AN22">
            <v>1520.2192</v>
          </cell>
          <cell r="AO22">
            <v>1522.1793</v>
          </cell>
          <cell r="AP22">
            <v>1473.6316999999999</v>
          </cell>
          <cell r="AQ22">
            <v>1314.457351</v>
          </cell>
          <cell r="AR22">
            <v>1313.1328509999998</v>
          </cell>
          <cell r="AS22">
            <v>1280.417651</v>
          </cell>
          <cell r="AT22">
            <v>1250.0935949999998</v>
          </cell>
          <cell r="AU22">
            <v>1225.1912749999999</v>
          </cell>
          <cell r="AV22">
            <v>4182.8263999999999</v>
          </cell>
          <cell r="AW22">
            <v>4538.3886499999999</v>
          </cell>
          <cell r="AX22">
            <v>4101.2219019999993</v>
          </cell>
          <cell r="AY22">
            <v>3755.7025210000002</v>
          </cell>
          <cell r="AZ22">
            <v>16578.139472999999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20.727368999999999</v>
          </cell>
          <cell r="AL23">
            <v>20.424147000000001</v>
          </cell>
          <cell r="AM23">
            <v>21.948632</v>
          </cell>
          <cell r="AN23">
            <v>20.789826999999999</v>
          </cell>
          <cell r="AO23">
            <v>20.750208000000001</v>
          </cell>
          <cell r="AP23">
            <v>18.755624999999998</v>
          </cell>
          <cell r="AQ23">
            <v>17.891714999999998</v>
          </cell>
          <cell r="AR23">
            <v>19.322557</v>
          </cell>
          <cell r="AS23">
            <v>18.356525000000001</v>
          </cell>
          <cell r="AT23">
            <v>17.735928000000001</v>
          </cell>
          <cell r="AU23">
            <v>16.134685000000001</v>
          </cell>
          <cell r="AV23">
            <v>59.131001999999995</v>
          </cell>
          <cell r="AW23">
            <v>63.488667</v>
          </cell>
          <cell r="AX23">
            <v>55.969897000000003</v>
          </cell>
          <cell r="AY23">
            <v>52.227138000000011</v>
          </cell>
          <cell r="AZ23">
            <v>230.81670399999999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101.25</v>
          </cell>
          <cell r="AL24">
            <v>105.13200000000001</v>
          </cell>
          <cell r="AM24">
            <v>111.845</v>
          </cell>
          <cell r="AN24">
            <v>108.512</v>
          </cell>
          <cell r="AO24">
            <v>107.502</v>
          </cell>
          <cell r="AP24">
            <v>104.28</v>
          </cell>
          <cell r="AQ24">
            <v>104.607</v>
          </cell>
          <cell r="AR24">
            <v>92.975999999999999</v>
          </cell>
          <cell r="AS24">
            <v>85.43</v>
          </cell>
          <cell r="AT24">
            <v>95.578000000000003</v>
          </cell>
          <cell r="AU24">
            <v>104.075</v>
          </cell>
          <cell r="AV24">
            <v>315.50900000000001</v>
          </cell>
          <cell r="AW24">
            <v>327.85899999999998</v>
          </cell>
          <cell r="AX24">
            <v>301.863</v>
          </cell>
          <cell r="AY24">
            <v>285.08300000000003</v>
          </cell>
          <cell r="AZ24">
            <v>1230.3139999999999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11604.898000000001</v>
          </cell>
          <cell r="AL25">
            <v>12065.397999999999</v>
          </cell>
          <cell r="AM25">
            <v>12305.498</v>
          </cell>
          <cell r="AN25">
            <v>12068.498</v>
          </cell>
          <cell r="AO25">
            <v>11389.398000000001</v>
          </cell>
          <cell r="AP25">
            <v>10741.598</v>
          </cell>
          <cell r="AQ25">
            <v>10462.898000000001</v>
          </cell>
          <cell r="AR25">
            <v>10408.398000000001</v>
          </cell>
          <cell r="AS25">
            <v>10175.847829</v>
          </cell>
          <cell r="AT25">
            <v>9814.9921269999995</v>
          </cell>
          <cell r="AU25">
            <v>9817.4203369999996</v>
          </cell>
          <cell r="AV25">
            <v>34636.394</v>
          </cell>
          <cell r="AW25">
            <v>35763.394</v>
          </cell>
          <cell r="AX25">
            <v>31612.894</v>
          </cell>
          <cell r="AY25">
            <v>29808.260292999999</v>
          </cell>
          <cell r="AZ25">
            <v>131820.942293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198.286697</v>
          </cell>
          <cell r="AL26">
            <v>202.51395500000001</v>
          </cell>
          <cell r="AM26">
            <v>213.15983199999999</v>
          </cell>
          <cell r="AN26">
            <v>219.08828700000001</v>
          </cell>
          <cell r="AO26">
            <v>209.50331800000001</v>
          </cell>
          <cell r="AP26">
            <v>202.60753</v>
          </cell>
          <cell r="AQ26">
            <v>195.78628800000001</v>
          </cell>
          <cell r="AR26">
            <v>197.51671499999998</v>
          </cell>
          <cell r="AS26">
            <v>196.25021000000001</v>
          </cell>
          <cell r="AT26">
            <v>190.84201300000001</v>
          </cell>
          <cell r="AU26">
            <v>187.24407199999999</v>
          </cell>
          <cell r="AV26">
            <v>583.08132899999998</v>
          </cell>
          <cell r="AW26">
            <v>641.75143700000001</v>
          </cell>
          <cell r="AX26">
            <v>595.91053299999999</v>
          </cell>
          <cell r="AY26">
            <v>574.33629499999995</v>
          </cell>
          <cell r="AZ26">
            <v>2395.0795939999998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265.66292199999998</v>
          </cell>
          <cell r="AL27">
            <v>307.76309100000003</v>
          </cell>
          <cell r="AM27">
            <v>359.84816899999998</v>
          </cell>
          <cell r="AN27">
            <v>418.46140000000003</v>
          </cell>
          <cell r="AO27">
            <v>433.51692099999997</v>
          </cell>
          <cell r="AP27">
            <v>438.79603699999996</v>
          </cell>
          <cell r="AQ27">
            <v>415.50475499999993</v>
          </cell>
          <cell r="AR27">
            <v>429.16075000000001</v>
          </cell>
          <cell r="AS27">
            <v>404.77066500000001</v>
          </cell>
          <cell r="AT27">
            <v>397.39615299999997</v>
          </cell>
          <cell r="AU27">
            <v>381.668319</v>
          </cell>
          <cell r="AV27">
            <v>1012.338622</v>
          </cell>
          <cell r="AW27">
            <v>1211.8264899999999</v>
          </cell>
          <cell r="AX27">
            <v>1283.461542</v>
          </cell>
          <cell r="AY27">
            <v>1183.835137</v>
          </cell>
          <cell r="AZ27">
            <v>4691.4617910000006</v>
          </cell>
        </row>
        <row r="28">
          <cell r="A28" t="str">
            <v>Luxembourg</v>
          </cell>
          <cell r="B28">
            <v>8.3603087756991741</v>
          </cell>
          <cell r="C28">
            <v>1.198099210731852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2.963246087520651</v>
          </cell>
          <cell r="O28">
            <v>0</v>
          </cell>
          <cell r="P28">
            <v>0</v>
          </cell>
          <cell r="Q28">
            <v>0</v>
          </cell>
          <cell r="R28">
            <v>0.74058692857178121</v>
          </cell>
          <cell r="S28">
            <v>25.1</v>
          </cell>
          <cell r="T28">
            <v>4.0999999999999996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29.200000000000003</v>
          </cell>
          <cell r="AF28">
            <v>0</v>
          </cell>
          <cell r="AG28">
            <v>0</v>
          </cell>
          <cell r="AH28">
            <v>0</v>
          </cell>
          <cell r="AI28">
            <v>29.200000000000003</v>
          </cell>
          <cell r="AJ28">
            <v>270.205331</v>
          </cell>
          <cell r="AK28">
            <v>307.98784999999998</v>
          </cell>
          <cell r="AL28">
            <v>308.67207499999995</v>
          </cell>
          <cell r="AM28">
            <v>322.910482</v>
          </cell>
          <cell r="AN28">
            <v>331.63630999999998</v>
          </cell>
          <cell r="AO28">
            <v>324.05459100000002</v>
          </cell>
          <cell r="AP28">
            <v>316.60602699999998</v>
          </cell>
          <cell r="AQ28">
            <v>284.63771500000001</v>
          </cell>
          <cell r="AR28">
            <v>293.45558800000003</v>
          </cell>
          <cell r="AS28">
            <v>273.54751799999997</v>
          </cell>
          <cell r="AT28">
            <v>261.88816500000001</v>
          </cell>
          <cell r="AU28">
            <v>252.93518899999998</v>
          </cell>
          <cell r="AV28">
            <v>886.86525599999993</v>
          </cell>
          <cell r="AW28">
            <v>978.60138299999994</v>
          </cell>
          <cell r="AX28">
            <v>894.69933000000003</v>
          </cell>
          <cell r="AY28">
            <v>788.37087199999996</v>
          </cell>
          <cell r="AZ28">
            <v>3548.5368409999992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57.785149000000004</v>
          </cell>
          <cell r="AL29">
            <v>55.126289</v>
          </cell>
          <cell r="AM29">
            <v>56.299359999999993</v>
          </cell>
          <cell r="AN29">
            <v>57.783873</v>
          </cell>
          <cell r="AO29">
            <v>59.556445999999994</v>
          </cell>
          <cell r="AP29">
            <v>58.206887999999999</v>
          </cell>
          <cell r="AQ29">
            <v>55.836085999999995</v>
          </cell>
          <cell r="AR29">
            <v>55.413069000000007</v>
          </cell>
          <cell r="AS29">
            <v>55.672791000000004</v>
          </cell>
          <cell r="AT29">
            <v>54.23553600000001</v>
          </cell>
          <cell r="AU29">
            <v>55.086229000000003</v>
          </cell>
          <cell r="AV29">
            <v>168.924015</v>
          </cell>
          <cell r="AW29">
            <v>173.639679</v>
          </cell>
          <cell r="AX29">
            <v>169.45604299999999</v>
          </cell>
          <cell r="AY29">
            <v>164.99455600000002</v>
          </cell>
          <cell r="AZ29">
            <v>677.01429300000007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23.561933000000003</v>
          </cell>
          <cell r="AL30">
            <v>20.696653000000001</v>
          </cell>
          <cell r="AM30">
            <v>22.393975000000001</v>
          </cell>
          <cell r="AN30">
            <v>13.300598000000001</v>
          </cell>
          <cell r="AO30">
            <v>19.996407999999999</v>
          </cell>
          <cell r="AP30">
            <v>20.646021999999999</v>
          </cell>
          <cell r="AQ30">
            <v>18.940504000000001</v>
          </cell>
          <cell r="AR30">
            <v>18.666277000000001</v>
          </cell>
          <cell r="AS30">
            <v>17.287509</v>
          </cell>
          <cell r="AT30">
            <v>19.706150999999998</v>
          </cell>
          <cell r="AU30">
            <v>16.335449000000001</v>
          </cell>
          <cell r="AV30">
            <v>59.169465000000002</v>
          </cell>
          <cell r="AW30">
            <v>55.690981000000008</v>
          </cell>
          <cell r="AX30">
            <v>58.252803</v>
          </cell>
          <cell r="AY30">
            <v>53.329109000000003</v>
          </cell>
          <cell r="AZ30">
            <v>226.44235800000001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1438.6544349999999</v>
          </cell>
          <cell r="AK31">
            <v>1486.7389310000001</v>
          </cell>
          <cell r="AL31">
            <v>1466.9679310000001</v>
          </cell>
          <cell r="AM31">
            <v>1517.3207169999998</v>
          </cell>
          <cell r="AN31">
            <v>1526.5339719999999</v>
          </cell>
          <cell r="AO31">
            <v>1468.828636</v>
          </cell>
          <cell r="AP31">
            <v>1421.994985</v>
          </cell>
          <cell r="AQ31">
            <v>1397.02755</v>
          </cell>
          <cell r="AR31">
            <v>1459.7879229999999</v>
          </cell>
          <cell r="AS31">
            <v>1423.9491150000001</v>
          </cell>
          <cell r="AT31">
            <v>1368.268272</v>
          </cell>
          <cell r="AU31">
            <v>1362.644886</v>
          </cell>
          <cell r="AV31">
            <v>4392.3612970000004</v>
          </cell>
          <cell r="AW31">
            <v>4512.683325</v>
          </cell>
          <cell r="AX31">
            <v>4278.8104579999999</v>
          </cell>
          <cell r="AY31">
            <v>4154.8622730000006</v>
          </cell>
          <cell r="AZ31">
            <v>17338.717353</v>
          </cell>
        </row>
        <row r="32">
          <cell r="A32" t="str">
            <v>Norway</v>
          </cell>
          <cell r="B32">
            <v>44.08602541042508</v>
          </cell>
          <cell r="C32">
            <v>18.325337598277386</v>
          </cell>
          <cell r="D32">
            <v>16.351316302649114</v>
          </cell>
          <cell r="E32">
            <v>1.8284242393558228</v>
          </cell>
          <cell r="F32">
            <v>0.98067755489667885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79.963378800489266</v>
          </cell>
          <cell r="N32">
            <v>25.344941604429341</v>
          </cell>
          <cell r="O32">
            <v>0.96904160676078399</v>
          </cell>
          <cell r="P32">
            <v>0</v>
          </cell>
          <cell r="Q32">
            <v>26.56138865466745</v>
          </cell>
          <cell r="R32">
            <v>12.710953101607315</v>
          </cell>
          <cell r="S32">
            <v>82.822058315895603</v>
          </cell>
          <cell r="T32">
            <v>40</v>
          </cell>
          <cell r="U32">
            <v>36.154186179938776</v>
          </cell>
          <cell r="V32">
            <v>4.3023518575361201</v>
          </cell>
          <cell r="W32">
            <v>2.1354952763043475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142.32657359444451</v>
          </cell>
          <cell r="AE32">
            <v>158.97624449583438</v>
          </cell>
          <cell r="AF32">
            <v>6.4378471338404673</v>
          </cell>
          <cell r="AG32">
            <v>0</v>
          </cell>
          <cell r="AH32">
            <v>142.32657359444451</v>
          </cell>
          <cell r="AI32">
            <v>307.74066522411931</v>
          </cell>
          <cell r="AJ32">
            <v>169.07818700000001</v>
          </cell>
          <cell r="AK32">
            <v>196.44931400000002</v>
          </cell>
          <cell r="AL32">
            <v>198.997848</v>
          </cell>
          <cell r="AM32">
            <v>211.77342699999997</v>
          </cell>
          <cell r="AN32">
            <v>195.981415</v>
          </cell>
          <cell r="AO32">
            <v>190.16194300000001</v>
          </cell>
          <cell r="AP32">
            <v>176.072768</v>
          </cell>
          <cell r="AQ32">
            <v>177.656465</v>
          </cell>
          <cell r="AR32">
            <v>180.53265399999998</v>
          </cell>
          <cell r="AS32">
            <v>166.59980899999999</v>
          </cell>
          <cell r="AT32">
            <v>155.465563</v>
          </cell>
          <cell r="AU32">
            <v>160.19072499999999</v>
          </cell>
          <cell r="AV32">
            <v>564.52534900000001</v>
          </cell>
          <cell r="AW32">
            <v>597.91678499999989</v>
          </cell>
          <cell r="AX32">
            <v>534.261887</v>
          </cell>
          <cell r="AY32">
            <v>482.25609700000001</v>
          </cell>
          <cell r="AZ32">
            <v>2178.960118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5261.2913129999997</v>
          </cell>
          <cell r="AL33">
            <v>5579.4593160000004</v>
          </cell>
          <cell r="AM33">
            <v>5700.7104099999997</v>
          </cell>
          <cell r="AN33">
            <v>6049.2259340000001</v>
          </cell>
          <cell r="AO33">
            <v>5908.3098630000004</v>
          </cell>
          <cell r="AP33">
            <v>5687.4627170000003</v>
          </cell>
          <cell r="AQ33">
            <v>5132.0546210000002</v>
          </cell>
          <cell r="AR33">
            <v>4905.5639890000002</v>
          </cell>
          <cell r="AS33">
            <v>4501.3304799999996</v>
          </cell>
          <cell r="AT33">
            <v>4371.8394870000002</v>
          </cell>
          <cell r="AU33">
            <v>4366.5557769999996</v>
          </cell>
          <cell r="AV33">
            <v>16022.425561</v>
          </cell>
          <cell r="AW33">
            <v>17658.246207</v>
          </cell>
          <cell r="AX33">
            <v>15725.081327000002</v>
          </cell>
          <cell r="AY33">
            <v>13239.725743999999</v>
          </cell>
          <cell r="AZ33">
            <v>62645.478839000003</v>
          </cell>
        </row>
        <row r="34">
          <cell r="A34" t="str">
            <v>Portugal</v>
          </cell>
          <cell r="B34">
            <v>4.9867887592708176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5.5020119497732152</v>
          </cell>
          <cell r="L34">
            <v>10.598966240875617</v>
          </cell>
          <cell r="M34">
            <v>15.714299174765324</v>
          </cell>
          <cell r="N34">
            <v>1.5898516781694885</v>
          </cell>
          <cell r="O34">
            <v>0</v>
          </cell>
          <cell r="P34">
            <v>0</v>
          </cell>
          <cell r="Q34">
            <v>10.468762964475092</v>
          </cell>
          <cell r="R34">
            <v>2.7255143478428545</v>
          </cell>
          <cell r="S34">
            <v>118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129.6424000823655</v>
          </cell>
          <cell r="AC34">
            <v>235.97339696291829</v>
          </cell>
          <cell r="AD34">
            <v>341.90871110863202</v>
          </cell>
          <cell r="AE34">
            <v>118</v>
          </cell>
          <cell r="AF34">
            <v>0</v>
          </cell>
          <cell r="AG34">
            <v>0</v>
          </cell>
          <cell r="AH34">
            <v>707.5245081539158</v>
          </cell>
          <cell r="AI34">
            <v>825.5245081539158</v>
          </cell>
          <cell r="AJ34">
            <v>2129.6270030000001</v>
          </cell>
          <cell r="AK34">
            <v>2249.9680360000002</v>
          </cell>
          <cell r="AL34">
            <v>2300.2733699999999</v>
          </cell>
          <cell r="AM34">
            <v>2417.204127</v>
          </cell>
          <cell r="AN34">
            <v>2541.8011369999999</v>
          </cell>
          <cell r="AO34">
            <v>2531.0879320000004</v>
          </cell>
          <cell r="AP34">
            <v>2434.4359770000001</v>
          </cell>
          <cell r="AQ34">
            <v>2291.4927980000002</v>
          </cell>
          <cell r="AR34">
            <v>2281.4026789999998</v>
          </cell>
          <cell r="AS34">
            <v>2120.6453409999999</v>
          </cell>
          <cell r="AT34">
            <v>2003.7431240000001</v>
          </cell>
          <cell r="AU34">
            <v>1958.202759</v>
          </cell>
          <cell r="AV34">
            <v>6679.8684089999997</v>
          </cell>
          <cell r="AW34">
            <v>7490.0931959999998</v>
          </cell>
          <cell r="AX34">
            <v>7007.3314540000001</v>
          </cell>
          <cell r="AY34">
            <v>6082.5912239999998</v>
          </cell>
          <cell r="AZ34">
            <v>27259.884282999999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14.104524</v>
          </cell>
          <cell r="AN35">
            <v>14.104524</v>
          </cell>
          <cell r="AO35">
            <v>28.209047999999999</v>
          </cell>
          <cell r="AP35">
            <v>14.104524</v>
          </cell>
          <cell r="AQ35">
            <v>14.104524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56.418095999999998</v>
          </cell>
          <cell r="AX35">
            <v>28.209047999999999</v>
          </cell>
          <cell r="AY35">
            <v>28.209047999999999</v>
          </cell>
          <cell r="AZ35">
            <v>169.254288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947.69340199999999</v>
          </cell>
          <cell r="AL36">
            <v>983.50771099999997</v>
          </cell>
          <cell r="AM36">
            <v>1049.5226709999999</v>
          </cell>
          <cell r="AN36">
            <v>1106.8638919999999</v>
          </cell>
          <cell r="AO36">
            <v>1070.699646</v>
          </cell>
          <cell r="AP36">
            <v>1019.644192</v>
          </cell>
          <cell r="AQ36">
            <v>925.57942400000002</v>
          </cell>
          <cell r="AR36">
            <v>955.497972</v>
          </cell>
          <cell r="AS36">
            <v>893.26059099999998</v>
          </cell>
          <cell r="AT36">
            <v>867.47142299999996</v>
          </cell>
          <cell r="AU36">
            <v>834.88691799999992</v>
          </cell>
          <cell r="AV36">
            <v>2819.4399290000001</v>
          </cell>
          <cell r="AW36">
            <v>3227.0862090000001</v>
          </cell>
          <cell r="AX36">
            <v>2900.7215879999999</v>
          </cell>
          <cell r="AY36">
            <v>2595.6189319999999</v>
          </cell>
          <cell r="AZ36">
            <v>11542.866657999999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5496.953364</v>
          </cell>
          <cell r="AL37">
            <v>5616.2391399999997</v>
          </cell>
          <cell r="AM37">
            <v>5830.8175969999993</v>
          </cell>
          <cell r="AN37">
            <v>5452.8257530000001</v>
          </cell>
          <cell r="AO37">
            <v>5201.2845359999992</v>
          </cell>
          <cell r="AP37">
            <v>4736.923949</v>
          </cell>
          <cell r="AQ37">
            <v>4720.3798409999999</v>
          </cell>
          <cell r="AR37">
            <v>4714.4105550000004</v>
          </cell>
          <cell r="AS37">
            <v>4746.8355869999996</v>
          </cell>
          <cell r="AT37">
            <v>4571.2619119999999</v>
          </cell>
          <cell r="AU37">
            <v>4567.2532549999996</v>
          </cell>
          <cell r="AV37">
            <v>16137.092890999998</v>
          </cell>
          <cell r="AW37">
            <v>16484.927885999998</v>
          </cell>
          <cell r="AX37">
            <v>14171.714345</v>
          </cell>
          <cell r="AY37">
            <v>13885.350753999999</v>
          </cell>
          <cell r="AZ37">
            <v>60679.085876000012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478.45725399999998</v>
          </cell>
          <cell r="AL38">
            <v>525.51993200000004</v>
          </cell>
          <cell r="AM38">
            <v>604.48436599999991</v>
          </cell>
          <cell r="AN38">
            <v>624.89022299999999</v>
          </cell>
          <cell r="AO38">
            <v>581.66567599999996</v>
          </cell>
          <cell r="AP38">
            <v>507.24710800000003</v>
          </cell>
          <cell r="AQ38">
            <v>478.78059200000001</v>
          </cell>
          <cell r="AR38">
            <v>476.21714499999996</v>
          </cell>
          <cell r="AS38">
            <v>440.85623900000002</v>
          </cell>
          <cell r="AT38">
            <v>418.82034399999998</v>
          </cell>
          <cell r="AU38">
            <v>405.556512</v>
          </cell>
          <cell r="AV38">
            <v>1448.8550559999999</v>
          </cell>
          <cell r="AW38">
            <v>1811.0402650000001</v>
          </cell>
          <cell r="AX38">
            <v>1462.2448450000002</v>
          </cell>
          <cell r="AY38">
            <v>1265.233095</v>
          </cell>
          <cell r="AZ38">
            <v>5987.3732609999988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1186.9206840000002</v>
          </cell>
          <cell r="AK39">
            <v>1301.0347900000002</v>
          </cell>
          <cell r="AL39">
            <v>1273.721182</v>
          </cell>
          <cell r="AM39">
            <v>1346.6039129999999</v>
          </cell>
          <cell r="AN39">
            <v>1269.213276</v>
          </cell>
          <cell r="AO39">
            <v>1249.090254</v>
          </cell>
          <cell r="AP39">
            <v>1204.751724</v>
          </cell>
          <cell r="AQ39">
            <v>1209.879467</v>
          </cell>
          <cell r="AR39">
            <v>1264.1503659999998</v>
          </cell>
          <cell r="AS39">
            <v>1225.580477</v>
          </cell>
          <cell r="AT39">
            <v>1200.170247</v>
          </cell>
          <cell r="AU39">
            <v>1178.4597760000001</v>
          </cell>
          <cell r="AV39">
            <v>3761.6766560000005</v>
          </cell>
          <cell r="AW39">
            <v>3864.9074430000001</v>
          </cell>
          <cell r="AX39">
            <v>3678.7815569999998</v>
          </cell>
          <cell r="AY39">
            <v>3604.2105000000001</v>
          </cell>
          <cell r="AZ39">
            <v>14909.576156000001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782.49199999999996</v>
          </cell>
          <cell r="AL40">
            <v>724.52099999999996</v>
          </cell>
          <cell r="AM40">
            <v>871.63100000000009</v>
          </cell>
          <cell r="AN40">
            <v>879.46900000000005</v>
          </cell>
          <cell r="AO40">
            <v>895.01</v>
          </cell>
          <cell r="AP40">
            <v>826.67599999999993</v>
          </cell>
          <cell r="AQ40">
            <v>802.74899999999991</v>
          </cell>
          <cell r="AR40">
            <v>817.577</v>
          </cell>
          <cell r="AS40">
            <v>828.57400000000007</v>
          </cell>
          <cell r="AT40">
            <v>927.89799999999991</v>
          </cell>
          <cell r="AU40">
            <v>777.23400000000004</v>
          </cell>
          <cell r="AV40">
            <v>2281.8419999999996</v>
          </cell>
          <cell r="AW40">
            <v>2646.11</v>
          </cell>
          <cell r="AX40">
            <v>2447.0019999999995</v>
          </cell>
          <cell r="AY40">
            <v>2533.7060000000001</v>
          </cell>
          <cell r="AZ40">
            <v>9908.66</v>
          </cell>
        </row>
        <row r="41">
          <cell r="A41" t="str">
            <v>European Union</v>
          </cell>
          <cell r="B41">
            <v>1.862593169348512</v>
          </cell>
          <cell r="C41">
            <v>0.73408137856183997</v>
          </cell>
          <cell r="D41">
            <v>0.60912316921824938</v>
          </cell>
          <cell r="E41">
            <v>0.47752246509249063</v>
          </cell>
          <cell r="F41">
            <v>0.18394860061004756</v>
          </cell>
          <cell r="G41">
            <v>0.23981385700006275</v>
          </cell>
          <cell r="H41">
            <v>0.33401721171474835</v>
          </cell>
          <cell r="I41">
            <v>0</v>
          </cell>
          <cell r="J41">
            <v>0</v>
          </cell>
          <cell r="K41">
            <v>0.23294351638184355</v>
          </cell>
          <cell r="L41">
            <v>2.003934767064079</v>
          </cell>
          <cell r="M41">
            <v>2.9434847262542672</v>
          </cell>
          <cell r="N41">
            <v>1.0495177804025297</v>
          </cell>
          <cell r="O41">
            <v>0.30110149151780702</v>
          </cell>
          <cell r="P41">
            <v>0.11463939828117262</v>
          </cell>
          <cell r="Q41">
            <v>1.7060109063015774</v>
          </cell>
          <cell r="R41">
            <v>0.76920987505593497</v>
          </cell>
          <cell r="S41">
            <v>1077.6343039825631</v>
          </cell>
          <cell r="T41">
            <v>451.13841344444546</v>
          </cell>
          <cell r="U41">
            <v>382.5228689210507</v>
          </cell>
          <cell r="V41">
            <v>307.63951730420376</v>
          </cell>
          <cell r="W41">
            <v>118.26921472074881</v>
          </cell>
          <cell r="X41">
            <v>150</v>
          </cell>
          <cell r="Y41">
            <v>200</v>
          </cell>
          <cell r="Z41">
            <v>0</v>
          </cell>
          <cell r="AA41">
            <v>0</v>
          </cell>
          <cell r="AB41">
            <v>129.6424000823655</v>
          </cell>
          <cell r="AC41">
            <v>1084.2435525460303</v>
          </cell>
          <cell r="AD41">
            <v>1566.6262166752995</v>
          </cell>
          <cell r="AE41">
            <v>1911.2955863480593</v>
          </cell>
          <cell r="AF41">
            <v>575.90873202495254</v>
          </cell>
          <cell r="AG41">
            <v>200</v>
          </cell>
          <cell r="AH41">
            <v>2780.5121693036954</v>
          </cell>
          <cell r="AI41">
            <v>5467.7164876767074</v>
          </cell>
          <cell r="AJ41">
            <v>52070.999160999992</v>
          </cell>
          <cell r="AK41">
            <v>55310.566915000003</v>
          </cell>
          <cell r="AL41">
            <v>56519.042359000006</v>
          </cell>
          <cell r="AM41">
            <v>57981.683755999991</v>
          </cell>
          <cell r="AN41">
            <v>57865.236754000005</v>
          </cell>
          <cell r="AO41">
            <v>56293.661129000015</v>
          </cell>
          <cell r="AP41">
            <v>53889.438534000015</v>
          </cell>
          <cell r="AQ41">
            <v>51566.113221000014</v>
          </cell>
          <cell r="AR41">
            <v>51558.531273000001</v>
          </cell>
          <cell r="AS41">
            <v>50088.605979000007</v>
          </cell>
          <cell r="AT41">
            <v>48695.157813000005</v>
          </cell>
          <cell r="AU41">
            <v>47901.169061000001</v>
          </cell>
          <cell r="AV41">
            <v>163900.608435</v>
          </cell>
          <cell r="AW41">
            <v>172140.58163900001</v>
          </cell>
          <cell r="AX41">
            <v>157014.08302800002</v>
          </cell>
          <cell r="AY41">
            <v>146684.93285300001</v>
          </cell>
          <cell r="AZ41">
            <v>639740.20595500001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345.64572499999997</v>
          </cell>
          <cell r="AL43">
            <v>367.74034300000005</v>
          </cell>
          <cell r="AM43">
            <v>397.08552200000003</v>
          </cell>
          <cell r="AN43">
            <v>421.09641400000004</v>
          </cell>
          <cell r="AO43">
            <v>431.05760599999996</v>
          </cell>
          <cell r="AP43">
            <v>410.221587</v>
          </cell>
          <cell r="AQ43">
            <v>360.030282</v>
          </cell>
          <cell r="AR43">
            <v>340.28679899999997</v>
          </cell>
          <cell r="AS43">
            <v>325.77298400000001</v>
          </cell>
          <cell r="AT43">
            <v>331.50854900000002</v>
          </cell>
          <cell r="AU43">
            <v>323.502973</v>
          </cell>
          <cell r="AV43">
            <v>1024.927664</v>
          </cell>
          <cell r="AW43">
            <v>1249.239542</v>
          </cell>
          <cell r="AX43">
            <v>1110.5386679999999</v>
          </cell>
          <cell r="AY43">
            <v>980.78450600000008</v>
          </cell>
          <cell r="AZ43">
            <v>4365.4903800000002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36.799999999999997</v>
          </cell>
          <cell r="AM44">
            <v>36.799999999999997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110.39999999999999</v>
          </cell>
          <cell r="AW44">
            <v>110.39999999999999</v>
          </cell>
          <cell r="AX44">
            <v>103.39999999999999</v>
          </cell>
          <cell r="AY44">
            <v>88.300000000000011</v>
          </cell>
          <cell r="AZ44">
            <v>412.50000000000011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244.85</v>
          </cell>
          <cell r="AL45">
            <v>274.45</v>
          </cell>
          <cell r="AM45">
            <v>282.64999999999998</v>
          </cell>
          <cell r="AN45">
            <v>296.14999999999998</v>
          </cell>
          <cell r="AO45">
            <v>296.25</v>
          </cell>
          <cell r="AP45">
            <v>288.64999999999998</v>
          </cell>
          <cell r="AQ45">
            <v>283.64999999999998</v>
          </cell>
          <cell r="AR45">
            <v>281.35000000000002</v>
          </cell>
          <cell r="AS45">
            <v>271.64999999999998</v>
          </cell>
          <cell r="AT45">
            <v>256.75</v>
          </cell>
          <cell r="AU45">
            <v>251.25</v>
          </cell>
          <cell r="AV45">
            <v>726.65000000000009</v>
          </cell>
          <cell r="AW45">
            <v>875.05</v>
          </cell>
          <cell r="AX45">
            <v>853.65</v>
          </cell>
          <cell r="AY45">
            <v>779.65</v>
          </cell>
          <cell r="AZ45">
            <v>3235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90.13</v>
          </cell>
          <cell r="AL46">
            <v>87.83</v>
          </cell>
          <cell r="AM46">
            <v>87.820000000000007</v>
          </cell>
          <cell r="AN46">
            <v>91.320000000000007</v>
          </cell>
          <cell r="AO46">
            <v>91.04</v>
          </cell>
          <cell r="AP46">
            <v>97.100000000000009</v>
          </cell>
          <cell r="AQ46">
            <v>98.16</v>
          </cell>
          <cell r="AR46">
            <v>100.07000000000001</v>
          </cell>
          <cell r="AS46">
            <v>99.960000000000008</v>
          </cell>
          <cell r="AT46">
            <v>102.16</v>
          </cell>
          <cell r="AU46">
            <v>103.71000000000001</v>
          </cell>
          <cell r="AV46">
            <v>273.98</v>
          </cell>
          <cell r="AW46">
            <v>270.18</v>
          </cell>
          <cell r="AX46">
            <v>295.33</v>
          </cell>
          <cell r="AY46">
            <v>305.83000000000004</v>
          </cell>
          <cell r="AZ46">
            <v>1145.3200000000002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20.186999999999998</v>
          </cell>
          <cell r="AL48">
            <v>20.253</v>
          </cell>
          <cell r="AM48">
            <v>20.532</v>
          </cell>
          <cell r="AN48">
            <v>20.965</v>
          </cell>
          <cell r="AO48">
            <v>20.899000000000001</v>
          </cell>
          <cell r="AP48">
            <v>15.061999999999999</v>
          </cell>
          <cell r="AQ48">
            <v>14.629</v>
          </cell>
          <cell r="AR48">
            <v>20.702999999999999</v>
          </cell>
          <cell r="AS48">
            <v>22.582999999999988</v>
          </cell>
          <cell r="AT48">
            <v>24.797999999999991</v>
          </cell>
          <cell r="AU48">
            <v>20.938999999999989</v>
          </cell>
          <cell r="AV48">
            <v>60.559999999999995</v>
          </cell>
          <cell r="AW48">
            <v>62.396000000000001</v>
          </cell>
          <cell r="AX48">
            <v>50.393999999999998</v>
          </cell>
          <cell r="AY48">
            <v>68.319999999999965</v>
          </cell>
          <cell r="AZ48">
            <v>241.67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250.50399400000003</v>
          </cell>
          <cell r="AL49">
            <v>265.92180400000001</v>
          </cell>
          <cell r="AM49">
            <v>286.34055000000001</v>
          </cell>
          <cell r="AN49">
            <v>323.42334</v>
          </cell>
          <cell r="AO49">
            <v>323.40392900000001</v>
          </cell>
          <cell r="AP49">
            <v>308.25322200000005</v>
          </cell>
          <cell r="AQ49">
            <v>271.56813899999997</v>
          </cell>
          <cell r="AR49">
            <v>297.835733</v>
          </cell>
          <cell r="AS49">
            <v>283.22148800000002</v>
          </cell>
          <cell r="AT49">
            <v>261.57506899999998</v>
          </cell>
          <cell r="AU49">
            <v>224.31914799999998</v>
          </cell>
          <cell r="AV49">
            <v>742.41951600000004</v>
          </cell>
          <cell r="AW49">
            <v>933.16781900000001</v>
          </cell>
          <cell r="AX49">
            <v>877.65709400000003</v>
          </cell>
          <cell r="AY49">
            <v>769.11570499999993</v>
          </cell>
          <cell r="AZ49">
            <v>3322.3601340000005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415.84121200000004</v>
          </cell>
          <cell r="AL50">
            <v>435.03111200000001</v>
          </cell>
          <cell r="AM50">
            <v>474.31795400000004</v>
          </cell>
          <cell r="AN50">
            <v>522.27209500000004</v>
          </cell>
          <cell r="AO50">
            <v>537.42906100000005</v>
          </cell>
          <cell r="AP50">
            <v>504.744868</v>
          </cell>
          <cell r="AQ50">
            <v>458.03315900000001</v>
          </cell>
          <cell r="AR50">
            <v>442.08253400000001</v>
          </cell>
          <cell r="AS50">
            <v>463.20616900000005</v>
          </cell>
          <cell r="AT50">
            <v>484.54537300000004</v>
          </cell>
          <cell r="AU50">
            <v>500.10000600000001</v>
          </cell>
          <cell r="AV50">
            <v>1252.7690929999999</v>
          </cell>
          <cell r="AW50">
            <v>1534.0191100000002</v>
          </cell>
          <cell r="AX50">
            <v>1404.860561</v>
          </cell>
          <cell r="AY50">
            <v>1447.8515480000001</v>
          </cell>
          <cell r="AZ50">
            <v>5639.5003119999992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8.8840000000000003</v>
          </cell>
          <cell r="AL51">
            <v>10.648</v>
          </cell>
          <cell r="AM51">
            <v>8.73</v>
          </cell>
          <cell r="AN51">
            <v>13.843</v>
          </cell>
          <cell r="AO51">
            <v>12.079000000000001</v>
          </cell>
          <cell r="AP51">
            <v>17.835999999999999</v>
          </cell>
          <cell r="AQ51">
            <v>12.722999999999999</v>
          </cell>
          <cell r="AR51">
            <v>23.411999999999999</v>
          </cell>
          <cell r="AS51">
            <v>20.555</v>
          </cell>
          <cell r="AT51">
            <v>23.423000000000002</v>
          </cell>
          <cell r="AU51">
            <v>15.602</v>
          </cell>
          <cell r="AV51">
            <v>26.094000000000001</v>
          </cell>
          <cell r="AW51">
            <v>34.652000000000001</v>
          </cell>
          <cell r="AX51">
            <v>53.970999999999997</v>
          </cell>
          <cell r="AY51">
            <v>59.58</v>
          </cell>
          <cell r="AZ51">
            <v>174.297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7.5399999999999991</v>
          </cell>
          <cell r="AL52">
            <v>5.52</v>
          </cell>
          <cell r="AM52">
            <v>5.52</v>
          </cell>
          <cell r="AN52">
            <v>5.8460000000000001</v>
          </cell>
          <cell r="AO52">
            <v>5.3460000000000001</v>
          </cell>
          <cell r="AP52">
            <v>6.5289999999999999</v>
          </cell>
          <cell r="AQ52">
            <v>6.7679999999999998</v>
          </cell>
          <cell r="AR52">
            <v>7.7679999999999998</v>
          </cell>
          <cell r="AS52">
            <v>6.7880000000000003</v>
          </cell>
          <cell r="AT52">
            <v>4.8900000000000006</v>
          </cell>
          <cell r="AU52">
            <v>5.077</v>
          </cell>
          <cell r="AV52">
            <v>20.405999999999999</v>
          </cell>
          <cell r="AW52">
            <v>16.712</v>
          </cell>
          <cell r="AX52">
            <v>21.065000000000001</v>
          </cell>
          <cell r="AY52">
            <v>16.755000000000003</v>
          </cell>
          <cell r="AZ52">
            <v>74.937999999999988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13.741</v>
          </cell>
          <cell r="AL53">
            <v>13.741</v>
          </cell>
          <cell r="AM53">
            <v>13.776</v>
          </cell>
          <cell r="AN53">
            <v>13.741</v>
          </cell>
          <cell r="AO53">
            <v>13.721</v>
          </cell>
          <cell r="AP53">
            <v>18.258000000000003</v>
          </cell>
          <cell r="AQ53">
            <v>18.258000000000003</v>
          </cell>
          <cell r="AR53">
            <v>17.513999999999999</v>
          </cell>
          <cell r="AS53">
            <v>13.199</v>
          </cell>
          <cell r="AT53">
            <v>13.451999999999998</v>
          </cell>
          <cell r="AU53">
            <v>14.433999999999997</v>
          </cell>
          <cell r="AV53">
            <v>41.188000000000002</v>
          </cell>
          <cell r="AW53">
            <v>41.238</v>
          </cell>
          <cell r="AX53">
            <v>54.03</v>
          </cell>
          <cell r="AY53">
            <v>41.084999999999994</v>
          </cell>
          <cell r="AZ53">
            <v>177.54100000000003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456.96902999999998</v>
          </cell>
          <cell r="AL54">
            <v>496.40176299999996</v>
          </cell>
          <cell r="AM54">
            <v>576.66885400000001</v>
          </cell>
          <cell r="AN54">
            <v>644.70178699999997</v>
          </cell>
          <cell r="AO54">
            <v>621.46105999999997</v>
          </cell>
          <cell r="AP54">
            <v>534.98742300000004</v>
          </cell>
          <cell r="AQ54">
            <v>440.86659800000001</v>
          </cell>
          <cell r="AR54">
            <v>453.083392</v>
          </cell>
          <cell r="AS54">
            <v>420.69105300000001</v>
          </cell>
          <cell r="AT54">
            <v>424.46807699999999</v>
          </cell>
          <cell r="AU54">
            <v>402.384996</v>
          </cell>
          <cell r="AV54">
            <v>1382.642484</v>
          </cell>
          <cell r="AW54">
            <v>1842.8317010000001</v>
          </cell>
          <cell r="AX54">
            <v>1428.9374130000001</v>
          </cell>
          <cell r="AY54">
            <v>1247.544126</v>
          </cell>
          <cell r="AZ54">
            <v>5901.9557240000004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32.886000000000003</v>
          </cell>
          <cell r="AL57">
            <v>37.363999999999997</v>
          </cell>
          <cell r="AM57">
            <v>38.637</v>
          </cell>
          <cell r="AN57">
            <v>36.344000000000001</v>
          </cell>
          <cell r="AO57">
            <v>42.926000000000002</v>
          </cell>
          <cell r="AP57">
            <v>44.689</v>
          </cell>
          <cell r="AQ57">
            <v>50.872</v>
          </cell>
          <cell r="AR57">
            <v>42.295999999999999</v>
          </cell>
          <cell r="AS57">
            <v>60.026000000000003</v>
          </cell>
          <cell r="AT57">
            <v>76.588000000000008</v>
          </cell>
          <cell r="AU57">
            <v>85.021000000000001</v>
          </cell>
          <cell r="AV57">
            <v>95.257000000000005</v>
          </cell>
          <cell r="AW57">
            <v>117.907</v>
          </cell>
          <cell r="AX57">
            <v>137.857</v>
          </cell>
          <cell r="AY57">
            <v>221.63499999999999</v>
          </cell>
          <cell r="AZ57">
            <v>572.65600000000006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92.08</v>
          </cell>
          <cell r="AL58">
            <v>92.08</v>
          </cell>
          <cell r="AM58">
            <v>95.322000000000003</v>
          </cell>
          <cell r="AN58">
            <v>95.466000000000008</v>
          </cell>
          <cell r="AO58">
            <v>90.966000000000008</v>
          </cell>
          <cell r="AP58">
            <v>96.92</v>
          </cell>
          <cell r="AQ58">
            <v>81.471999999999994</v>
          </cell>
          <cell r="AR58">
            <v>78.631999999999991</v>
          </cell>
          <cell r="AS58">
            <v>72.89</v>
          </cell>
          <cell r="AT58">
            <v>82.427999999999997</v>
          </cell>
          <cell r="AU58">
            <v>88.698000000000008</v>
          </cell>
          <cell r="AV58">
            <v>272.92399999999998</v>
          </cell>
          <cell r="AW58">
            <v>281.75400000000002</v>
          </cell>
          <cell r="AX58">
            <v>257.024</v>
          </cell>
          <cell r="AY58">
            <v>244.01599999999999</v>
          </cell>
          <cell r="AZ58">
            <v>1055.7179999999998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50.923999999999999</v>
          </cell>
          <cell r="AL60">
            <v>55.637999999999998</v>
          </cell>
          <cell r="AM60">
            <v>59.486000000000004</v>
          </cell>
          <cell r="AN60">
            <v>55.641999999999996</v>
          </cell>
          <cell r="AO60">
            <v>55.56</v>
          </cell>
          <cell r="AP60">
            <v>55.635999999999996</v>
          </cell>
          <cell r="AQ60">
            <v>59.453999999999994</v>
          </cell>
          <cell r="AR60">
            <v>60.826999999999998</v>
          </cell>
          <cell r="AS60">
            <v>60.639000000000003</v>
          </cell>
          <cell r="AT60">
            <v>60.551000000000002</v>
          </cell>
          <cell r="AU60">
            <v>56.932000000000002</v>
          </cell>
          <cell r="AV60">
            <v>151.52699999999999</v>
          </cell>
          <cell r="AW60">
            <v>170.68799999999999</v>
          </cell>
          <cell r="AX60">
            <v>175.91699999999997</v>
          </cell>
          <cell r="AY60">
            <v>178.12200000000001</v>
          </cell>
          <cell r="AZ60">
            <v>676.25400000000002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20.628</v>
          </cell>
          <cell r="AL61">
            <v>23.93</v>
          </cell>
          <cell r="AM61">
            <v>23.39</v>
          </cell>
          <cell r="AN61">
            <v>28.456000000000003</v>
          </cell>
          <cell r="AO61">
            <v>28.456000000000003</v>
          </cell>
          <cell r="AP61">
            <v>29.056000000000001</v>
          </cell>
          <cell r="AQ61">
            <v>23.99</v>
          </cell>
          <cell r="AR61">
            <v>24.070999999999998</v>
          </cell>
          <cell r="AS61">
            <v>22.487000000000002</v>
          </cell>
          <cell r="AT61">
            <v>26.256999999999998</v>
          </cell>
          <cell r="AU61">
            <v>24.88</v>
          </cell>
          <cell r="AV61">
            <v>68.649000000000001</v>
          </cell>
          <cell r="AW61">
            <v>80.302000000000007</v>
          </cell>
          <cell r="AX61">
            <v>77.11699999999999</v>
          </cell>
          <cell r="AY61">
            <v>73.623999999999995</v>
          </cell>
          <cell r="AZ61">
            <v>299.69200000000001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201.59664300000003</v>
          </cell>
          <cell r="AL62">
            <v>207.794017</v>
          </cell>
          <cell r="AM62">
            <v>214.28044799999998</v>
          </cell>
          <cell r="AN62">
            <v>227.56219099999998</v>
          </cell>
          <cell r="AO62">
            <v>225.72675199999998</v>
          </cell>
          <cell r="AP62">
            <v>219.91225299999999</v>
          </cell>
          <cell r="AQ62">
            <v>206.04785199999998</v>
          </cell>
          <cell r="AR62">
            <v>208.62495999999999</v>
          </cell>
          <cell r="AS62">
            <v>310.44431400000002</v>
          </cell>
          <cell r="AT62">
            <v>406.72682500000002</v>
          </cell>
          <cell r="AU62">
            <v>529.01995299999999</v>
          </cell>
          <cell r="AV62">
            <v>602.15475700000002</v>
          </cell>
          <cell r="AW62">
            <v>667.569391</v>
          </cell>
          <cell r="AX62">
            <v>634.58506499999999</v>
          </cell>
          <cell r="AY62">
            <v>1246.191092</v>
          </cell>
          <cell r="AZ62">
            <v>3150.500305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51.063000000000002</v>
          </cell>
          <cell r="AL63">
            <v>50.838999999999999</v>
          </cell>
          <cell r="AM63">
            <v>51.439000000000007</v>
          </cell>
          <cell r="AN63">
            <v>51.439000000000007</v>
          </cell>
          <cell r="AO63">
            <v>51.662999999999997</v>
          </cell>
          <cell r="AP63">
            <v>51.063000000000002</v>
          </cell>
          <cell r="AQ63">
            <v>51.513999999999996</v>
          </cell>
          <cell r="AR63">
            <v>51.643000000000001</v>
          </cell>
          <cell r="AS63">
            <v>52.698000000000008</v>
          </cell>
          <cell r="AT63">
            <v>52.69</v>
          </cell>
          <cell r="AU63">
            <v>53.004000000000005</v>
          </cell>
          <cell r="AV63">
            <v>152.36500000000001</v>
          </cell>
          <cell r="AW63">
            <v>154.541</v>
          </cell>
          <cell r="AX63">
            <v>154.22</v>
          </cell>
          <cell r="AY63">
            <v>158.392</v>
          </cell>
          <cell r="AZ63">
            <v>619.51800000000014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379.5</v>
          </cell>
          <cell r="AL64">
            <v>387.72</v>
          </cell>
          <cell r="AM64">
            <v>387.52</v>
          </cell>
          <cell r="AN64">
            <v>373.84000000000003</v>
          </cell>
          <cell r="AO64">
            <v>358.36</v>
          </cell>
          <cell r="AP64">
            <v>338.62</v>
          </cell>
          <cell r="AQ64">
            <v>336.97</v>
          </cell>
          <cell r="AR64">
            <v>308.35000000000002</v>
          </cell>
          <cell r="AS64">
            <v>325.44</v>
          </cell>
          <cell r="AT64">
            <v>343.64</v>
          </cell>
          <cell r="AU64">
            <v>391.7</v>
          </cell>
          <cell r="AV64">
            <v>1132.22</v>
          </cell>
          <cell r="AW64">
            <v>1119.72</v>
          </cell>
          <cell r="AX64">
            <v>983.94</v>
          </cell>
          <cell r="AY64">
            <v>1060.78</v>
          </cell>
          <cell r="AZ64">
            <v>4296.66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1104.539</v>
          </cell>
          <cell r="AL65">
            <v>1126.7649999999999</v>
          </cell>
          <cell r="AM65">
            <v>1159.614</v>
          </cell>
          <cell r="AN65">
            <v>1168.06</v>
          </cell>
          <cell r="AO65">
            <v>1162.5610000000001</v>
          </cell>
          <cell r="AP65">
            <v>1122.2440000000001</v>
          </cell>
          <cell r="AQ65">
            <v>1119.451</v>
          </cell>
          <cell r="AR65">
            <v>1126.6610000000001</v>
          </cell>
          <cell r="AS65">
            <v>1125.692</v>
          </cell>
          <cell r="AT65">
            <v>1060.9169999999999</v>
          </cell>
          <cell r="AU65">
            <v>1044.164</v>
          </cell>
          <cell r="AV65">
            <v>3270.8389999999995</v>
          </cell>
          <cell r="AW65">
            <v>3490.2350000000001</v>
          </cell>
          <cell r="AX65">
            <v>3368.3560000000002</v>
          </cell>
          <cell r="AY65">
            <v>3230.7730000000001</v>
          </cell>
          <cell r="AZ65">
            <v>13360.203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40.981000000000002</v>
          </cell>
          <cell r="AL66">
            <v>40.850999999999999</v>
          </cell>
          <cell r="AM66">
            <v>41.100999999999999</v>
          </cell>
          <cell r="AN66">
            <v>55.435000000000002</v>
          </cell>
          <cell r="AO66">
            <v>61.677999999999997</v>
          </cell>
          <cell r="AP66">
            <v>67.796999999999997</v>
          </cell>
          <cell r="AQ66">
            <v>58.766999999999996</v>
          </cell>
          <cell r="AR66">
            <v>57.872</v>
          </cell>
          <cell r="AS66">
            <v>57.877999999999901</v>
          </cell>
          <cell r="AT66">
            <v>63.360999999999905</v>
          </cell>
          <cell r="AU66">
            <v>64.26099999999991</v>
          </cell>
          <cell r="AV66">
            <v>122.90299999999999</v>
          </cell>
          <cell r="AW66">
            <v>158.214</v>
          </cell>
          <cell r="AX66">
            <v>184.43599999999998</v>
          </cell>
          <cell r="AY66">
            <v>185.49999999999972</v>
          </cell>
          <cell r="AZ66">
            <v>651.05299999999966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497.99000000599995</v>
          </cell>
          <cell r="AL67">
            <v>510.01000000499994</v>
          </cell>
          <cell r="AM67">
            <v>515.02000001099998</v>
          </cell>
          <cell r="AN67">
            <v>488.02</v>
          </cell>
          <cell r="AO67">
            <v>480.02000000500004</v>
          </cell>
          <cell r="AP67">
            <v>477.08999999900004</v>
          </cell>
          <cell r="AQ67">
            <v>503.86000001299999</v>
          </cell>
          <cell r="AR67">
            <v>499.97000000399998</v>
          </cell>
          <cell r="AS67">
            <v>502.99999999900001</v>
          </cell>
          <cell r="AT67">
            <v>499.24999999399995</v>
          </cell>
          <cell r="AU67">
            <v>501.22000000700007</v>
          </cell>
          <cell r="AV67">
            <v>1500.0000000229998</v>
          </cell>
          <cell r="AW67">
            <v>1483.060000016</v>
          </cell>
          <cell r="AX67">
            <v>1480.9200000159999</v>
          </cell>
          <cell r="AY67">
            <v>1503.47</v>
          </cell>
          <cell r="AZ67">
            <v>5967.4500000549997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3298.08</v>
          </cell>
          <cell r="AL68">
            <v>3540.04</v>
          </cell>
          <cell r="AM68">
            <v>3719.2200000000003</v>
          </cell>
          <cell r="AN68">
            <v>3806.01</v>
          </cell>
          <cell r="AO68">
            <v>3730.6500000000005</v>
          </cell>
          <cell r="AP68">
            <v>3585.17</v>
          </cell>
          <cell r="AQ68">
            <v>3385.81</v>
          </cell>
          <cell r="AR68">
            <v>3364.67</v>
          </cell>
          <cell r="AS68">
            <v>3163.97</v>
          </cell>
          <cell r="AT68">
            <v>2964.8599999999997</v>
          </cell>
          <cell r="AU68">
            <v>2839.64</v>
          </cell>
          <cell r="AV68">
            <v>9795.73</v>
          </cell>
          <cell r="AW68">
            <v>11255.880000000001</v>
          </cell>
          <cell r="AX68">
            <v>10335.65</v>
          </cell>
          <cell r="AY68">
            <v>8968.4699999999993</v>
          </cell>
          <cell r="AZ68">
            <v>40355.730000000003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4.5</v>
          </cell>
          <cell r="AL69">
            <v>4.5</v>
          </cell>
          <cell r="AM69">
            <v>0</v>
          </cell>
          <cell r="AN69">
            <v>0</v>
          </cell>
          <cell r="AO69">
            <v>0</v>
          </cell>
          <cell r="AP69">
            <v>4.5</v>
          </cell>
          <cell r="AQ69">
            <v>4.5</v>
          </cell>
          <cell r="AR69">
            <v>4.5</v>
          </cell>
          <cell r="AS69">
            <v>0</v>
          </cell>
          <cell r="AT69">
            <v>0</v>
          </cell>
          <cell r="AU69">
            <v>4.5</v>
          </cell>
          <cell r="AV69">
            <v>13.5</v>
          </cell>
          <cell r="AW69">
            <v>0</v>
          </cell>
          <cell r="AX69">
            <v>13.5</v>
          </cell>
          <cell r="AY69">
            <v>4.5</v>
          </cell>
          <cell r="AZ69">
            <v>31.5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107.68850599999999</v>
          </cell>
          <cell r="AL70">
            <v>117.267798</v>
          </cell>
          <cell r="AM70">
            <v>142.8716</v>
          </cell>
          <cell r="AN70">
            <v>180.52978100000001</v>
          </cell>
          <cell r="AO70">
            <v>179.95088100000001</v>
          </cell>
          <cell r="AP70">
            <v>160.15216199999998</v>
          </cell>
          <cell r="AQ70">
            <v>126.91610399999999</v>
          </cell>
          <cell r="AR70">
            <v>129.945258</v>
          </cell>
          <cell r="AS70">
            <v>123.24400900000001</v>
          </cell>
          <cell r="AT70">
            <v>112.13366199999999</v>
          </cell>
          <cell r="AU70">
            <v>103.842826</v>
          </cell>
          <cell r="AV70">
            <v>323.91806199999996</v>
          </cell>
          <cell r="AW70">
            <v>503.352262</v>
          </cell>
          <cell r="AX70">
            <v>417.01352399999996</v>
          </cell>
          <cell r="AY70">
            <v>339.22049700000002</v>
          </cell>
          <cell r="AZ70">
            <v>1583.5043449999998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494.49</v>
          </cell>
          <cell r="AN71">
            <v>499.74</v>
          </cell>
          <cell r="AO71">
            <v>503.34000000000003</v>
          </cell>
          <cell r="AP71">
            <v>498.35999999999996</v>
          </cell>
          <cell r="AQ71">
            <v>491.78999999999996</v>
          </cell>
          <cell r="AR71">
            <v>493.79999999999995</v>
          </cell>
          <cell r="AS71">
            <v>512.25</v>
          </cell>
          <cell r="AT71">
            <v>519.76</v>
          </cell>
          <cell r="AU71">
            <v>510.14</v>
          </cell>
          <cell r="AV71">
            <v>1463.1499999999999</v>
          </cell>
          <cell r="AW71">
            <v>1497.5700000000002</v>
          </cell>
          <cell r="AX71">
            <v>1483.9499999999998</v>
          </cell>
          <cell r="AY71">
            <v>1542.15</v>
          </cell>
          <cell r="AZ71">
            <v>5986.8200000000006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84.7</v>
          </cell>
          <cell r="AL72">
            <v>93.9</v>
          </cell>
          <cell r="AM72">
            <v>93.2</v>
          </cell>
          <cell r="AN72">
            <v>91.5</v>
          </cell>
          <cell r="AO72">
            <v>91.7</v>
          </cell>
          <cell r="AP72">
            <v>92.4</v>
          </cell>
          <cell r="AQ72">
            <v>91.199999999999989</v>
          </cell>
          <cell r="AR72">
            <v>108.7</v>
          </cell>
          <cell r="AS72">
            <v>117.2</v>
          </cell>
          <cell r="AT72">
            <v>95.4</v>
          </cell>
          <cell r="AU72">
            <v>78.41</v>
          </cell>
          <cell r="AV72">
            <v>247.12</v>
          </cell>
          <cell r="AW72">
            <v>276.39999999999998</v>
          </cell>
          <cell r="AX72">
            <v>292.3</v>
          </cell>
          <cell r="AY72">
            <v>291.01</v>
          </cell>
          <cell r="AZ72">
            <v>1106.8300000000002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973.13</v>
          </cell>
          <cell r="AN73">
            <v>960.8599999999999</v>
          </cell>
          <cell r="AO73">
            <v>961.6099999999999</v>
          </cell>
          <cell r="AP73">
            <v>952.82</v>
          </cell>
          <cell r="AQ73">
            <v>949.72</v>
          </cell>
          <cell r="AR73">
            <v>880.68000000000006</v>
          </cell>
          <cell r="AS73">
            <v>867.9799999999999</v>
          </cell>
          <cell r="AT73">
            <v>868.89</v>
          </cell>
          <cell r="AU73">
            <v>951.59799999999996</v>
          </cell>
          <cell r="AV73">
            <v>2928.56</v>
          </cell>
          <cell r="AW73">
            <v>2895.5999999999995</v>
          </cell>
          <cell r="AX73">
            <v>2783.2200000000003</v>
          </cell>
          <cell r="AY73">
            <v>2688.4679999999998</v>
          </cell>
          <cell r="AZ73">
            <v>11295.847999999998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65.881</v>
          </cell>
          <cell r="AL74">
            <v>67.881</v>
          </cell>
          <cell r="AM74">
            <v>67.881</v>
          </cell>
          <cell r="AN74">
            <v>66.356999999999999</v>
          </cell>
          <cell r="AO74">
            <v>66.448000000000008</v>
          </cell>
          <cell r="AP74">
            <v>66.415999999999997</v>
          </cell>
          <cell r="AQ74">
            <v>69.501000000000005</v>
          </cell>
          <cell r="AR74">
            <v>64.503</v>
          </cell>
          <cell r="AS74">
            <v>58.106999999999999</v>
          </cell>
          <cell r="AT74">
            <v>58.221999999999994</v>
          </cell>
          <cell r="AU74">
            <v>60.331000000000003</v>
          </cell>
          <cell r="AV74">
            <v>201.643</v>
          </cell>
          <cell r="AW74">
            <v>200.68600000000001</v>
          </cell>
          <cell r="AX74">
            <v>200.42000000000002</v>
          </cell>
          <cell r="AY74">
            <v>176.66</v>
          </cell>
          <cell r="AZ74">
            <v>779.40899999999999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43.861806999999999</v>
          </cell>
          <cell r="AL76">
            <v>47.67492</v>
          </cell>
          <cell r="AM76">
            <v>55.272495000000006</v>
          </cell>
          <cell r="AN76">
            <v>61.525193000000002</v>
          </cell>
          <cell r="AO76">
            <v>61.022369000000005</v>
          </cell>
          <cell r="AP76">
            <v>56.083003000000005</v>
          </cell>
          <cell r="AQ76">
            <v>46.936256999999998</v>
          </cell>
          <cell r="AR76">
            <v>52.793526</v>
          </cell>
          <cell r="AS76">
            <v>52.197772999999998</v>
          </cell>
          <cell r="AT76">
            <v>51.261710999999998</v>
          </cell>
          <cell r="AU76">
            <v>43.800987000000006</v>
          </cell>
          <cell r="AV76">
            <v>129.99804799999998</v>
          </cell>
          <cell r="AW76">
            <v>177.82005700000002</v>
          </cell>
          <cell r="AX76">
            <v>155.81278600000002</v>
          </cell>
          <cell r="AY76">
            <v>147.260471</v>
          </cell>
          <cell r="AZ76">
            <v>610.89136199999996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12.675999999999998</v>
          </cell>
          <cell r="AL77">
            <v>12.605</v>
          </cell>
          <cell r="AM77">
            <v>12.605</v>
          </cell>
          <cell r="AN77">
            <v>12.605</v>
          </cell>
          <cell r="AO77">
            <v>12.605</v>
          </cell>
          <cell r="AP77">
            <v>12.675999999999998</v>
          </cell>
          <cell r="AQ77">
            <v>13.109</v>
          </cell>
          <cell r="AR77">
            <v>13.613000000000001</v>
          </cell>
          <cell r="AS77">
            <v>14.384</v>
          </cell>
          <cell r="AT77">
            <v>14.687999999999999</v>
          </cell>
          <cell r="AU77">
            <v>14.992000000000001</v>
          </cell>
          <cell r="AV77">
            <v>37.596999999999994</v>
          </cell>
          <cell r="AW77">
            <v>37.814999999999998</v>
          </cell>
          <cell r="AX77">
            <v>39.397999999999996</v>
          </cell>
          <cell r="AY77">
            <v>44.064</v>
          </cell>
          <cell r="AZ77">
            <v>158.874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219.20000000000002</v>
          </cell>
          <cell r="AL78">
            <v>223.20000000000002</v>
          </cell>
          <cell r="AM78">
            <v>225.20000000000002</v>
          </cell>
          <cell r="AN78">
            <v>227.20000000000002</v>
          </cell>
          <cell r="AO78">
            <v>230.20000000000002</v>
          </cell>
          <cell r="AP78">
            <v>231.20000000000002</v>
          </cell>
          <cell r="AQ78">
            <v>233.3</v>
          </cell>
          <cell r="AR78">
            <v>235.4</v>
          </cell>
          <cell r="AS78">
            <v>233.85899999999998</v>
          </cell>
          <cell r="AT78">
            <v>231.19</v>
          </cell>
          <cell r="AU78">
            <v>227.52100000000002</v>
          </cell>
          <cell r="AV78">
            <v>657.6</v>
          </cell>
          <cell r="AW78">
            <v>682.6</v>
          </cell>
          <cell r="AX78">
            <v>699.9</v>
          </cell>
          <cell r="AY78">
            <v>692.56999999999994</v>
          </cell>
          <cell r="AZ78">
            <v>2732.6700000000005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4</v>
          </cell>
          <cell r="AN79">
            <v>4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16</v>
          </cell>
          <cell r="AX79">
            <v>12</v>
          </cell>
          <cell r="AY79">
            <v>25.5</v>
          </cell>
          <cell r="AZ79">
            <v>69.5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401.86232199999995</v>
          </cell>
          <cell r="AL80">
            <v>440.42091300000004</v>
          </cell>
          <cell r="AM80">
            <v>468.79429700000003</v>
          </cell>
          <cell r="AN80">
            <v>485.32275800000002</v>
          </cell>
          <cell r="AO80">
            <v>475.80640900000003</v>
          </cell>
          <cell r="AP80">
            <v>445.64328</v>
          </cell>
          <cell r="AQ80">
            <v>407.55486400000007</v>
          </cell>
          <cell r="AR80">
            <v>499.30151000000001</v>
          </cell>
          <cell r="AS80">
            <v>366.324342</v>
          </cell>
          <cell r="AT80">
            <v>360.09962100000001</v>
          </cell>
          <cell r="AU80">
            <v>246.15188799999999</v>
          </cell>
          <cell r="AV80">
            <v>1211.5180919999998</v>
          </cell>
          <cell r="AW80">
            <v>1429.923464</v>
          </cell>
          <cell r="AX80">
            <v>1352.4996540000002</v>
          </cell>
          <cell r="AY80">
            <v>972.57585099999994</v>
          </cell>
          <cell r="AZ80">
            <v>4966.5170610000005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36.700000000000003</v>
          </cell>
          <cell r="AL81">
            <v>30.599999999999998</v>
          </cell>
          <cell r="AM81">
            <v>36.799999999999997</v>
          </cell>
          <cell r="AN81">
            <v>40.6</v>
          </cell>
          <cell r="AO81">
            <v>48.7</v>
          </cell>
          <cell r="AP81">
            <v>52.099999999999994</v>
          </cell>
          <cell r="AQ81">
            <v>50.400000000000006</v>
          </cell>
          <cell r="AR81">
            <v>41.5</v>
          </cell>
          <cell r="AS81">
            <v>31.900000000000002</v>
          </cell>
          <cell r="AT81">
            <v>35.5</v>
          </cell>
          <cell r="AU81">
            <v>41.3</v>
          </cell>
          <cell r="AV81">
            <v>98</v>
          </cell>
          <cell r="AW81">
            <v>126.10000000000001</v>
          </cell>
          <cell r="AX81">
            <v>144</v>
          </cell>
          <cell r="AY81">
            <v>108.7</v>
          </cell>
          <cell r="AZ81">
            <v>476.8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113.90655500000001</v>
          </cell>
          <cell r="AL82">
            <v>124.96154300000001</v>
          </cell>
          <cell r="AM82">
            <v>154.83193199999999</v>
          </cell>
          <cell r="AN82">
            <v>177.11726400000001</v>
          </cell>
          <cell r="AO82">
            <v>179.12850600000002</v>
          </cell>
          <cell r="AP82">
            <v>152.44915900000001</v>
          </cell>
          <cell r="AQ82">
            <v>128.15073999999998</v>
          </cell>
          <cell r="AR82">
            <v>122.797516</v>
          </cell>
          <cell r="AS82">
            <v>110.087563</v>
          </cell>
          <cell r="AT82">
            <v>105.79533000000001</v>
          </cell>
          <cell r="AU82">
            <v>99.766239000000013</v>
          </cell>
          <cell r="AV82">
            <v>343.78634499999998</v>
          </cell>
          <cell r="AW82">
            <v>511.07770200000004</v>
          </cell>
          <cell r="AX82">
            <v>403.39741500000002</v>
          </cell>
          <cell r="AY82">
            <v>315.64913200000001</v>
          </cell>
          <cell r="AZ82">
            <v>1573.9105940000002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13.5</v>
          </cell>
          <cell r="AL83">
            <v>17.5</v>
          </cell>
          <cell r="AM83">
            <v>17.5</v>
          </cell>
          <cell r="AN83">
            <v>21</v>
          </cell>
          <cell r="AO83">
            <v>22</v>
          </cell>
          <cell r="AP83">
            <v>24</v>
          </cell>
          <cell r="AQ83">
            <v>32</v>
          </cell>
          <cell r="AR83">
            <v>36</v>
          </cell>
          <cell r="AS83">
            <v>41.533000000000001</v>
          </cell>
          <cell r="AT83">
            <v>34.03</v>
          </cell>
          <cell r="AU83">
            <v>37.527000000000001</v>
          </cell>
          <cell r="AV83">
            <v>40.5</v>
          </cell>
          <cell r="AW83">
            <v>60.5</v>
          </cell>
          <cell r="AX83">
            <v>92</v>
          </cell>
          <cell r="AY83">
            <v>113.09</v>
          </cell>
          <cell r="AZ83">
            <v>306.08999999999997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4.5</v>
          </cell>
          <cell r="AO84">
            <v>4.5</v>
          </cell>
          <cell r="AP84">
            <v>0</v>
          </cell>
          <cell r="AQ84">
            <v>0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13.5</v>
          </cell>
          <cell r="AX84">
            <v>5</v>
          </cell>
          <cell r="AY84">
            <v>10</v>
          </cell>
          <cell r="AZ84">
            <v>37.5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3.0680000000000001</v>
          </cell>
          <cell r="AL85">
            <v>3.0680000000000001</v>
          </cell>
          <cell r="AM85">
            <v>0</v>
          </cell>
          <cell r="AN85">
            <v>1.591</v>
          </cell>
          <cell r="AO85">
            <v>1.591</v>
          </cell>
          <cell r="AP85">
            <v>1.591</v>
          </cell>
          <cell r="AQ85">
            <v>0</v>
          </cell>
          <cell r="AR85">
            <v>0</v>
          </cell>
          <cell r="AS85">
            <v>0.47899999999999998</v>
          </cell>
          <cell r="AT85">
            <v>0.95</v>
          </cell>
          <cell r="AU85">
            <v>1.4209999999999998</v>
          </cell>
          <cell r="AV85">
            <v>9.2040000000000006</v>
          </cell>
          <cell r="AW85">
            <v>3.1819999999999999</v>
          </cell>
          <cell r="AX85">
            <v>1.591</v>
          </cell>
          <cell r="AY85">
            <v>2.8499999999999996</v>
          </cell>
          <cell r="AZ85">
            <v>16.826999999999998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99.38</v>
          </cell>
          <cell r="AL86">
            <v>96.419999999999987</v>
          </cell>
          <cell r="AM86">
            <v>97.419999999999987</v>
          </cell>
          <cell r="AN86">
            <v>103.62</v>
          </cell>
          <cell r="AO86">
            <v>109.28999999999999</v>
          </cell>
          <cell r="AP86">
            <v>106.25</v>
          </cell>
          <cell r="AQ86">
            <v>106.46000000000001</v>
          </cell>
          <cell r="AR86">
            <v>106.65</v>
          </cell>
          <cell r="AS86">
            <v>107.89999999999999</v>
          </cell>
          <cell r="AT86">
            <v>106.37</v>
          </cell>
          <cell r="AU86">
            <v>103.88</v>
          </cell>
          <cell r="AV86">
            <v>299.64</v>
          </cell>
          <cell r="AW86">
            <v>310.33</v>
          </cell>
          <cell r="AX86">
            <v>319.36</v>
          </cell>
          <cell r="AY86">
            <v>318.14999999999998</v>
          </cell>
          <cell r="AZ86">
            <v>1247.48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191.66</v>
          </cell>
          <cell r="AL87">
            <v>191.53</v>
          </cell>
          <cell r="AM87">
            <v>194.48000000000002</v>
          </cell>
          <cell r="AN87">
            <v>201.70999999999998</v>
          </cell>
          <cell r="AO87">
            <v>204.79999999999998</v>
          </cell>
          <cell r="AP87">
            <v>198.79</v>
          </cell>
          <cell r="AQ87">
            <v>193.32</v>
          </cell>
          <cell r="AR87">
            <v>188.69</v>
          </cell>
          <cell r="AS87">
            <v>186.99</v>
          </cell>
          <cell r="AT87">
            <v>190.76</v>
          </cell>
          <cell r="AU87">
            <v>192.63</v>
          </cell>
          <cell r="AV87">
            <v>579.55999999999995</v>
          </cell>
          <cell r="AW87">
            <v>600.99</v>
          </cell>
          <cell r="AX87">
            <v>580.79999999999995</v>
          </cell>
          <cell r="AY87">
            <v>570.38</v>
          </cell>
          <cell r="AZ87">
            <v>2331.73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4994.8130000000001</v>
          </cell>
          <cell r="AL88">
            <v>4876.5709999999999</v>
          </cell>
          <cell r="AM88">
            <v>5423.4869999999992</v>
          </cell>
          <cell r="AN88">
            <v>5620.8209999999999</v>
          </cell>
          <cell r="AO88">
            <v>5646.4440000000004</v>
          </cell>
          <cell r="AP88">
            <v>5197.2330000000002</v>
          </cell>
          <cell r="AQ88">
            <v>4956.4059999999999</v>
          </cell>
          <cell r="AR88">
            <v>4668.4190000000008</v>
          </cell>
          <cell r="AS88">
            <v>4677.2199999999993</v>
          </cell>
          <cell r="AT88">
            <v>4623.5190000000002</v>
          </cell>
          <cell r="AU88">
            <v>4786.987000000001</v>
          </cell>
          <cell r="AV88">
            <v>14774.723</v>
          </cell>
          <cell r="AW88">
            <v>16690.752</v>
          </cell>
          <cell r="AX88">
            <v>14822.058000000001</v>
          </cell>
          <cell r="AY88">
            <v>14087.726000000001</v>
          </cell>
          <cell r="AZ88">
            <v>60375.259000000005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192.04999999999998</v>
          </cell>
          <cell r="AL89">
            <v>190.37</v>
          </cell>
          <cell r="AM89">
            <v>182.51</v>
          </cell>
          <cell r="AN89">
            <v>182.73000000000002</v>
          </cell>
          <cell r="AO89">
            <v>185.59000000000003</v>
          </cell>
          <cell r="AP89">
            <v>187.05</v>
          </cell>
          <cell r="AQ89">
            <v>188.4</v>
          </cell>
          <cell r="AR89">
            <v>185.94</v>
          </cell>
          <cell r="AS89">
            <v>195.20999999999998</v>
          </cell>
          <cell r="AT89">
            <v>201.82</v>
          </cell>
          <cell r="AU89">
            <v>203.10000000000002</v>
          </cell>
          <cell r="AV89">
            <v>582.65</v>
          </cell>
          <cell r="AW89">
            <v>550.83000000000004</v>
          </cell>
          <cell r="AX89">
            <v>561.3900000000001</v>
          </cell>
          <cell r="AY89">
            <v>600.13</v>
          </cell>
          <cell r="AZ89">
            <v>2295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60.787999999999997</v>
          </cell>
          <cell r="AK90">
            <v>62.721999999999994</v>
          </cell>
          <cell r="AL90">
            <v>62.904000000000003</v>
          </cell>
          <cell r="AM90">
            <v>63.233000000000004</v>
          </cell>
          <cell r="AN90">
            <v>61.117000000000004</v>
          </cell>
          <cell r="AO90">
            <v>60.611999999999995</v>
          </cell>
          <cell r="AP90">
            <v>60.738</v>
          </cell>
          <cell r="AQ90">
            <v>62.927000000000007</v>
          </cell>
          <cell r="AR90">
            <v>69.325000000000003</v>
          </cell>
          <cell r="AS90">
            <v>66.941000000000003</v>
          </cell>
          <cell r="AT90">
            <v>65.353999999999999</v>
          </cell>
          <cell r="AU90">
            <v>59.715000000000003</v>
          </cell>
          <cell r="AV90">
            <v>186.41399999999999</v>
          </cell>
          <cell r="AW90">
            <v>184.96199999999999</v>
          </cell>
          <cell r="AX90">
            <v>192.99</v>
          </cell>
          <cell r="AY90">
            <v>192.01000000000002</v>
          </cell>
          <cell r="AZ90">
            <v>756.37600000000009</v>
          </cell>
        </row>
        <row r="91">
          <cell r="A91" t="str">
            <v>Romania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1116.1826040000001</v>
          </cell>
          <cell r="AK91">
            <v>1332.5550010000002</v>
          </cell>
          <cell r="AL91">
            <v>1368.5700019999999</v>
          </cell>
          <cell r="AM91">
            <v>1450.890001</v>
          </cell>
          <cell r="AN91">
            <v>1481.7600029999999</v>
          </cell>
          <cell r="AO91">
            <v>1502.340001</v>
          </cell>
          <cell r="AP91">
            <v>1399.4400030000002</v>
          </cell>
          <cell r="AQ91">
            <v>1270.8150029999999</v>
          </cell>
          <cell r="AR91">
            <v>1188.495001</v>
          </cell>
          <cell r="AS91">
            <v>1201.994156</v>
          </cell>
          <cell r="AT91">
            <v>1252.1182879999999</v>
          </cell>
          <cell r="AU91">
            <v>1302.547411</v>
          </cell>
          <cell r="AV91">
            <v>3817.3076070000002</v>
          </cell>
          <cell r="AW91">
            <v>4434.9900049999997</v>
          </cell>
          <cell r="AX91">
            <v>3858.7500070000006</v>
          </cell>
          <cell r="AY91">
            <v>3756.6598549999999</v>
          </cell>
          <cell r="AZ91">
            <v>15867.707473999999</v>
          </cell>
        </row>
        <row r="92">
          <cell r="A92" t="str">
            <v>Russia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13.364119167711632</v>
          </cell>
          <cell r="N92">
            <v>0</v>
          </cell>
          <cell r="O92">
            <v>0</v>
          </cell>
          <cell r="P92">
            <v>0</v>
          </cell>
          <cell r="Q92">
            <v>4.340831081621797</v>
          </cell>
          <cell r="R92">
            <v>0.9386783192143604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3000</v>
          </cell>
          <cell r="AE92">
            <v>0</v>
          </cell>
          <cell r="AF92">
            <v>0</v>
          </cell>
          <cell r="AG92">
            <v>0</v>
          </cell>
          <cell r="AH92">
            <v>3000</v>
          </cell>
          <cell r="AI92">
            <v>3000</v>
          </cell>
          <cell r="AJ92">
            <v>21472.862720000001</v>
          </cell>
          <cell r="AK92">
            <v>24065.563657999999</v>
          </cell>
          <cell r="AL92">
            <v>25662.753562999998</v>
          </cell>
          <cell r="AM92">
            <v>27611.997734999997</v>
          </cell>
          <cell r="AN92">
            <v>27604.338404000002</v>
          </cell>
          <cell r="AO92">
            <v>26153.110174000001</v>
          </cell>
          <cell r="AP92">
            <v>24902.634786000002</v>
          </cell>
          <cell r="AQ92">
            <v>24173.209013</v>
          </cell>
          <cell r="AR92">
            <v>23791.934015999999</v>
          </cell>
          <cell r="AS92">
            <v>22017.182251999999</v>
          </cell>
          <cell r="AT92">
            <v>19979.536685999999</v>
          </cell>
          <cell r="AU92">
            <v>20203.351721999999</v>
          </cell>
          <cell r="AV92">
            <v>71201.179941000009</v>
          </cell>
          <cell r="AW92">
            <v>81369.446312999993</v>
          </cell>
          <cell r="AX92">
            <v>72867.777815000009</v>
          </cell>
          <cell r="AY92">
            <v>62200.070659999998</v>
          </cell>
          <cell r="AZ92">
            <v>287638.47472900001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2916.42</v>
          </cell>
          <cell r="AL93">
            <v>2943.51</v>
          </cell>
          <cell r="AM93">
            <v>2889.7299999999996</v>
          </cell>
          <cell r="AN93">
            <v>2916.93</v>
          </cell>
          <cell r="AO93">
            <v>2890.67</v>
          </cell>
          <cell r="AP93">
            <v>2815.6499999999996</v>
          </cell>
          <cell r="AQ93">
            <v>2711.17</v>
          </cell>
          <cell r="AR93">
            <v>2669.8</v>
          </cell>
          <cell r="AS93">
            <v>2815.17</v>
          </cell>
          <cell r="AT93">
            <v>2956.18</v>
          </cell>
          <cell r="AU93">
            <v>3007.13</v>
          </cell>
          <cell r="AV93">
            <v>8829.82</v>
          </cell>
          <cell r="AW93">
            <v>8697.33</v>
          </cell>
          <cell r="AX93">
            <v>8196.619999999999</v>
          </cell>
          <cell r="AY93">
            <v>8778.48</v>
          </cell>
          <cell r="AZ93">
            <v>34502.25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192.50900000000001</v>
          </cell>
          <cell r="AL94">
            <v>193.09700000000001</v>
          </cell>
          <cell r="AM94">
            <v>194.09900000000002</v>
          </cell>
          <cell r="AN94">
            <v>175.852</v>
          </cell>
          <cell r="AO94">
            <v>177.88499999999999</v>
          </cell>
          <cell r="AP94">
            <v>176.86199999999999</v>
          </cell>
          <cell r="AQ94">
            <v>196.24299999999999</v>
          </cell>
          <cell r="AR94">
            <v>203.96700000000001</v>
          </cell>
          <cell r="AS94">
            <v>206.76100000000002</v>
          </cell>
          <cell r="AT94">
            <v>207.71800000000002</v>
          </cell>
          <cell r="AU94">
            <v>202.21199999999999</v>
          </cell>
          <cell r="AV94">
            <v>571.24800000000005</v>
          </cell>
          <cell r="AW94">
            <v>547.83600000000001</v>
          </cell>
          <cell r="AX94">
            <v>577.072</v>
          </cell>
          <cell r="AY94">
            <v>616.69100000000003</v>
          </cell>
          <cell r="AZ94">
            <v>2312.8470000000002</v>
          </cell>
        </row>
        <row r="95">
          <cell r="A95" t="str">
            <v>Serbia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52.602406246351002</v>
          </cell>
          <cell r="N95">
            <v>0</v>
          </cell>
          <cell r="O95">
            <v>0</v>
          </cell>
          <cell r="P95">
            <v>0</v>
          </cell>
          <cell r="Q95">
            <v>16.29674966168125</v>
          </cell>
          <cell r="R95">
            <v>3.7082958006619835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1258.7</v>
          </cell>
          <cell r="AE95">
            <v>0</v>
          </cell>
          <cell r="AF95">
            <v>0</v>
          </cell>
          <cell r="AG95">
            <v>0</v>
          </cell>
          <cell r="AH95">
            <v>1258.7</v>
          </cell>
          <cell r="AI95">
            <v>1258.7</v>
          </cell>
          <cell r="AJ95">
            <v>2359.2402979999997</v>
          </cell>
          <cell r="AK95">
            <v>2552.3432979999998</v>
          </cell>
          <cell r="AL95">
            <v>2630.1470980000004</v>
          </cell>
          <cell r="AM95">
            <v>2684.0707860000002</v>
          </cell>
          <cell r="AN95">
            <v>2817.3587859999998</v>
          </cell>
          <cell r="AO95">
            <v>2775.4223579999998</v>
          </cell>
          <cell r="AP95">
            <v>2660.201579</v>
          </cell>
          <cell r="AQ95">
            <v>2498.409314</v>
          </cell>
          <cell r="AR95">
            <v>2620.0769559999999</v>
          </cell>
          <cell r="AS95">
            <v>2483.4175949999999</v>
          </cell>
          <cell r="AT95">
            <v>2314.2751539999999</v>
          </cell>
          <cell r="AU95">
            <v>2153.5706840000003</v>
          </cell>
          <cell r="AV95">
            <v>7541.7306939999999</v>
          </cell>
          <cell r="AW95">
            <v>8276.8519300000007</v>
          </cell>
          <cell r="AX95">
            <v>7778.6878489999999</v>
          </cell>
          <cell r="AY95">
            <v>6951.2634330000001</v>
          </cell>
          <cell r="AZ95">
            <v>30548.533905999997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113.66</v>
          </cell>
          <cell r="AL96">
            <v>103.19800000000001</v>
          </cell>
          <cell r="AM96">
            <v>107.46199999999999</v>
          </cell>
          <cell r="AN96">
            <v>107.44200000000001</v>
          </cell>
          <cell r="AO96">
            <v>117.904</v>
          </cell>
          <cell r="AP96">
            <v>113.64</v>
          </cell>
          <cell r="AQ96">
            <v>124.02200000000001</v>
          </cell>
          <cell r="AR96">
            <v>112.21899999999999</v>
          </cell>
          <cell r="AS96">
            <v>117.29599999999999</v>
          </cell>
          <cell r="AT96">
            <v>107.45499999999998</v>
          </cell>
          <cell r="AU96">
            <v>109.31700000000001</v>
          </cell>
          <cell r="AV96">
            <v>320.08299999999997</v>
          </cell>
          <cell r="AW96">
            <v>332.80799999999999</v>
          </cell>
          <cell r="AX96">
            <v>349.88099999999997</v>
          </cell>
          <cell r="AY96">
            <v>334.06799999999998</v>
          </cell>
          <cell r="AZ96">
            <v>1336.84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401.00692500000002</v>
          </cell>
          <cell r="AL97">
            <v>425.91013899999996</v>
          </cell>
          <cell r="AM97">
            <v>444.52317600000003</v>
          </cell>
          <cell r="AN97">
            <v>452.63321500000001</v>
          </cell>
          <cell r="AO97">
            <v>445.04944599999999</v>
          </cell>
          <cell r="AP97">
            <v>425.78891299999998</v>
          </cell>
          <cell r="AQ97">
            <v>402.92704899999995</v>
          </cell>
          <cell r="AR97">
            <v>405.85841800000003</v>
          </cell>
          <cell r="AS97">
            <v>363.65103799999997</v>
          </cell>
          <cell r="AT97">
            <v>346.72960599999999</v>
          </cell>
          <cell r="AU97">
            <v>335.21756500000004</v>
          </cell>
          <cell r="AV97">
            <v>1194.17884</v>
          </cell>
          <cell r="AW97">
            <v>1342.205837</v>
          </cell>
          <cell r="AX97">
            <v>1234.57438</v>
          </cell>
          <cell r="AY97">
            <v>1045.598209</v>
          </cell>
          <cell r="AZ97">
            <v>4816.5572659999998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229.90375800000001</v>
          </cell>
          <cell r="AK99">
            <v>191.48945499999999</v>
          </cell>
          <cell r="AL99">
            <v>214.197866</v>
          </cell>
          <cell r="AM99">
            <v>229.51455600000003</v>
          </cell>
          <cell r="AN99">
            <v>238.599424</v>
          </cell>
          <cell r="AO99">
            <v>235.03751699999998</v>
          </cell>
          <cell r="AP99">
            <v>230.19268299999999</v>
          </cell>
          <cell r="AQ99">
            <v>234.64716699999997</v>
          </cell>
          <cell r="AR99">
            <v>263.30194700000004</v>
          </cell>
          <cell r="AS99">
            <v>263.52054800000002</v>
          </cell>
          <cell r="AT99">
            <v>310.15045499999997</v>
          </cell>
          <cell r="AU99">
            <v>283.930274</v>
          </cell>
          <cell r="AV99">
            <v>635.59107900000004</v>
          </cell>
          <cell r="AW99">
            <v>703.15149700000006</v>
          </cell>
          <cell r="AX99">
            <v>728.141797</v>
          </cell>
          <cell r="AY99">
            <v>857.60127699999998</v>
          </cell>
          <cell r="AZ99">
            <v>2924.4856499999996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298.71000000000004</v>
          </cell>
          <cell r="AL100">
            <v>300</v>
          </cell>
          <cell r="AM100">
            <v>296.59999999999997</v>
          </cell>
          <cell r="AN100">
            <v>305.59000000000003</v>
          </cell>
          <cell r="AO100">
            <v>320</v>
          </cell>
          <cell r="AP100">
            <v>313</v>
          </cell>
          <cell r="AQ100">
            <v>313.92</v>
          </cell>
          <cell r="AR100">
            <v>294.99</v>
          </cell>
          <cell r="AS100">
            <v>309.28999999999996</v>
          </cell>
          <cell r="AT100">
            <v>297.07</v>
          </cell>
          <cell r="AU100">
            <v>309.89999999999998</v>
          </cell>
          <cell r="AV100">
            <v>898.01</v>
          </cell>
          <cell r="AW100">
            <v>922.19</v>
          </cell>
          <cell r="AX100">
            <v>921.91000000000008</v>
          </cell>
          <cell r="AY100">
            <v>916.25999999999988</v>
          </cell>
          <cell r="AZ100">
            <v>3658.37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72.744</v>
          </cell>
          <cell r="AL102">
            <v>71.924000000000007</v>
          </cell>
          <cell r="AM102">
            <v>65.222000000000008</v>
          </cell>
          <cell r="AN102">
            <v>59.701000000000008</v>
          </cell>
          <cell r="AO102">
            <v>59.962000000000003</v>
          </cell>
          <cell r="AP102">
            <v>65.960999999999999</v>
          </cell>
          <cell r="AQ102">
            <v>65.86099999999999</v>
          </cell>
          <cell r="AR102">
            <v>65.994</v>
          </cell>
          <cell r="AS102">
            <v>61.415999999999997</v>
          </cell>
          <cell r="AT102">
            <v>62.674000000000007</v>
          </cell>
          <cell r="AU102">
            <v>63.438000000000002</v>
          </cell>
          <cell r="AV102">
            <v>211.89099999999999</v>
          </cell>
          <cell r="AW102">
            <v>184.88500000000002</v>
          </cell>
          <cell r="AX102">
            <v>197.816</v>
          </cell>
          <cell r="AY102">
            <v>187.52800000000002</v>
          </cell>
          <cell r="AZ102">
            <v>782.12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518.86300000000006</v>
          </cell>
          <cell r="AL103">
            <v>519.29600000000005</v>
          </cell>
          <cell r="AM103">
            <v>561.85900000000004</v>
          </cell>
          <cell r="AN103">
            <v>570.74099999999999</v>
          </cell>
          <cell r="AO103">
            <v>580.77</v>
          </cell>
          <cell r="AP103">
            <v>581.601</v>
          </cell>
          <cell r="AQ103">
            <v>606.30899999999997</v>
          </cell>
          <cell r="AR103">
            <v>613.43999999999994</v>
          </cell>
          <cell r="AS103">
            <v>599.19799999999896</v>
          </cell>
          <cell r="AT103">
            <v>588.92499999999905</v>
          </cell>
          <cell r="AU103">
            <v>575.04199999999901</v>
          </cell>
          <cell r="AV103">
            <v>1540.7660000000001</v>
          </cell>
          <cell r="AW103">
            <v>1713.37</v>
          </cell>
          <cell r="AX103">
            <v>1801.35</v>
          </cell>
          <cell r="AY103">
            <v>1763.164999999997</v>
          </cell>
          <cell r="AZ103">
            <v>6818.650999999998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9249.2938749999994</v>
          </cell>
          <cell r="AK104">
            <v>9959.1638189999994</v>
          </cell>
          <cell r="AL104">
            <v>10427.847008999999</v>
          </cell>
          <cell r="AM104">
            <v>10675.181285999999</v>
          </cell>
          <cell r="AN104">
            <v>10649.627495999999</v>
          </cell>
          <cell r="AO104">
            <v>10482.477524999998</v>
          </cell>
          <cell r="AP104">
            <v>10806.689285</v>
          </cell>
          <cell r="AQ104">
            <v>11138.923073</v>
          </cell>
          <cell r="AR104">
            <v>11352.368358</v>
          </cell>
          <cell r="AS104">
            <v>10885.520983</v>
          </cell>
          <cell r="AT104">
            <v>9942.3762989999996</v>
          </cell>
          <cell r="AU104">
            <v>9491.2977510000001</v>
          </cell>
          <cell r="AV104">
            <v>29636.304702999994</v>
          </cell>
          <cell r="AW104">
            <v>31807.286306999998</v>
          </cell>
          <cell r="AX104">
            <v>33297.980715999998</v>
          </cell>
          <cell r="AY104">
            <v>30319.195032999996</v>
          </cell>
          <cell r="AZ104">
            <v>125060.76675899999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107.767</v>
          </cell>
          <cell r="AL105">
            <v>112.31799999999998</v>
          </cell>
          <cell r="AM105">
            <v>115.72499999999999</v>
          </cell>
          <cell r="AN105">
            <v>116.22799999999998</v>
          </cell>
          <cell r="AO105">
            <v>112.07999999999998</v>
          </cell>
          <cell r="AP105">
            <v>105.605</v>
          </cell>
          <cell r="AQ105">
            <v>107.42400000000001</v>
          </cell>
          <cell r="AR105">
            <v>109.17599999999999</v>
          </cell>
          <cell r="AS105">
            <v>120.178</v>
          </cell>
          <cell r="AT105">
            <v>123.10299999999998</v>
          </cell>
          <cell r="AU105">
            <v>120.81200000000001</v>
          </cell>
          <cell r="AV105">
            <v>333.29699999999997</v>
          </cell>
          <cell r="AW105">
            <v>344.03299999999996</v>
          </cell>
          <cell r="AX105">
            <v>322.20499999999998</v>
          </cell>
          <cell r="AY105">
            <v>364.09299999999996</v>
          </cell>
          <cell r="AZ105">
            <v>1363.6279999999997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103</v>
          </cell>
          <cell r="AL106">
            <v>105</v>
          </cell>
          <cell r="AM106">
            <v>100</v>
          </cell>
          <cell r="AN106">
            <v>114</v>
          </cell>
          <cell r="AO106">
            <v>109.5</v>
          </cell>
          <cell r="AP106">
            <v>107.8</v>
          </cell>
          <cell r="AQ106">
            <v>89.8</v>
          </cell>
          <cell r="AR106">
            <v>75.3</v>
          </cell>
          <cell r="AS106">
            <v>79</v>
          </cell>
          <cell r="AT106">
            <v>88.5</v>
          </cell>
          <cell r="AU106">
            <v>110.5</v>
          </cell>
          <cell r="AV106">
            <v>307</v>
          </cell>
          <cell r="AW106">
            <v>323.5</v>
          </cell>
          <cell r="AX106">
            <v>272.89999999999998</v>
          </cell>
          <cell r="AY106">
            <v>278</v>
          </cell>
          <cell r="AZ106">
            <v>1181.3999999999999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450.56999999999994</v>
          </cell>
          <cell r="AL107">
            <v>461.64</v>
          </cell>
          <cell r="AM107">
            <v>456.22</v>
          </cell>
          <cell r="AN107">
            <v>478.79</v>
          </cell>
          <cell r="AO107">
            <v>494.54000000000008</v>
          </cell>
          <cell r="AP107">
            <v>494.99000000000007</v>
          </cell>
          <cell r="AQ107">
            <v>492.65</v>
          </cell>
          <cell r="AR107">
            <v>472.01000000000005</v>
          </cell>
          <cell r="AS107">
            <v>479.83000000000004</v>
          </cell>
          <cell r="AT107">
            <v>492.3</v>
          </cell>
          <cell r="AU107">
            <v>488.12</v>
          </cell>
          <cell r="AV107">
            <v>1393.25</v>
          </cell>
          <cell r="AW107">
            <v>1429.5500000000002</v>
          </cell>
          <cell r="AX107">
            <v>1459.65</v>
          </cell>
          <cell r="AY107">
            <v>1460.25</v>
          </cell>
          <cell r="AZ107">
            <v>5742.7000000000007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6292.4463189999997</v>
          </cell>
          <cell r="AK108">
            <v>6956.4178159999992</v>
          </cell>
          <cell r="AL108">
            <v>7659.2054960000005</v>
          </cell>
          <cell r="AM108">
            <v>8371.4543640000011</v>
          </cell>
          <cell r="AN108">
            <v>8749.0182939999995</v>
          </cell>
          <cell r="AO108">
            <v>8553.5452129999994</v>
          </cell>
          <cell r="AP108">
            <v>7873.9892920000002</v>
          </cell>
          <cell r="AQ108">
            <v>6877.5787970000001</v>
          </cell>
          <cell r="AR108">
            <v>6675.7807710000006</v>
          </cell>
          <cell r="AS108">
            <v>5847.5161159999998</v>
          </cell>
          <cell r="AT108">
            <v>5561.0974569999998</v>
          </cell>
          <cell r="AU108">
            <v>5269.5464469999997</v>
          </cell>
          <cell r="AV108">
            <v>20908.069630999998</v>
          </cell>
          <cell r="AW108">
            <v>25674.017870999996</v>
          </cell>
          <cell r="AX108">
            <v>21427.348860000002</v>
          </cell>
          <cell r="AY108">
            <v>16678.160019999999</v>
          </cell>
          <cell r="AZ108">
            <v>84687.596381999989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16.399999999999999</v>
          </cell>
          <cell r="AL109">
            <v>16.399999999999999</v>
          </cell>
          <cell r="AM109">
            <v>0</v>
          </cell>
          <cell r="AN109">
            <v>15.6</v>
          </cell>
          <cell r="AO109">
            <v>15.6</v>
          </cell>
          <cell r="AP109">
            <v>15.6</v>
          </cell>
          <cell r="AQ109">
            <v>16</v>
          </cell>
          <cell r="AR109">
            <v>16</v>
          </cell>
          <cell r="AS109">
            <v>16</v>
          </cell>
          <cell r="AT109">
            <v>16</v>
          </cell>
          <cell r="AU109">
            <v>16</v>
          </cell>
          <cell r="AV109">
            <v>65.199999999999989</v>
          </cell>
          <cell r="AW109">
            <v>31.2</v>
          </cell>
          <cell r="AX109">
            <v>47.6</v>
          </cell>
          <cell r="AY109">
            <v>48</v>
          </cell>
          <cell r="AZ109">
            <v>191.99999999999997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22.020000000000003</v>
          </cell>
          <cell r="AL110">
            <v>22.060000000000002</v>
          </cell>
          <cell r="AM110">
            <v>24.32</v>
          </cell>
          <cell r="AN110">
            <v>23.470000000000002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22.439999999999998</v>
          </cell>
          <cell r="AS110">
            <v>24.699999999999996</v>
          </cell>
          <cell r="AT110">
            <v>26.18</v>
          </cell>
          <cell r="AU110">
            <v>24.28</v>
          </cell>
          <cell r="AV110">
            <v>67.31</v>
          </cell>
          <cell r="AW110">
            <v>70.710000000000008</v>
          </cell>
          <cell r="AX110">
            <v>62.23</v>
          </cell>
          <cell r="AY110">
            <v>75.16</v>
          </cell>
          <cell r="AZ110">
            <v>275.40999999999997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6.4469649585448385</v>
          </cell>
          <cell r="N111">
            <v>0</v>
          </cell>
          <cell r="O111">
            <v>0</v>
          </cell>
          <cell r="P111">
            <v>0</v>
          </cell>
          <cell r="Q111">
            <v>2.0960716089519122</v>
          </cell>
          <cell r="R111">
            <v>0.47639018458355065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4258.7</v>
          </cell>
          <cell r="AE111">
            <v>0</v>
          </cell>
          <cell r="AF111">
            <v>0</v>
          </cell>
          <cell r="AG111">
            <v>0</v>
          </cell>
          <cell r="AH111">
            <v>4258.7</v>
          </cell>
          <cell r="AI111">
            <v>4258.7</v>
          </cell>
          <cell r="AJ111">
            <v>61042.626404012</v>
          </cell>
          <cell r="AK111">
            <v>66070.871766005992</v>
          </cell>
          <cell r="AL111">
            <v>69421.104386004998</v>
          </cell>
          <cell r="AM111">
            <v>73530.485711011002</v>
          </cell>
          <cell r="AN111">
            <v>74695.573368000012</v>
          </cell>
          <cell r="AO111">
            <v>72821.55393700501</v>
          </cell>
          <cell r="AP111">
            <v>69964.997347999029</v>
          </cell>
          <cell r="AQ111">
            <v>67412.156051012978</v>
          </cell>
          <cell r="AR111">
            <v>66739.730371004014</v>
          </cell>
          <cell r="AS111">
            <v>63417.489183998994</v>
          </cell>
          <cell r="AT111">
            <v>59988.594404994008</v>
          </cell>
          <cell r="AU111">
            <v>59451.695870006995</v>
          </cell>
          <cell r="AV111">
            <v>196534.60255602299</v>
          </cell>
          <cell r="AW111">
            <v>221047.61301601602</v>
          </cell>
          <cell r="AX111">
            <v>204116.88377001602</v>
          </cell>
          <cell r="AY111">
            <v>182857.77945899998</v>
          </cell>
          <cell r="AZ111">
            <v>804556.87880105502</v>
          </cell>
        </row>
        <row r="112">
          <cell r="A112" t="str">
            <v>EEMA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6.4469649585448385</v>
          </cell>
          <cell r="N112">
            <v>0</v>
          </cell>
          <cell r="O112">
            <v>0</v>
          </cell>
          <cell r="P112">
            <v>0</v>
          </cell>
          <cell r="Q112">
            <v>2.0960716089519122</v>
          </cell>
          <cell r="R112">
            <v>0.47639018458355065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4258.7</v>
          </cell>
          <cell r="AE112">
            <v>0</v>
          </cell>
          <cell r="AF112">
            <v>0</v>
          </cell>
          <cell r="AG112">
            <v>0</v>
          </cell>
          <cell r="AH112">
            <v>4258.7</v>
          </cell>
          <cell r="AI112">
            <v>4258.7</v>
          </cell>
          <cell r="AJ112">
            <v>61042.626404012</v>
          </cell>
          <cell r="AK112">
            <v>66070.871766005992</v>
          </cell>
          <cell r="AL112">
            <v>69421.104386004998</v>
          </cell>
          <cell r="AM112">
            <v>73530.485711011002</v>
          </cell>
          <cell r="AN112">
            <v>74695.573368000012</v>
          </cell>
          <cell r="AO112">
            <v>72821.55393700501</v>
          </cell>
          <cell r="AP112">
            <v>69964.997347999029</v>
          </cell>
          <cell r="AQ112">
            <v>67412.156051012978</v>
          </cell>
          <cell r="AR112">
            <v>66739.730371004014</v>
          </cell>
          <cell r="AS112">
            <v>63417.489183998994</v>
          </cell>
          <cell r="AT112">
            <v>59988.594404994008</v>
          </cell>
          <cell r="AU112">
            <v>59451.695870006995</v>
          </cell>
          <cell r="AV112">
            <v>196534.60255602299</v>
          </cell>
          <cell r="AW112">
            <v>221047.61301601602</v>
          </cell>
          <cell r="AX112">
            <v>204116.88377001602</v>
          </cell>
          <cell r="AY112">
            <v>182857.77945899998</v>
          </cell>
          <cell r="AZ112">
            <v>804556.87880105502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1824.5306920000003</v>
          </cell>
          <cell r="AL116">
            <v>1780.8738670000002</v>
          </cell>
          <cell r="AM116">
            <v>1805.376174</v>
          </cell>
          <cell r="AN116">
            <v>1746.8738039999998</v>
          </cell>
          <cell r="AO116">
            <v>1689.261456</v>
          </cell>
          <cell r="AP116">
            <v>1575.409326</v>
          </cell>
          <cell r="AQ116">
            <v>1716.3348249999999</v>
          </cell>
          <cell r="AR116">
            <v>1939.0943159999999</v>
          </cell>
          <cell r="AS116">
            <v>2156.4850569999999</v>
          </cell>
          <cell r="AT116">
            <v>2031.853396</v>
          </cell>
          <cell r="AU116">
            <v>1887.144112</v>
          </cell>
          <cell r="AV116">
            <v>5387.7179370000003</v>
          </cell>
          <cell r="AW116">
            <v>5241.511434</v>
          </cell>
          <cell r="AX116">
            <v>5230.8384669999996</v>
          </cell>
          <cell r="AY116">
            <v>6075.4825650000002</v>
          </cell>
          <cell r="AZ116">
            <v>21935.550403000001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14.100000000000001</v>
          </cell>
          <cell r="AN119">
            <v>14.100000000000001</v>
          </cell>
          <cell r="AO119">
            <v>14.100000000000001</v>
          </cell>
          <cell r="AP119">
            <v>14.100000000000001</v>
          </cell>
          <cell r="AQ119">
            <v>14.100000000000001</v>
          </cell>
          <cell r="AR119">
            <v>9.4</v>
          </cell>
          <cell r="AS119">
            <v>9.77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42.300000000000004</v>
          </cell>
          <cell r="AX119">
            <v>37.6</v>
          </cell>
          <cell r="AY119">
            <v>35.18</v>
          </cell>
          <cell r="AZ119">
            <v>157.38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22.54</v>
          </cell>
          <cell r="AN121">
            <v>18.036000000000001</v>
          </cell>
          <cell r="AO121">
            <v>13.52</v>
          </cell>
          <cell r="AP121">
            <v>18.027999999999999</v>
          </cell>
          <cell r="AQ121">
            <v>19.974</v>
          </cell>
          <cell r="AR121">
            <v>19.979999999999997</v>
          </cell>
          <cell r="AS121">
            <v>19.986000000000001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54.096000000000004</v>
          </cell>
          <cell r="AX121">
            <v>57.981999999999992</v>
          </cell>
          <cell r="AY121">
            <v>56.065999999999995</v>
          </cell>
          <cell r="AZ121">
            <v>235.75199999999995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394.29773399999999</v>
          </cell>
          <cell r="AK122">
            <v>386.72575600000005</v>
          </cell>
          <cell r="AL122">
            <v>383.995406</v>
          </cell>
          <cell r="AM122">
            <v>391.86394200000001</v>
          </cell>
          <cell r="AN122">
            <v>395.13479599999994</v>
          </cell>
          <cell r="AO122">
            <v>398.11175899999995</v>
          </cell>
          <cell r="AP122">
            <v>399.33249599999999</v>
          </cell>
          <cell r="AQ122">
            <v>395.97834700000004</v>
          </cell>
          <cell r="AR122">
            <v>403.11525700000004</v>
          </cell>
          <cell r="AS122">
            <v>404.519769</v>
          </cell>
          <cell r="AT122">
            <v>401.233767</v>
          </cell>
          <cell r="AU122">
            <v>397.50294500000001</v>
          </cell>
          <cell r="AV122">
            <v>1165.018896</v>
          </cell>
          <cell r="AW122">
            <v>1185.1104969999999</v>
          </cell>
          <cell r="AX122">
            <v>1198.4261000000001</v>
          </cell>
          <cell r="AY122">
            <v>1203.2564809999999</v>
          </cell>
          <cell r="AZ122">
            <v>4751.8119740000002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2.7459811466913639</v>
          </cell>
          <cell r="C124">
            <v>1.9797452493210106</v>
          </cell>
          <cell r="D124">
            <v>2.596786700210596</v>
          </cell>
          <cell r="E124">
            <v>2.8059154610849095</v>
          </cell>
          <cell r="F124">
            <v>3.3316864718625996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2.4370900629855519</v>
          </cell>
          <cell r="O124">
            <v>2.0451670560002411</v>
          </cell>
          <cell r="P124">
            <v>0</v>
          </cell>
          <cell r="Q124">
            <v>0</v>
          </cell>
          <cell r="R124">
            <v>1.1170807253433293</v>
          </cell>
          <cell r="S124">
            <v>616.3300842075987</v>
          </cell>
          <cell r="T124">
            <v>459.23343054406632</v>
          </cell>
          <cell r="U124">
            <v>597.71927257377774</v>
          </cell>
          <cell r="V124">
            <v>650.52792329081967</v>
          </cell>
          <cell r="W124">
            <v>774.39269618933668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1673.2827873254428</v>
          </cell>
          <cell r="AF124">
            <v>1424.9206194801563</v>
          </cell>
          <cell r="AG124">
            <v>0</v>
          </cell>
          <cell r="AH124">
            <v>0</v>
          </cell>
          <cell r="AI124">
            <v>3098.2034068055991</v>
          </cell>
          <cell r="AJ124">
            <v>20200.323532999999</v>
          </cell>
          <cell r="AK124">
            <v>20876.932910000003</v>
          </cell>
          <cell r="AL124">
            <v>20715.884954000001</v>
          </cell>
          <cell r="AM124">
            <v>20865.743785999999</v>
          </cell>
          <cell r="AN124">
            <v>20918.937975000001</v>
          </cell>
          <cell r="AO124">
            <v>20920.638754</v>
          </cell>
          <cell r="AP124">
            <v>20714.042956000001</v>
          </cell>
          <cell r="AQ124">
            <v>20708.964001</v>
          </cell>
          <cell r="AR124">
            <v>20991.027685000001</v>
          </cell>
          <cell r="AS124">
            <v>21205.803587000002</v>
          </cell>
          <cell r="AT124">
            <v>20785.446582999997</v>
          </cell>
          <cell r="AU124">
            <v>20709.643146999999</v>
          </cell>
          <cell r="AV124">
            <v>61793.141397000007</v>
          </cell>
          <cell r="AW124">
            <v>62705.320514999999</v>
          </cell>
          <cell r="AX124">
            <v>62414.034642000006</v>
          </cell>
          <cell r="AY124">
            <v>62700.893316999995</v>
          </cell>
          <cell r="AZ124">
            <v>249613.38987100002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11343.226832</v>
          </cell>
          <cell r="AL125">
            <v>11425.477119000001</v>
          </cell>
          <cell r="AM125">
            <v>11223.562629</v>
          </cell>
          <cell r="AN125">
            <v>10956.386009</v>
          </cell>
          <cell r="AO125">
            <v>10965.155832999999</v>
          </cell>
          <cell r="AP125">
            <v>10844.981502000001</v>
          </cell>
          <cell r="AQ125">
            <v>10521.429192</v>
          </cell>
          <cell r="AR125">
            <v>10226.509384000001</v>
          </cell>
          <cell r="AS125">
            <v>10232.036823999999</v>
          </cell>
          <cell r="AT125">
            <v>10559.102676</v>
          </cell>
          <cell r="AU125">
            <v>11332.828428999999</v>
          </cell>
          <cell r="AV125">
            <v>33885.922911000001</v>
          </cell>
          <cell r="AW125">
            <v>33145.104470999999</v>
          </cell>
          <cell r="AX125">
            <v>31592.920077999999</v>
          </cell>
          <cell r="AY125">
            <v>32123.967928999999</v>
          </cell>
          <cell r="AZ125">
            <v>130747.91538899999</v>
          </cell>
        </row>
        <row r="126">
          <cell r="A126" t="str">
            <v>Korea</v>
          </cell>
          <cell r="B126">
            <v>27.988468601963845</v>
          </cell>
          <cell r="C126">
            <v>19.810836073994171</v>
          </cell>
          <cell r="D126">
            <v>12.654431242478717</v>
          </cell>
          <cell r="E126">
            <v>13.839837269460178</v>
          </cell>
          <cell r="F126">
            <v>16.789960707157014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19.947789293565993</v>
          </cell>
          <cell r="O126">
            <v>10.084441525266199</v>
          </cell>
          <cell r="P126">
            <v>0</v>
          </cell>
          <cell r="Q126">
            <v>0</v>
          </cell>
          <cell r="R126">
            <v>7.0170646246580404</v>
          </cell>
          <cell r="S126">
            <v>1240.7111716823142</v>
          </cell>
          <cell r="T126">
            <v>933.88319795890709</v>
          </cell>
          <cell r="U126">
            <v>607.24107025952776</v>
          </cell>
          <cell r="V126">
            <v>698.75857572426992</v>
          </cell>
          <cell r="W126">
            <v>863.60598345625021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2781.8354399007494</v>
          </cell>
          <cell r="AF126">
            <v>1562.3645591805202</v>
          </cell>
          <cell r="AG126">
            <v>0</v>
          </cell>
          <cell r="AH126">
            <v>0</v>
          </cell>
          <cell r="AI126">
            <v>4344.1999990812692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10.366</v>
          </cell>
          <cell r="AN132">
            <v>12.832000000000001</v>
          </cell>
          <cell r="AO132">
            <v>14.904</v>
          </cell>
          <cell r="AP132">
            <v>10.798</v>
          </cell>
          <cell r="AQ132">
            <v>10.463999999999999</v>
          </cell>
          <cell r="AR132">
            <v>6.7739999999999991</v>
          </cell>
          <cell r="AS132">
            <v>9.9439999999999991</v>
          </cell>
          <cell r="AT132">
            <v>8.1340000000000003</v>
          </cell>
          <cell r="AU132">
            <v>9.6020000000000003</v>
          </cell>
          <cell r="AV132">
            <v>25.116</v>
          </cell>
          <cell r="AW132">
            <v>38.102000000000004</v>
          </cell>
          <cell r="AX132">
            <v>28.036000000000001</v>
          </cell>
          <cell r="AY132">
            <v>27.68</v>
          </cell>
          <cell r="AZ132">
            <v>118.93400000000001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35.982818000000002</v>
          </cell>
          <cell r="AN133">
            <v>36.827914</v>
          </cell>
          <cell r="AO133">
            <v>42.370766000000003</v>
          </cell>
          <cell r="AP133">
            <v>47.923197000000002</v>
          </cell>
          <cell r="AQ133">
            <v>54.824532000000005</v>
          </cell>
          <cell r="AR133">
            <v>56.979944000000003</v>
          </cell>
          <cell r="AS133">
            <v>49.889282000000001</v>
          </cell>
          <cell r="AT133">
            <v>41.566803</v>
          </cell>
          <cell r="AU133">
            <v>39.083945</v>
          </cell>
          <cell r="AV133">
            <v>124.44093599999999</v>
          </cell>
          <cell r="AW133">
            <v>115.181498</v>
          </cell>
          <cell r="AX133">
            <v>159.72767300000001</v>
          </cell>
          <cell r="AY133">
            <v>130.54003</v>
          </cell>
          <cell r="AZ133">
            <v>529.89013699999998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5.243181333535361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1.6789277088490482</v>
          </cell>
          <cell r="O135">
            <v>0</v>
          </cell>
          <cell r="P135">
            <v>0</v>
          </cell>
          <cell r="Q135">
            <v>0</v>
          </cell>
          <cell r="R135">
            <v>0.41622568822624711</v>
          </cell>
          <cell r="S135">
            <v>1267.1369362477549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1267.1369362477549</v>
          </cell>
          <cell r="AF135">
            <v>0</v>
          </cell>
          <cell r="AG135">
            <v>0</v>
          </cell>
          <cell r="AH135">
            <v>0</v>
          </cell>
          <cell r="AI135">
            <v>1267.1369362477549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15.979265489755001</v>
          </cell>
          <cell r="N137">
            <v>0</v>
          </cell>
          <cell r="O137">
            <v>0</v>
          </cell>
          <cell r="P137">
            <v>0</v>
          </cell>
          <cell r="Q137">
            <v>5.0990122185290954</v>
          </cell>
          <cell r="R137">
            <v>1.3206276740123786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54.46</v>
          </cell>
          <cell r="AE137">
            <v>0</v>
          </cell>
          <cell r="AF137">
            <v>0</v>
          </cell>
          <cell r="AG137">
            <v>0</v>
          </cell>
          <cell r="AH137">
            <v>54.46</v>
          </cell>
          <cell r="AI137">
            <v>54.46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1784.725817</v>
          </cell>
          <cell r="AN139">
            <v>1788.051449</v>
          </cell>
          <cell r="AO139">
            <v>1793.529006</v>
          </cell>
          <cell r="AP139">
            <v>1798.306517</v>
          </cell>
          <cell r="AQ139">
            <v>1811.7831570000001</v>
          </cell>
          <cell r="AR139">
            <v>1849.7179759999999</v>
          </cell>
          <cell r="AS139">
            <v>1882.343912</v>
          </cell>
          <cell r="AT139">
            <v>1884.7847160000001</v>
          </cell>
          <cell r="AU139">
            <v>1932.9183800000001</v>
          </cell>
          <cell r="AV139">
            <v>5232.0142070000002</v>
          </cell>
          <cell r="AW139">
            <v>5366.3062719999998</v>
          </cell>
          <cell r="AX139">
            <v>5459.8076499999997</v>
          </cell>
          <cell r="AY139">
            <v>5700.0470080000005</v>
          </cell>
          <cell r="AZ139">
            <v>21758.175137000002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3.4800000000000004</v>
          </cell>
          <cell r="AN140">
            <v>3.47</v>
          </cell>
          <cell r="AO140">
            <v>3.47</v>
          </cell>
          <cell r="AP140">
            <v>3.4720000000000004</v>
          </cell>
          <cell r="AQ140">
            <v>3.7759999999999998</v>
          </cell>
          <cell r="AR140">
            <v>3.7759999999999998</v>
          </cell>
          <cell r="AS140">
            <v>3.782</v>
          </cell>
          <cell r="AT140">
            <v>3.08</v>
          </cell>
          <cell r="AU140">
            <v>3.08</v>
          </cell>
          <cell r="AV140">
            <v>6.98</v>
          </cell>
          <cell r="AW140">
            <v>10.420000000000002</v>
          </cell>
          <cell r="AX140">
            <v>11.024000000000001</v>
          </cell>
          <cell r="AY140">
            <v>9.9420000000000002</v>
          </cell>
          <cell r="AZ140">
            <v>38.366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8.8919999999999995</v>
          </cell>
          <cell r="AN141">
            <v>7.452</v>
          </cell>
          <cell r="AO141">
            <v>7.452</v>
          </cell>
          <cell r="AP141">
            <v>11.370000000000001</v>
          </cell>
          <cell r="AQ141">
            <v>12.576000000000001</v>
          </cell>
          <cell r="AR141">
            <v>11.066000000000001</v>
          </cell>
          <cell r="AS141">
            <v>10.172000000000001</v>
          </cell>
          <cell r="AT141">
            <v>5.9719999999999995</v>
          </cell>
          <cell r="AU141">
            <v>9.67</v>
          </cell>
          <cell r="AV141">
            <v>33.195999999999998</v>
          </cell>
          <cell r="AW141">
            <v>23.795999999999999</v>
          </cell>
          <cell r="AX141">
            <v>35.012</v>
          </cell>
          <cell r="AY141">
            <v>25.814</v>
          </cell>
          <cell r="AZ141">
            <v>117.81799999999998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4.030028829663995</v>
          </cell>
          <cell r="C143">
            <v>1.7077095361597461</v>
          </cell>
          <cell r="D143">
            <v>1.49529503425998</v>
          </cell>
          <cell r="E143">
            <v>1.6712611891096161</v>
          </cell>
          <cell r="F143">
            <v>2.0564690383235043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6.8929742747277284E-2</v>
          </cell>
          <cell r="N143">
            <v>2.3874163442693201</v>
          </cell>
          <cell r="O143">
            <v>1.2411422346100762</v>
          </cell>
          <cell r="P143">
            <v>0</v>
          </cell>
          <cell r="Q143">
            <v>2.2996907040089942E-2</v>
          </cell>
          <cell r="R143">
            <v>0.91483571181168866</v>
          </cell>
          <cell r="S143">
            <v>3124.1781921376678</v>
          </cell>
          <cell r="T143">
            <v>1393.1166285029735</v>
          </cell>
          <cell r="U143">
            <v>1204.9603428333055</v>
          </cell>
          <cell r="V143">
            <v>1349.2864990150897</v>
          </cell>
          <cell r="W143">
            <v>1637.9986796455869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54.46</v>
          </cell>
          <cell r="AE143">
            <v>5722.2551634739475</v>
          </cell>
          <cell r="AF143">
            <v>2987.2851786606766</v>
          </cell>
          <cell r="AG143">
            <v>0</v>
          </cell>
          <cell r="AH143">
            <v>54.46</v>
          </cell>
          <cell r="AI143">
            <v>8764.0003421346228</v>
          </cell>
          <cell r="AJ143">
            <v>69770.229736999987</v>
          </cell>
          <cell r="AK143">
            <v>73420.270784000008</v>
          </cell>
          <cell r="AL143">
            <v>72525.105995999998</v>
          </cell>
          <cell r="AM143">
            <v>72661.164935000023</v>
          </cell>
          <cell r="AN143">
            <v>71685.923017000023</v>
          </cell>
          <cell r="AO143">
            <v>72272.456998000009</v>
          </cell>
          <cell r="AP143">
            <v>72060.041198000006</v>
          </cell>
          <cell r="AQ143">
            <v>72117.877181999982</v>
          </cell>
          <cell r="AR143">
            <v>72541.547210000004</v>
          </cell>
          <cell r="AS143">
            <v>71717.122145000016</v>
          </cell>
          <cell r="AT143">
            <v>70308.701623999994</v>
          </cell>
          <cell r="AU143">
            <v>71107.185442000002</v>
          </cell>
          <cell r="AV143">
            <v>215715.60651700001</v>
          </cell>
          <cell r="AW143">
            <v>216619.54495000004</v>
          </cell>
          <cell r="AX143">
            <v>216719.46558999998</v>
          </cell>
          <cell r="AY143">
            <v>213133.009211</v>
          </cell>
          <cell r="AZ143">
            <v>862187.62626800011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7676.1210470000005</v>
          </cell>
          <cell r="AL144">
            <v>7363.0366109999995</v>
          </cell>
          <cell r="AM144">
            <v>7291.5683800000006</v>
          </cell>
          <cell r="AN144">
            <v>7415.0116770000004</v>
          </cell>
          <cell r="AO144">
            <v>7655.3372560000007</v>
          </cell>
          <cell r="AP144">
            <v>7770.3613220000007</v>
          </cell>
          <cell r="AQ144">
            <v>7870.5331249999999</v>
          </cell>
          <cell r="AR144">
            <v>8233.114223999999</v>
          </cell>
          <cell r="AS144">
            <v>8294.5942940000004</v>
          </cell>
          <cell r="AT144">
            <v>8111.9709489999996</v>
          </cell>
          <cell r="AU144">
            <v>7882.6582149999995</v>
          </cell>
          <cell r="AV144">
            <v>22650.431198999999</v>
          </cell>
          <cell r="AW144">
            <v>22361.917313000002</v>
          </cell>
          <cell r="AX144">
            <v>23874.008671</v>
          </cell>
          <cell r="AY144">
            <v>24289.223458</v>
          </cell>
          <cell r="AZ144">
            <v>93175.580640999993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7676.1210470000005</v>
          </cell>
          <cell r="AL145">
            <v>7363.0366109999995</v>
          </cell>
          <cell r="AM145">
            <v>7291.5683800000006</v>
          </cell>
          <cell r="AN145">
            <v>7415.0116770000004</v>
          </cell>
          <cell r="AO145">
            <v>7655.3372560000007</v>
          </cell>
          <cell r="AP145">
            <v>7770.3613220000007</v>
          </cell>
          <cell r="AQ145">
            <v>7870.5331249999999</v>
          </cell>
          <cell r="AR145">
            <v>8233.114223999999</v>
          </cell>
          <cell r="AS145">
            <v>8294.5942940000004</v>
          </cell>
          <cell r="AT145">
            <v>8111.9709489999996</v>
          </cell>
          <cell r="AU145">
            <v>7882.6582149999995</v>
          </cell>
          <cell r="AV145">
            <v>22650.431198999999</v>
          </cell>
          <cell r="AW145">
            <v>22361.917313000002</v>
          </cell>
          <cell r="AX145">
            <v>23874.008671</v>
          </cell>
          <cell r="AY145">
            <v>24289.223458</v>
          </cell>
          <cell r="AZ145">
            <v>93175.580640999993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13.712188999999999</v>
          </cell>
          <cell r="AL146">
            <v>14.523390000000001</v>
          </cell>
          <cell r="AM146">
            <v>15.231781999999999</v>
          </cell>
          <cell r="AN146">
            <v>16.286360000000002</v>
          </cell>
          <cell r="AO146">
            <v>16.390360000000001</v>
          </cell>
          <cell r="AP146">
            <v>16.134360000000001</v>
          </cell>
          <cell r="AQ146">
            <v>16.195440000000001</v>
          </cell>
          <cell r="AR146">
            <v>17.634846</v>
          </cell>
          <cell r="AS146">
            <v>16.980170000000001</v>
          </cell>
          <cell r="AT146">
            <v>15.789546000000001</v>
          </cell>
          <cell r="AU146">
            <v>13.515333999999999</v>
          </cell>
          <cell r="AV146">
            <v>41.865535999999999</v>
          </cell>
          <cell r="AW146">
            <v>47.908501999999999</v>
          </cell>
          <cell r="AX146">
            <v>49.964646000000002</v>
          </cell>
          <cell r="AY146">
            <v>46.285049999999998</v>
          </cell>
          <cell r="AZ146">
            <v>186.02373400000002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6.67</v>
          </cell>
          <cell r="AL147">
            <v>12.27</v>
          </cell>
          <cell r="AM147">
            <v>12.149999999999999</v>
          </cell>
          <cell r="AN147">
            <v>14.6</v>
          </cell>
          <cell r="AO147">
            <v>9</v>
          </cell>
          <cell r="AP147">
            <v>10.1</v>
          </cell>
          <cell r="AQ147">
            <v>12.05</v>
          </cell>
          <cell r="AR147">
            <v>16.55</v>
          </cell>
          <cell r="AS147">
            <v>10.95</v>
          </cell>
          <cell r="AT147">
            <v>10.1</v>
          </cell>
          <cell r="AU147">
            <v>10.1</v>
          </cell>
          <cell r="AV147">
            <v>29.16</v>
          </cell>
          <cell r="AW147">
            <v>35.75</v>
          </cell>
          <cell r="AX147">
            <v>38.700000000000003</v>
          </cell>
          <cell r="AY147">
            <v>31.15</v>
          </cell>
          <cell r="AZ147">
            <v>134.76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13.940999999999999</v>
          </cell>
          <cell r="AL148">
            <v>13.435999999999998</v>
          </cell>
          <cell r="AM148">
            <v>13.664999999999999</v>
          </cell>
          <cell r="AN148">
            <v>13.648999999999999</v>
          </cell>
          <cell r="AO148">
            <v>13.648999999999999</v>
          </cell>
          <cell r="AP148">
            <v>14.001999999999999</v>
          </cell>
          <cell r="AQ148">
            <v>14.172000000000001</v>
          </cell>
          <cell r="AR148">
            <v>14.774000000000001</v>
          </cell>
          <cell r="AS148">
            <v>15.552</v>
          </cell>
          <cell r="AT148">
            <v>16.062000000000001</v>
          </cell>
          <cell r="AU148">
            <v>16.943999999999999</v>
          </cell>
          <cell r="AV148">
            <v>40.523999999999994</v>
          </cell>
          <cell r="AW148">
            <v>40.963000000000001</v>
          </cell>
          <cell r="AX148">
            <v>42.948</v>
          </cell>
          <cell r="AY148">
            <v>48.558</v>
          </cell>
          <cell r="AZ148">
            <v>172.99299999999999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3309.3411330000004</v>
          </cell>
          <cell r="AL150">
            <v>3274.879449</v>
          </cell>
          <cell r="AM150">
            <v>2975.0635270000002</v>
          </cell>
          <cell r="AN150">
            <v>3255.7913010000002</v>
          </cell>
          <cell r="AO150">
            <v>3276.68235</v>
          </cell>
          <cell r="AP150">
            <v>3323.4463289999999</v>
          </cell>
          <cell r="AQ150">
            <v>3291.5231199999998</v>
          </cell>
          <cell r="AR150">
            <v>3464.793533</v>
          </cell>
          <cell r="AS150">
            <v>3468.6887729999999</v>
          </cell>
          <cell r="AT150">
            <v>3406.3603749999997</v>
          </cell>
          <cell r="AU150">
            <v>3271.9020759999994</v>
          </cell>
          <cell r="AV150">
            <v>10056.966323000001</v>
          </cell>
          <cell r="AW150">
            <v>9507.5371780000005</v>
          </cell>
          <cell r="AX150">
            <v>10079.762982</v>
          </cell>
          <cell r="AY150">
            <v>10146.951224</v>
          </cell>
          <cell r="AZ150">
            <v>39791.217706999989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2764.9577829999998</v>
          </cell>
          <cell r="AL151">
            <v>2904.451133</v>
          </cell>
          <cell r="AM151">
            <v>2930.1860489999999</v>
          </cell>
          <cell r="AN151">
            <v>3062.024793</v>
          </cell>
          <cell r="AO151">
            <v>2979.0630030000002</v>
          </cell>
          <cell r="AP151">
            <v>2937.1630930000001</v>
          </cell>
          <cell r="AQ151">
            <v>2832.0412670000001</v>
          </cell>
          <cell r="AR151">
            <v>2843.776343</v>
          </cell>
          <cell r="AS151">
            <v>2779.764889</v>
          </cell>
          <cell r="AT151">
            <v>2805.8685100000002</v>
          </cell>
          <cell r="AU151">
            <v>2796.6321050000001</v>
          </cell>
          <cell r="AV151">
            <v>8339.4650980000006</v>
          </cell>
          <cell r="AW151">
            <v>8971.2738449999997</v>
          </cell>
          <cell r="AX151">
            <v>8612.9807029999993</v>
          </cell>
          <cell r="AY151">
            <v>8382.2655040000009</v>
          </cell>
          <cell r="AZ151">
            <v>34305.98515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3.4</v>
          </cell>
          <cell r="AL152">
            <v>3.8</v>
          </cell>
          <cell r="AM152">
            <v>3.81</v>
          </cell>
          <cell r="AN152">
            <v>3.54</v>
          </cell>
          <cell r="AO152">
            <v>3.1625000000000001</v>
          </cell>
          <cell r="AP152">
            <v>3.5125000000000002</v>
          </cell>
          <cell r="AQ152">
            <v>3.7525000000000004</v>
          </cell>
          <cell r="AR152">
            <v>3.73</v>
          </cell>
          <cell r="AS152">
            <v>3.45</v>
          </cell>
          <cell r="AT152">
            <v>3.52</v>
          </cell>
          <cell r="AU152">
            <v>3.38</v>
          </cell>
          <cell r="AV152">
            <v>10.68</v>
          </cell>
          <cell r="AW152">
            <v>10.512499999999999</v>
          </cell>
          <cell r="AX152">
            <v>10.995000000000001</v>
          </cell>
          <cell r="AY152">
            <v>10.350000000000001</v>
          </cell>
          <cell r="AZ152">
            <v>42.537500000000009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82.244225</v>
          </cell>
          <cell r="AL153">
            <v>85.278840000000002</v>
          </cell>
          <cell r="AM153">
            <v>83.421633999999997</v>
          </cell>
          <cell r="AN153">
            <v>83.175136000000009</v>
          </cell>
          <cell r="AO153">
            <v>85.657977000000002</v>
          </cell>
          <cell r="AP153">
            <v>89.133951999999994</v>
          </cell>
          <cell r="AQ153">
            <v>90.996082000000001</v>
          </cell>
          <cell r="AR153">
            <v>90.251231000000004</v>
          </cell>
          <cell r="AS153">
            <v>89.878805</v>
          </cell>
          <cell r="AT153">
            <v>90.744608999999997</v>
          </cell>
          <cell r="AU153">
            <v>87.305904999999996</v>
          </cell>
          <cell r="AV153">
            <v>249.520792</v>
          </cell>
          <cell r="AW153">
            <v>252.25474700000001</v>
          </cell>
          <cell r="AX153">
            <v>270.38126499999998</v>
          </cell>
          <cell r="AY153">
            <v>267.92931899999996</v>
          </cell>
          <cell r="AZ153">
            <v>1040.086123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1944.15</v>
          </cell>
          <cell r="AL154">
            <v>1885.7259999999999</v>
          </cell>
          <cell r="AM154">
            <v>1880.288</v>
          </cell>
          <cell r="AN154">
            <v>1874.8489999999999</v>
          </cell>
          <cell r="AO154">
            <v>1922.3969999999999</v>
          </cell>
          <cell r="AP154">
            <v>1943.451</v>
          </cell>
          <cell r="AQ154">
            <v>1938.011</v>
          </cell>
          <cell r="AR154">
            <v>1945.8140000000001</v>
          </cell>
          <cell r="AS154">
            <v>1857.1889999999999</v>
          </cell>
          <cell r="AT154">
            <v>1859.8200000000002</v>
          </cell>
          <cell r="AU154">
            <v>1848.0229999999999</v>
          </cell>
          <cell r="AV154">
            <v>5779.4660000000003</v>
          </cell>
          <cell r="AW154">
            <v>5677.5339999999997</v>
          </cell>
          <cell r="AX154">
            <v>5827.2759999999998</v>
          </cell>
          <cell r="AY154">
            <v>5565.0320000000002</v>
          </cell>
          <cell r="AZ154">
            <v>22849.308000000001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391.63599199999999</v>
          </cell>
          <cell r="AL155">
            <v>376.05298300000004</v>
          </cell>
          <cell r="AM155">
            <v>389.43122199999993</v>
          </cell>
          <cell r="AN155">
            <v>391.48727199999996</v>
          </cell>
          <cell r="AO155">
            <v>389.94583499999999</v>
          </cell>
          <cell r="AP155">
            <v>383.73757599999999</v>
          </cell>
          <cell r="AQ155">
            <v>383.16291200000001</v>
          </cell>
          <cell r="AR155">
            <v>421.76419800000002</v>
          </cell>
          <cell r="AS155">
            <v>390.75663600000001</v>
          </cell>
          <cell r="AT155">
            <v>379.15448400000002</v>
          </cell>
          <cell r="AU155">
            <v>350.01493100000005</v>
          </cell>
          <cell r="AV155">
            <v>1148.030166</v>
          </cell>
          <cell r="AW155">
            <v>1170.864329</v>
          </cell>
          <cell r="AX155">
            <v>1188.6646860000001</v>
          </cell>
          <cell r="AY155">
            <v>1119.9260509999999</v>
          </cell>
          <cell r="AZ155">
            <v>4627.4852319999991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29.147136</v>
          </cell>
          <cell r="AL157">
            <v>29.159492999999998</v>
          </cell>
          <cell r="AM157">
            <v>29.078668</v>
          </cell>
          <cell r="AN157">
            <v>29.260024999999999</v>
          </cell>
          <cell r="AO157">
            <v>29.797525</v>
          </cell>
          <cell r="AP157">
            <v>29.993525000000002</v>
          </cell>
          <cell r="AQ157">
            <v>29.973525000000002</v>
          </cell>
          <cell r="AR157">
            <v>29.812025000000002</v>
          </cell>
          <cell r="AS157">
            <v>29.332975000000001</v>
          </cell>
          <cell r="AT157">
            <v>29.234424999999998</v>
          </cell>
          <cell r="AU157">
            <v>29.105874999999997</v>
          </cell>
          <cell r="AV157">
            <v>87.523764999999997</v>
          </cell>
          <cell r="AW157">
            <v>88.136218</v>
          </cell>
          <cell r="AX157">
            <v>89.779075000000006</v>
          </cell>
          <cell r="AY157">
            <v>87.67327499999999</v>
          </cell>
          <cell r="AZ157">
            <v>353.11233299999992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485.27000999999996</v>
          </cell>
          <cell r="AL158">
            <v>487.26739900000001</v>
          </cell>
          <cell r="AM158">
            <v>495.12066900000002</v>
          </cell>
          <cell r="AN158">
            <v>493.00598100000002</v>
          </cell>
          <cell r="AO158">
            <v>496.68380200000001</v>
          </cell>
          <cell r="AP158">
            <v>498.55142000000001</v>
          </cell>
          <cell r="AQ158">
            <v>495.15656100000001</v>
          </cell>
          <cell r="AR158">
            <v>551.20410399999992</v>
          </cell>
          <cell r="AS158">
            <v>510.26291700000002</v>
          </cell>
          <cell r="AT158">
            <v>496.99318900000003</v>
          </cell>
          <cell r="AU158">
            <v>435.88252</v>
          </cell>
          <cell r="AV158">
            <v>1442.4272570000001</v>
          </cell>
          <cell r="AW158">
            <v>1484.8104520000002</v>
          </cell>
          <cell r="AX158">
            <v>1544.9120849999999</v>
          </cell>
          <cell r="AY158">
            <v>1443.1386259999999</v>
          </cell>
          <cell r="AZ158">
            <v>5915.2884200000008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579.97715600000004</v>
          </cell>
          <cell r="AK159">
            <v>600.97530000000006</v>
          </cell>
          <cell r="AL159">
            <v>608.89602500000001</v>
          </cell>
          <cell r="AM159">
            <v>605.43221100000005</v>
          </cell>
          <cell r="AN159">
            <v>624.67770099999996</v>
          </cell>
          <cell r="AO159">
            <v>621.30413900000008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1789.848481</v>
          </cell>
          <cell r="AW159">
            <v>1851.414051</v>
          </cell>
          <cell r="AX159">
            <v>1896.0887890000001</v>
          </cell>
          <cell r="AY159">
            <v>1747.0263660000001</v>
          </cell>
          <cell r="AZ159">
            <v>7284.3776870000002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109.46675299999998</v>
          </cell>
          <cell r="AL160">
            <v>102.49055899999999</v>
          </cell>
          <cell r="AM160">
            <v>117.65530999999999</v>
          </cell>
          <cell r="AN160">
            <v>107.772829</v>
          </cell>
          <cell r="AO160">
            <v>113.304664</v>
          </cell>
          <cell r="AP160">
            <v>99.907381000000001</v>
          </cell>
          <cell r="AQ160">
            <v>121.52714899999999</v>
          </cell>
          <cell r="AR160">
            <v>123.25961099999999</v>
          </cell>
          <cell r="AS160">
            <v>132.61946</v>
          </cell>
          <cell r="AT160">
            <v>105.533901</v>
          </cell>
          <cell r="AU160">
            <v>102.229353</v>
          </cell>
          <cell r="AV160">
            <v>312.37492999999995</v>
          </cell>
          <cell r="AW160">
            <v>338.73280299999999</v>
          </cell>
          <cell r="AX160">
            <v>344.694141</v>
          </cell>
          <cell r="AY160">
            <v>340.38271400000002</v>
          </cell>
          <cell r="AZ160">
            <v>1336.1845879999998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197.71789000000001</v>
          </cell>
          <cell r="AK161">
            <v>198.706864</v>
          </cell>
          <cell r="AL161">
            <v>199.695909</v>
          </cell>
          <cell r="AM161">
            <v>186.84438800000001</v>
          </cell>
          <cell r="AN161">
            <v>188.82080400000001</v>
          </cell>
          <cell r="AO161">
            <v>225.39915400000001</v>
          </cell>
          <cell r="AP161">
            <v>202.66219900000002</v>
          </cell>
          <cell r="AQ161">
            <v>196.730617</v>
          </cell>
          <cell r="AR161">
            <v>184.86579999999998</v>
          </cell>
          <cell r="AS161">
            <v>192.64491200000001</v>
          </cell>
          <cell r="AT161">
            <v>196.15118099999998</v>
          </cell>
          <cell r="AU161">
            <v>183.497749</v>
          </cell>
          <cell r="AV161">
            <v>596.12066300000004</v>
          </cell>
          <cell r="AW161">
            <v>601.06434600000011</v>
          </cell>
          <cell r="AX161">
            <v>584.25861600000007</v>
          </cell>
          <cell r="AY161">
            <v>572.29384200000004</v>
          </cell>
          <cell r="AZ161">
            <v>2353.7374670000004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66.900000000000006</v>
          </cell>
          <cell r="AL162">
            <v>57.24</v>
          </cell>
          <cell r="AM162">
            <v>57.6</v>
          </cell>
          <cell r="AN162">
            <v>57.96</v>
          </cell>
          <cell r="AO162">
            <v>57.96</v>
          </cell>
          <cell r="AP162">
            <v>57.96</v>
          </cell>
          <cell r="AQ162">
            <v>57.96</v>
          </cell>
          <cell r="AR162">
            <v>57.96</v>
          </cell>
          <cell r="AS162">
            <v>67.62</v>
          </cell>
          <cell r="AT162">
            <v>77.28</v>
          </cell>
          <cell r="AU162">
            <v>86.94</v>
          </cell>
          <cell r="AV162">
            <v>201.06</v>
          </cell>
          <cell r="AW162">
            <v>173.52</v>
          </cell>
          <cell r="AX162">
            <v>173.88</v>
          </cell>
          <cell r="AY162">
            <v>231.84</v>
          </cell>
          <cell r="AZ162">
            <v>780.3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5.1702510000000004</v>
          </cell>
          <cell r="AL163">
            <v>5.1702510000000004</v>
          </cell>
          <cell r="AM163">
            <v>5.3802510000000003</v>
          </cell>
          <cell r="AN163">
            <v>5.3502510000000001</v>
          </cell>
          <cell r="AO163">
            <v>5.3502510000000001</v>
          </cell>
          <cell r="AP163">
            <v>5.1402510000000001</v>
          </cell>
          <cell r="AQ163">
            <v>5.770251</v>
          </cell>
          <cell r="AR163">
            <v>5.770251</v>
          </cell>
          <cell r="AS163">
            <v>5.770251</v>
          </cell>
          <cell r="AT163">
            <v>5.7149999999999999</v>
          </cell>
          <cell r="AU163">
            <v>5.7149999999999999</v>
          </cell>
          <cell r="AV163">
            <v>15.675753</v>
          </cell>
          <cell r="AW163">
            <v>16.080753000000001</v>
          </cell>
          <cell r="AX163">
            <v>16.680753000000003</v>
          </cell>
          <cell r="AY163">
            <v>17.200251000000002</v>
          </cell>
          <cell r="AZ163">
            <v>65.637510000000006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12.118788510723592</v>
          </cell>
          <cell r="C165">
            <v>13.935992700883897</v>
          </cell>
          <cell r="D165">
            <v>17.035837764552234</v>
          </cell>
          <cell r="E165">
            <v>17.33456386418106</v>
          </cell>
          <cell r="F165">
            <v>18.873924252986477</v>
          </cell>
          <cell r="G165">
            <v>21.105422870550314</v>
          </cell>
          <cell r="H165">
            <v>23.358715293413002</v>
          </cell>
          <cell r="I165">
            <v>20.498048107645229</v>
          </cell>
          <cell r="J165">
            <v>24.614034270548355</v>
          </cell>
          <cell r="K165">
            <v>26.815328461550834</v>
          </cell>
          <cell r="L165">
            <v>24.801720555153182</v>
          </cell>
          <cell r="M165">
            <v>25.822461392113432</v>
          </cell>
          <cell r="N165">
            <v>14.388074519817845</v>
          </cell>
          <cell r="O165">
            <v>19.115361331530391</v>
          </cell>
          <cell r="P165">
            <v>22.772530251027739</v>
          </cell>
          <cell r="Q165">
            <v>25.879470749681186</v>
          </cell>
          <cell r="R165">
            <v>20.491061321987218</v>
          </cell>
          <cell r="S165">
            <v>805.50894166666217</v>
          </cell>
          <cell r="T165">
            <v>967.65339540404057</v>
          </cell>
          <cell r="U165">
            <v>1172.4442123737392</v>
          </cell>
          <cell r="V165">
            <v>1197.452411111112</v>
          </cell>
          <cell r="W165">
            <v>1323.6492788888895</v>
          </cell>
          <cell r="X165">
            <v>1484.2036876666666</v>
          </cell>
          <cell r="Y165">
            <v>1689.951143222223</v>
          </cell>
          <cell r="Z165">
            <v>1622.3977321111115</v>
          </cell>
          <cell r="AA165">
            <v>1839.3794321111113</v>
          </cell>
          <cell r="AB165">
            <v>1890.4729098888893</v>
          </cell>
          <cell r="AC165">
            <v>1438.1525681111123</v>
          </cell>
          <cell r="AD165">
            <v>1577.7541125555567</v>
          </cell>
          <cell r="AE165">
            <v>2945.606549444442</v>
          </cell>
          <cell r="AF165">
            <v>4005.3053776666679</v>
          </cell>
          <cell r="AG165">
            <v>5151.7283074444458</v>
          </cell>
          <cell r="AH165">
            <v>4906.379590555558</v>
          </cell>
          <cell r="AI165">
            <v>17009.019825111114</v>
          </cell>
          <cell r="AJ165">
            <v>5982.1</v>
          </cell>
          <cell r="AK165">
            <v>6249.2000000000007</v>
          </cell>
          <cell r="AL165">
            <v>6194</v>
          </cell>
          <cell r="AM165">
            <v>6217.1</v>
          </cell>
          <cell r="AN165">
            <v>6311.8</v>
          </cell>
          <cell r="AO165">
            <v>6329.1</v>
          </cell>
          <cell r="AP165">
            <v>6511.3</v>
          </cell>
          <cell r="AQ165">
            <v>7123.4000000000005</v>
          </cell>
          <cell r="AR165">
            <v>6725.6</v>
          </cell>
          <cell r="AS165">
            <v>6344.9740000000002</v>
          </cell>
          <cell r="AT165">
            <v>5218.74</v>
          </cell>
          <cell r="AU165">
            <v>5499.0060000000003</v>
          </cell>
          <cell r="AV165">
            <v>18425.300000000003</v>
          </cell>
          <cell r="AW165">
            <v>18858</v>
          </cell>
          <cell r="AX165">
            <v>20360.300000000003</v>
          </cell>
          <cell r="AY165">
            <v>17062.72</v>
          </cell>
          <cell r="AZ165">
            <v>74706.320000000007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85.346806999999998</v>
          </cell>
          <cell r="AL166">
            <v>84.091289000000003</v>
          </cell>
          <cell r="AM166">
            <v>83.377696</v>
          </cell>
          <cell r="AN166">
            <v>83.532550000000001</v>
          </cell>
          <cell r="AO166">
            <v>82.638169000000005</v>
          </cell>
          <cell r="AP166">
            <v>82.62424</v>
          </cell>
          <cell r="AQ166">
            <v>83.250807000000009</v>
          </cell>
          <cell r="AR166">
            <v>87.133522999999997</v>
          </cell>
          <cell r="AS166">
            <v>87.094722000000004</v>
          </cell>
          <cell r="AT166">
            <v>84.540124000000006</v>
          </cell>
          <cell r="AU166">
            <v>84.218410000000006</v>
          </cell>
          <cell r="AV166">
            <v>252.70936399999999</v>
          </cell>
          <cell r="AW166">
            <v>249.54841500000001</v>
          </cell>
          <cell r="AX166">
            <v>253.00856999999999</v>
          </cell>
          <cell r="AY166">
            <v>255.85325600000002</v>
          </cell>
          <cell r="AZ166">
            <v>1011.1196050000001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31.5</v>
          </cell>
          <cell r="AL167">
            <v>31</v>
          </cell>
          <cell r="AM167">
            <v>30.9</v>
          </cell>
          <cell r="AN167">
            <v>31.4</v>
          </cell>
          <cell r="AO167">
            <v>31.4</v>
          </cell>
          <cell r="AP167">
            <v>31.4</v>
          </cell>
          <cell r="AQ167">
            <v>30.9</v>
          </cell>
          <cell r="AR167">
            <v>32.200000000000003</v>
          </cell>
          <cell r="AS167">
            <v>32.700000000000003</v>
          </cell>
          <cell r="AT167">
            <v>32.199998000000001</v>
          </cell>
          <cell r="AU167">
            <v>30.799998000000002</v>
          </cell>
          <cell r="AV167">
            <v>93</v>
          </cell>
          <cell r="AW167">
            <v>93.699999999999989</v>
          </cell>
          <cell r="AX167">
            <v>94.5</v>
          </cell>
          <cell r="AY167">
            <v>95.699996000000013</v>
          </cell>
          <cell r="AZ167">
            <v>376.89999600000004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210.767</v>
          </cell>
          <cell r="AN168">
            <v>210.81800000000001</v>
          </cell>
          <cell r="AO168">
            <v>207.643</v>
          </cell>
          <cell r="AP168">
            <v>207.655</v>
          </cell>
          <cell r="AQ168">
            <v>207.667</v>
          </cell>
          <cell r="AR168">
            <v>221.42779999999999</v>
          </cell>
          <cell r="AS168">
            <v>226.94981000000001</v>
          </cell>
          <cell r="AT168">
            <v>225.88536499999998</v>
          </cell>
          <cell r="AU168">
            <v>214.29811999999998</v>
          </cell>
          <cell r="AV168">
            <v>625.94512099999997</v>
          </cell>
          <cell r="AW168">
            <v>629.22800000000007</v>
          </cell>
          <cell r="AX168">
            <v>636.74980000000005</v>
          </cell>
          <cell r="AY168">
            <v>667.13329499999998</v>
          </cell>
          <cell r="AZ168">
            <v>2559.0562159999999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83.43176600000001</v>
          </cell>
          <cell r="AL169">
            <v>83.253</v>
          </cell>
          <cell r="AM169">
            <v>85.858001000000002</v>
          </cell>
          <cell r="AN169">
            <v>87.592001999999994</v>
          </cell>
          <cell r="AO169">
            <v>87.592002000000008</v>
          </cell>
          <cell r="AP169">
            <v>84.587001000000001</v>
          </cell>
          <cell r="AQ169">
            <v>82.453000000000003</v>
          </cell>
          <cell r="AR169">
            <v>85.858001000000002</v>
          </cell>
          <cell r="AS169">
            <v>88.605001999999999</v>
          </cell>
          <cell r="AT169">
            <v>91.352002999999996</v>
          </cell>
          <cell r="AU169">
            <v>89.441002999999995</v>
          </cell>
          <cell r="AV169">
            <v>251.05753300000003</v>
          </cell>
          <cell r="AW169">
            <v>261.04200500000002</v>
          </cell>
          <cell r="AX169">
            <v>252.89800200000002</v>
          </cell>
          <cell r="AY169">
            <v>269.398008</v>
          </cell>
          <cell r="AZ169">
            <v>1034.395548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0.7</v>
          </cell>
          <cell r="AM170">
            <v>0.7</v>
          </cell>
          <cell r="AN170">
            <v>0.7</v>
          </cell>
          <cell r="AO170">
            <v>0.8</v>
          </cell>
          <cell r="AP170">
            <v>0.8</v>
          </cell>
          <cell r="AQ170">
            <v>0.8</v>
          </cell>
          <cell r="AR170">
            <v>0.8</v>
          </cell>
          <cell r="AS170">
            <v>0.8</v>
          </cell>
          <cell r="AT170">
            <v>0.8</v>
          </cell>
          <cell r="AU170">
            <v>0.71</v>
          </cell>
          <cell r="AV170">
            <v>2.0999999999999996</v>
          </cell>
          <cell r="AW170">
            <v>2.2000000000000002</v>
          </cell>
          <cell r="AX170">
            <v>2.4000000000000004</v>
          </cell>
          <cell r="AY170">
            <v>2.31</v>
          </cell>
          <cell r="AZ170">
            <v>9.009999999999998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4.4800000000000004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8.9600000000000009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4.4800000000000004</v>
          </cell>
          <cell r="AU171">
            <v>4.4800000000000004</v>
          </cell>
          <cell r="AV171">
            <v>13.440000000000001</v>
          </cell>
          <cell r="AW171">
            <v>13.440000000000001</v>
          </cell>
          <cell r="AX171">
            <v>17.920000000000002</v>
          </cell>
          <cell r="AY171">
            <v>8.9600000000000009</v>
          </cell>
          <cell r="AZ171">
            <v>53.760000000000019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4.5</v>
          </cell>
          <cell r="AN172">
            <v>9</v>
          </cell>
          <cell r="AO172">
            <v>4.5</v>
          </cell>
          <cell r="AP172">
            <v>9</v>
          </cell>
          <cell r="AQ172">
            <v>4.5</v>
          </cell>
          <cell r="AR172">
            <v>9</v>
          </cell>
          <cell r="AS172">
            <v>4.5</v>
          </cell>
          <cell r="AT172">
            <v>9</v>
          </cell>
          <cell r="AU172">
            <v>4.5</v>
          </cell>
          <cell r="AV172">
            <v>22.5</v>
          </cell>
          <cell r="AW172">
            <v>18</v>
          </cell>
          <cell r="AX172">
            <v>22.5</v>
          </cell>
          <cell r="AY172">
            <v>18</v>
          </cell>
          <cell r="AZ172">
            <v>81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1.6</v>
          </cell>
          <cell r="AL173">
            <v>3.3</v>
          </cell>
          <cell r="AM173">
            <v>1.7</v>
          </cell>
          <cell r="AN173">
            <v>3.5</v>
          </cell>
          <cell r="AO173">
            <v>1.8</v>
          </cell>
          <cell r="AP173">
            <v>3.6</v>
          </cell>
          <cell r="AQ173">
            <v>1.8</v>
          </cell>
          <cell r="AR173">
            <v>3.5</v>
          </cell>
          <cell r="AS173">
            <v>1.7</v>
          </cell>
          <cell r="AT173">
            <v>4.1500000000000004</v>
          </cell>
          <cell r="AU173">
            <v>2.4500000000000002</v>
          </cell>
          <cell r="AV173">
            <v>7.8999999999999995</v>
          </cell>
          <cell r="AW173">
            <v>7</v>
          </cell>
          <cell r="AX173">
            <v>8.9</v>
          </cell>
          <cell r="AY173">
            <v>8.3000000000000007</v>
          </cell>
          <cell r="AZ173">
            <v>32.1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114.56041400000001</v>
          </cell>
          <cell r="AL174">
            <v>110.018452</v>
          </cell>
          <cell r="AM174">
            <v>103.76937599999999</v>
          </cell>
          <cell r="AN174">
            <v>102.861648</v>
          </cell>
          <cell r="AO174">
            <v>104.242026</v>
          </cell>
          <cell r="AP174">
            <v>110.19763500000001</v>
          </cell>
          <cell r="AQ174">
            <v>113.83693099999999</v>
          </cell>
          <cell r="AR174">
            <v>125.78949200000001</v>
          </cell>
          <cell r="AS174">
            <v>126.584452</v>
          </cell>
          <cell r="AT174">
            <v>125.793858</v>
          </cell>
          <cell r="AU174">
            <v>116.28180599999999</v>
          </cell>
          <cell r="AV174">
            <v>345.43413399999997</v>
          </cell>
          <cell r="AW174">
            <v>310.87304999999998</v>
          </cell>
          <cell r="AX174">
            <v>349.82405799999998</v>
          </cell>
          <cell r="AY174">
            <v>368.66011600000002</v>
          </cell>
          <cell r="AZ174">
            <v>1374.7913579999997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205.966633</v>
          </cell>
          <cell r="AL175">
            <v>197.56138800000002</v>
          </cell>
          <cell r="AM175">
            <v>196.152762</v>
          </cell>
          <cell r="AN175">
            <v>206.44593900000001</v>
          </cell>
          <cell r="AO175">
            <v>208.21594899999999</v>
          </cell>
          <cell r="AP175">
            <v>214.58735799999999</v>
          </cell>
          <cell r="AQ175">
            <v>204.113248</v>
          </cell>
          <cell r="AR175">
            <v>214.15969899999999</v>
          </cell>
          <cell r="AS175">
            <v>208.85107499999998</v>
          </cell>
          <cell r="AT175">
            <v>201.40028699999999</v>
          </cell>
          <cell r="AU175">
            <v>195.88936699999999</v>
          </cell>
          <cell r="AV175">
            <v>607.4776280000001</v>
          </cell>
          <cell r="AW175">
            <v>610.81465000000003</v>
          </cell>
          <cell r="AX175">
            <v>632.86030499999993</v>
          </cell>
          <cell r="AY175">
            <v>606.14072899999996</v>
          </cell>
          <cell r="AZ175">
            <v>2457.2933119999998</v>
          </cell>
        </row>
        <row r="176">
          <cell r="A176" t="str">
            <v>LA and Canada</v>
          </cell>
          <cell r="B176">
            <v>2.9634607422483925</v>
          </cell>
          <cell r="C176">
            <v>3.5171099112814859</v>
          </cell>
          <cell r="D176">
            <v>4.3203900002296889</v>
          </cell>
          <cell r="E176">
            <v>4.4719685676656695</v>
          </cell>
          <cell r="F176">
            <v>4.812602705168719</v>
          </cell>
          <cell r="G176">
            <v>5.3380288470091397</v>
          </cell>
          <cell r="H176">
            <v>5.9972803963444559</v>
          </cell>
          <cell r="I176">
            <v>5.6344269037494303</v>
          </cell>
          <cell r="J176">
            <v>6.3128742986032185</v>
          </cell>
          <cell r="K176">
            <v>6.6342880057270914</v>
          </cell>
          <cell r="L176">
            <v>5.3371174919746096</v>
          </cell>
          <cell r="M176">
            <v>5.9153105010006719</v>
          </cell>
          <cell r="N176">
            <v>3.5995969766990661</v>
          </cell>
          <cell r="O176">
            <v>4.8794604350046731</v>
          </cell>
          <cell r="P176">
            <v>5.9827328098528003</v>
          </cell>
          <cell r="Q176">
            <v>5.9750747495953398</v>
          </cell>
          <cell r="R176">
            <v>5.1210294838916468</v>
          </cell>
          <cell r="S176">
            <v>805.50894166666217</v>
          </cell>
          <cell r="T176">
            <v>967.65339540404057</v>
          </cell>
          <cell r="U176">
            <v>1172.4442123737392</v>
          </cell>
          <cell r="V176">
            <v>1197.452411111112</v>
          </cell>
          <cell r="W176">
            <v>1323.6492788888895</v>
          </cell>
          <cell r="X176">
            <v>1484.2036876666666</v>
          </cell>
          <cell r="Y176">
            <v>1689.951143222223</v>
          </cell>
          <cell r="Z176">
            <v>1622.3977321111115</v>
          </cell>
          <cell r="AA176">
            <v>1839.3794321111113</v>
          </cell>
          <cell r="AB176">
            <v>1890.4729098888893</v>
          </cell>
          <cell r="AC176">
            <v>1438.1525681111123</v>
          </cell>
          <cell r="AD176">
            <v>1577.7541125555567</v>
          </cell>
          <cell r="AE176">
            <v>2945.606549444442</v>
          </cell>
          <cell r="AF176">
            <v>4005.3053776666679</v>
          </cell>
          <cell r="AG176">
            <v>5151.7283074444458</v>
          </cell>
          <cell r="AH176">
            <v>4906.379590555558</v>
          </cell>
          <cell r="AI176">
            <v>17009.019825111114</v>
          </cell>
          <cell r="AJ176">
            <v>24463.224268999991</v>
          </cell>
          <cell r="AK176">
            <v>24761.468302999998</v>
          </cell>
          <cell r="AL176">
            <v>24423.716170999996</v>
          </cell>
          <cell r="AM176">
            <v>24099.166925999998</v>
          </cell>
          <cell r="AN176">
            <v>24753.432268999997</v>
          </cell>
          <cell r="AO176">
            <v>25023.905962000001</v>
          </cell>
          <cell r="AP176">
            <v>25360.762351999994</v>
          </cell>
          <cell r="AQ176">
            <v>25914.933033000005</v>
          </cell>
          <cell r="AR176">
            <v>26223.260761999994</v>
          </cell>
          <cell r="AS176">
            <v>25645.941470000005</v>
          </cell>
          <cell r="AT176">
            <v>24251.617342999998</v>
          </cell>
          <cell r="AU176">
            <v>24005.142266999988</v>
          </cell>
          <cell r="AV176">
            <v>73648.408742999978</v>
          </cell>
          <cell r="AW176">
            <v>73876.505156999992</v>
          </cell>
          <cell r="AX176">
            <v>77498.95614699999</v>
          </cell>
          <cell r="AY176">
            <v>73902.701079999999</v>
          </cell>
          <cell r="AZ176">
            <v>298926.57112699997</v>
          </cell>
        </row>
        <row r="177">
          <cell r="A177" t="str">
            <v>PMI</v>
          </cell>
          <cell r="B177">
            <v>2.1734520222479379</v>
          </cell>
          <cell r="C177">
            <v>1.1526147596070548</v>
          </cell>
          <cell r="D177">
            <v>1.1144269246881955</v>
          </cell>
          <cell r="E177">
            <v>1.1253832895956151</v>
          </cell>
          <cell r="F177">
            <v>1.2104469230365305</v>
          </cell>
          <cell r="G177">
            <v>0.64960605447971831</v>
          </cell>
          <cell r="H177">
            <v>0.76870599406705376</v>
          </cell>
          <cell r="I177">
            <v>0.67284949798491001</v>
          </cell>
          <cell r="J177">
            <v>0.76265460164576271</v>
          </cell>
          <cell r="K177">
            <v>0.8621952065015871</v>
          </cell>
          <cell r="L177">
            <v>1.1169607533225996</v>
          </cell>
          <cell r="M177">
            <v>3.3150321834537033</v>
          </cell>
          <cell r="N177">
            <v>1.465258988422012</v>
          </cell>
          <cell r="O177">
            <v>0.99631509892233028</v>
          </cell>
          <cell r="P177">
            <v>0.7349599406000894</v>
          </cell>
          <cell r="Q177">
            <v>1.7516095581611391</v>
          </cell>
          <cell r="R177">
            <v>1.2262744545672024</v>
          </cell>
          <cell r="S177">
            <v>5007.3214377868926</v>
          </cell>
          <cell r="T177">
            <v>2811.9084373514593</v>
          </cell>
          <cell r="U177">
            <v>2759.9274241280955</v>
          </cell>
          <cell r="V177">
            <v>2854.3784274304053</v>
          </cell>
          <cell r="W177">
            <v>3079.917173255225</v>
          </cell>
          <cell r="X177">
            <v>1634.2036876666666</v>
          </cell>
          <cell r="Y177">
            <v>1889.951143222223</v>
          </cell>
          <cell r="Z177">
            <v>1622.3977321111115</v>
          </cell>
          <cell r="AA177">
            <v>1839.3794321111113</v>
          </cell>
          <cell r="AB177">
            <v>2020.1153099712546</v>
          </cell>
          <cell r="AC177">
            <v>2522.3961206571425</v>
          </cell>
          <cell r="AD177">
            <v>7457.5403292308565</v>
          </cell>
          <cell r="AE177">
            <v>10579.157299266448</v>
          </cell>
          <cell r="AF177">
            <v>7568.4992883522973</v>
          </cell>
          <cell r="AG177">
            <v>5351.7283074444458</v>
          </cell>
          <cell r="AH177">
            <v>12000.051759859254</v>
          </cell>
          <cell r="AI177">
            <v>35499.436654922451</v>
          </cell>
          <cell r="AJ177">
            <v>207347.07957101209</v>
          </cell>
          <cell r="AK177">
            <v>219563.17776800602</v>
          </cell>
          <cell r="AL177">
            <v>222888.96891200505</v>
          </cell>
          <cell r="AM177">
            <v>228272.50132801107</v>
          </cell>
          <cell r="AN177">
            <v>229000.16540800009</v>
          </cell>
          <cell r="AO177">
            <v>226411.57802600498</v>
          </cell>
          <cell r="AP177">
            <v>221275.23943199895</v>
          </cell>
          <cell r="AQ177">
            <v>217011.0794870129</v>
          </cell>
          <cell r="AR177">
            <v>217063.06961600404</v>
          </cell>
          <cell r="AS177">
            <v>210869.15877799914</v>
          </cell>
          <cell r="AT177">
            <v>203244.07118499387</v>
          </cell>
          <cell r="AU177">
            <v>202465.19264000701</v>
          </cell>
          <cell r="AV177">
            <v>649799.22625102312</v>
          </cell>
          <cell r="AW177">
            <v>683684.24476201611</v>
          </cell>
          <cell r="AX177">
            <v>655349.38853501587</v>
          </cell>
          <cell r="AY177">
            <v>616578.42260299996</v>
          </cell>
          <cell r="AZ177">
            <v>2605411.2821510551</v>
          </cell>
        </row>
        <row r="178">
          <cell r="A178" t="str">
            <v>PMI</v>
          </cell>
          <cell r="B178">
            <v>2.1734520222479379</v>
          </cell>
          <cell r="C178">
            <v>1.1526147596070548</v>
          </cell>
          <cell r="D178">
            <v>1.1144269246881955</v>
          </cell>
          <cell r="E178">
            <v>1.1253832895956151</v>
          </cell>
          <cell r="F178">
            <v>1.2104469230365305</v>
          </cell>
          <cell r="G178">
            <v>0.64960605447971831</v>
          </cell>
          <cell r="H178">
            <v>0.76870599406705376</v>
          </cell>
          <cell r="I178">
            <v>0.67284949798491001</v>
          </cell>
          <cell r="J178">
            <v>0.76265460164576271</v>
          </cell>
          <cell r="K178">
            <v>0.8621952065015871</v>
          </cell>
          <cell r="L178">
            <v>1.1169607533225996</v>
          </cell>
          <cell r="M178">
            <v>3.3150321834537033</v>
          </cell>
          <cell r="N178">
            <v>1.465258988422012</v>
          </cell>
          <cell r="O178">
            <v>0.99631509892233028</v>
          </cell>
          <cell r="P178">
            <v>0.7349599406000894</v>
          </cell>
          <cell r="Q178">
            <v>1.7516095581611391</v>
          </cell>
          <cell r="R178">
            <v>1.2262744545672024</v>
          </cell>
          <cell r="S178">
            <v>5007.3214377868926</v>
          </cell>
          <cell r="T178">
            <v>2811.9084373514593</v>
          </cell>
          <cell r="U178">
            <v>2759.9274241280955</v>
          </cell>
          <cell r="V178">
            <v>2854.3784274304053</v>
          </cell>
          <cell r="W178">
            <v>3079.917173255225</v>
          </cell>
          <cell r="X178">
            <v>1634.2036876666666</v>
          </cell>
          <cell r="Y178">
            <v>1889.951143222223</v>
          </cell>
          <cell r="Z178">
            <v>1622.3977321111115</v>
          </cell>
          <cell r="AA178">
            <v>1839.3794321111113</v>
          </cell>
          <cell r="AB178">
            <v>2020.1153099712546</v>
          </cell>
          <cell r="AC178">
            <v>2522.3961206571425</v>
          </cell>
          <cell r="AD178">
            <v>7457.5403292308565</v>
          </cell>
          <cell r="AE178">
            <v>10579.157299266448</v>
          </cell>
          <cell r="AF178">
            <v>7568.4992883522973</v>
          </cell>
          <cell r="AG178">
            <v>5351.7283074444458</v>
          </cell>
          <cell r="AH178">
            <v>12000.051759859254</v>
          </cell>
          <cell r="AI178">
            <v>35499.436654922451</v>
          </cell>
          <cell r="AJ178">
            <v>207347.07957101209</v>
          </cell>
          <cell r="AK178">
            <v>219563.17776800602</v>
          </cell>
          <cell r="AL178">
            <v>222888.96891200505</v>
          </cell>
          <cell r="AM178">
            <v>228272.50132801107</v>
          </cell>
          <cell r="AN178">
            <v>229000.16540800009</v>
          </cell>
          <cell r="AO178">
            <v>226411.57802600498</v>
          </cell>
          <cell r="AP178">
            <v>221275.23943199895</v>
          </cell>
          <cell r="AQ178">
            <v>217011.0794870129</v>
          </cell>
          <cell r="AR178">
            <v>217063.06961600404</v>
          </cell>
          <cell r="AS178">
            <v>210869.15877799914</v>
          </cell>
          <cell r="AT178">
            <v>203244.07118499387</v>
          </cell>
          <cell r="AU178">
            <v>202465.19264000701</v>
          </cell>
          <cell r="AV178">
            <v>649799.22625102312</v>
          </cell>
          <cell r="AW178">
            <v>683684.24476201611</v>
          </cell>
          <cell r="AX178">
            <v>655349.38853501587</v>
          </cell>
          <cell r="AY178">
            <v>616578.42260299996</v>
          </cell>
          <cell r="AZ178">
            <v>2605411.2821510551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6.5483618527650833E-11</v>
          </cell>
          <cell r="AN186">
            <v>0</v>
          </cell>
          <cell r="AO186">
            <v>0</v>
          </cell>
          <cell r="AP186">
            <v>-8.7311491370201111E-11</v>
          </cell>
          <cell r="AQ186">
            <v>-8.0035533756017685E-11</v>
          </cell>
          <cell r="AR186">
            <v>0</v>
          </cell>
          <cell r="AS186">
            <v>1.3096723705530167E-10</v>
          </cell>
          <cell r="AT186">
            <v>-1.3096723705530167E-10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-2.5579538487363607E-13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6.5483618527650833E-11</v>
          </cell>
          <cell r="AN187">
            <v>0</v>
          </cell>
          <cell r="AO187">
            <v>0</v>
          </cell>
          <cell r="AP187">
            <v>-8.7311491370201111E-11</v>
          </cell>
          <cell r="AQ187">
            <v>-8.0035533756017685E-11</v>
          </cell>
          <cell r="AR187">
            <v>0</v>
          </cell>
          <cell r="AS187">
            <v>1.3096723705530167E-10</v>
          </cell>
          <cell r="AT187">
            <v>-1.3096723705530167E-10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41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4</v>
          </cell>
          <cell r="AK5">
            <v>4.8</v>
          </cell>
          <cell r="AL5">
            <v>4.8</v>
          </cell>
          <cell r="AM5">
            <v>4.8</v>
          </cell>
          <cell r="AN5">
            <v>0</v>
          </cell>
          <cell r="AO5">
            <v>4</v>
          </cell>
          <cell r="AP5">
            <v>4</v>
          </cell>
          <cell r="AQ5">
            <v>4</v>
          </cell>
          <cell r="AR5">
            <v>0</v>
          </cell>
          <cell r="AS5">
            <v>1.1514169999999999</v>
          </cell>
          <cell r="AT5">
            <v>2.3028339999999998</v>
          </cell>
          <cell r="AU5">
            <v>3.4542509999999997</v>
          </cell>
          <cell r="AV5">
            <v>13.600000000000001</v>
          </cell>
          <cell r="AW5">
            <v>8.8000000000000007</v>
          </cell>
          <cell r="AX5">
            <v>8</v>
          </cell>
          <cell r="AY5">
            <v>6.9085019999999995</v>
          </cell>
          <cell r="AZ5">
            <v>37.308501999999997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1163.7221460000001</v>
          </cell>
          <cell r="AK6">
            <v>1204.1811299999999</v>
          </cell>
          <cell r="AL6">
            <v>1182.854666</v>
          </cell>
          <cell r="AM6">
            <v>1187.0474469999999</v>
          </cell>
          <cell r="AN6">
            <v>1200.9887229999999</v>
          </cell>
          <cell r="AO6">
            <v>1205.3767989999999</v>
          </cell>
          <cell r="AP6">
            <v>1201.1845129999999</v>
          </cell>
          <cell r="AQ6">
            <v>1188.391392</v>
          </cell>
          <cell r="AR6">
            <v>1184.0016130000001</v>
          </cell>
          <cell r="AS6">
            <v>1209.4863760000001</v>
          </cell>
          <cell r="AT6">
            <v>1190.955301</v>
          </cell>
          <cell r="AU6">
            <v>1200.384978</v>
          </cell>
          <cell r="AV6">
            <v>3550.7579420000002</v>
          </cell>
          <cell r="AW6">
            <v>3593.412969</v>
          </cell>
          <cell r="AX6">
            <v>3573.5775180000001</v>
          </cell>
          <cell r="AY6">
            <v>3600.8266549999998</v>
          </cell>
          <cell r="AZ6">
            <v>14318.575084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31.608882999999999</v>
          </cell>
          <cell r="AK7">
            <v>34.095765</v>
          </cell>
          <cell r="AL7">
            <v>32.563327000000001</v>
          </cell>
          <cell r="AM7">
            <v>36.000611000000006</v>
          </cell>
          <cell r="AN7">
            <v>38.970804000000001</v>
          </cell>
          <cell r="AO7">
            <v>41.313217999999999</v>
          </cell>
          <cell r="AP7">
            <v>38.476417000000005</v>
          </cell>
          <cell r="AQ7">
            <v>34.142020000000002</v>
          </cell>
          <cell r="AR7">
            <v>32.072628000000002</v>
          </cell>
          <cell r="AS7">
            <v>29.585182</v>
          </cell>
          <cell r="AT7">
            <v>28.313207999999996</v>
          </cell>
          <cell r="AU7">
            <v>29.258359000000002</v>
          </cell>
          <cell r="AV7">
            <v>98.267974999999993</v>
          </cell>
          <cell r="AW7">
            <v>116.28463300000001</v>
          </cell>
          <cell r="AX7">
            <v>104.69106500000001</v>
          </cell>
          <cell r="AY7">
            <v>87.156748999999991</v>
          </cell>
          <cell r="AZ7">
            <v>406.40042199999999</v>
          </cell>
        </row>
        <row r="8">
          <cell r="A8" t="str">
            <v>Belgium</v>
          </cell>
          <cell r="B8">
            <v>13.487240431554103</v>
          </cell>
          <cell r="C8">
            <v>10.42655045237867</v>
          </cell>
          <cell r="D8">
            <v>8.4913921229094047</v>
          </cell>
          <cell r="E8">
            <v>7.4250708237524732</v>
          </cell>
          <cell r="F8">
            <v>3.6940359876218021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10.72213504711892</v>
          </cell>
          <cell r="O8">
            <v>3.748784209056065</v>
          </cell>
          <cell r="P8">
            <v>0</v>
          </cell>
          <cell r="Q8">
            <v>0</v>
          </cell>
          <cell r="R8">
            <v>3.6320342951507003</v>
          </cell>
          <cell r="S8">
            <v>184.33333333333334</v>
          </cell>
          <cell r="T8">
            <v>156.80000000000001</v>
          </cell>
          <cell r="U8">
            <v>126.93333333333334</v>
          </cell>
          <cell r="V8">
            <v>114.4</v>
          </cell>
          <cell r="W8">
            <v>57.4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468.06666666666666</v>
          </cell>
          <cell r="AF8">
            <v>171.8</v>
          </cell>
          <cell r="AG8">
            <v>0</v>
          </cell>
          <cell r="AH8">
            <v>0</v>
          </cell>
          <cell r="AI8">
            <v>639.86666666666667</v>
          </cell>
          <cell r="AJ8">
            <v>1230.0514760000001</v>
          </cell>
          <cell r="AK8">
            <v>1353.4677710000001</v>
          </cell>
          <cell r="AL8">
            <v>1345.362437</v>
          </cell>
          <cell r="AM8">
            <v>1386.65344</v>
          </cell>
          <cell r="AN8">
            <v>1398.4704039999999</v>
          </cell>
          <cell r="AO8">
            <v>1339.413376</v>
          </cell>
          <cell r="AP8">
            <v>1362.198042</v>
          </cell>
          <cell r="AQ8">
            <v>1311.987077</v>
          </cell>
          <cell r="AR8">
            <v>1323.8285759999999</v>
          </cell>
          <cell r="AS8">
            <v>1313.039266</v>
          </cell>
          <cell r="AT8">
            <v>1236.730059</v>
          </cell>
          <cell r="AU8">
            <v>1254.3752320000001</v>
          </cell>
          <cell r="AV8">
            <v>3928.881684</v>
          </cell>
          <cell r="AW8">
            <v>4124.5372200000002</v>
          </cell>
          <cell r="AX8">
            <v>3998.0136949999996</v>
          </cell>
          <cell r="AY8">
            <v>3804.1445570000005</v>
          </cell>
          <cell r="AZ8">
            <v>15855.577155999999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477.21033799999998</v>
          </cell>
          <cell r="AK9">
            <v>542.93607299999996</v>
          </cell>
          <cell r="AL9">
            <v>464.40738399999998</v>
          </cell>
          <cell r="AM9">
            <v>453.10336699999999</v>
          </cell>
          <cell r="AN9">
            <v>407.14201000000003</v>
          </cell>
          <cell r="AO9">
            <v>471.28737999999998</v>
          </cell>
          <cell r="AP9">
            <v>466.22418800000003</v>
          </cell>
          <cell r="AQ9">
            <v>436.21570299999996</v>
          </cell>
          <cell r="AR9">
            <v>414.23438399999998</v>
          </cell>
          <cell r="AS9">
            <v>429.788522</v>
          </cell>
          <cell r="AT9">
            <v>439.12175200000001</v>
          </cell>
          <cell r="AU9">
            <v>459.23010600000003</v>
          </cell>
          <cell r="AV9">
            <v>1484.5537949999998</v>
          </cell>
          <cell r="AW9">
            <v>1331.5327569999999</v>
          </cell>
          <cell r="AX9">
            <v>1316.6742749999999</v>
          </cell>
          <cell r="AY9">
            <v>1328.1403800000001</v>
          </cell>
          <cell r="AZ9">
            <v>5460.9012069999999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40.193612999999999</v>
          </cell>
          <cell r="AK10">
            <v>45.662939999999999</v>
          </cell>
          <cell r="AL10">
            <v>44.766881000000005</v>
          </cell>
          <cell r="AM10">
            <v>51.024852000000003</v>
          </cell>
          <cell r="AN10">
            <v>40.391602000000006</v>
          </cell>
          <cell r="AO10">
            <v>39.913167999999999</v>
          </cell>
          <cell r="AP10">
            <v>34.386209999999998</v>
          </cell>
          <cell r="AQ10">
            <v>42.064364000000005</v>
          </cell>
          <cell r="AR10">
            <v>41.810417000000001</v>
          </cell>
          <cell r="AS10">
            <v>41.011555000000001</v>
          </cell>
          <cell r="AT10">
            <v>38.600895999999999</v>
          </cell>
          <cell r="AU10">
            <v>37.85754</v>
          </cell>
          <cell r="AV10">
            <v>130.623434</v>
          </cell>
          <cell r="AW10">
            <v>131.32962200000003</v>
          </cell>
          <cell r="AX10">
            <v>118.260991</v>
          </cell>
          <cell r="AY10">
            <v>117.46999099999999</v>
          </cell>
          <cell r="AZ10">
            <v>497.68403799999999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1.77</v>
          </cell>
          <cell r="AK11">
            <v>3.02</v>
          </cell>
          <cell r="AL11">
            <v>4.16</v>
          </cell>
          <cell r="AM11">
            <v>4.71</v>
          </cell>
          <cell r="AN11">
            <v>5.17</v>
          </cell>
          <cell r="AO11">
            <v>5.27</v>
          </cell>
          <cell r="AP11">
            <v>7.3000000000000007</v>
          </cell>
          <cell r="AQ11">
            <v>9.35</v>
          </cell>
          <cell r="AR11">
            <v>7.25</v>
          </cell>
          <cell r="AS11">
            <v>3.76</v>
          </cell>
          <cell r="AT11">
            <v>0</v>
          </cell>
          <cell r="AU11">
            <v>0.94</v>
          </cell>
          <cell r="AV11">
            <v>8.9499999999999993</v>
          </cell>
          <cell r="AW11">
            <v>15.149999999999999</v>
          </cell>
          <cell r="AX11">
            <v>23.9</v>
          </cell>
          <cell r="AY11">
            <v>4.6999999999999993</v>
          </cell>
          <cell r="AZ11">
            <v>52.699999999999996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132.85000000000002</v>
          </cell>
          <cell r="AK12">
            <v>125.81700000000001</v>
          </cell>
          <cell r="AL12">
            <v>186.60700000000003</v>
          </cell>
          <cell r="AM12">
            <v>238.20699999999999</v>
          </cell>
          <cell r="AN12">
            <v>194.59</v>
          </cell>
          <cell r="AO12">
            <v>112.5</v>
          </cell>
          <cell r="AP12">
            <v>52.8</v>
          </cell>
          <cell r="AQ12">
            <v>73.5</v>
          </cell>
          <cell r="AR12">
            <v>87.199999999999989</v>
          </cell>
          <cell r="AS12">
            <v>109.78999999999999</v>
          </cell>
          <cell r="AT12">
            <v>119.09</v>
          </cell>
          <cell r="AU12">
            <v>124.59</v>
          </cell>
          <cell r="AV12">
            <v>445.27400000000006</v>
          </cell>
          <cell r="AW12">
            <v>545.29700000000003</v>
          </cell>
          <cell r="AX12">
            <v>213.5</v>
          </cell>
          <cell r="AY12">
            <v>353.47</v>
          </cell>
          <cell r="AZ12">
            <v>1557.5409999999999</v>
          </cell>
        </row>
        <row r="13">
          <cell r="A13" t="str">
            <v>Czech Republic</v>
          </cell>
          <cell r="B13">
            <v>21.579862899512854</v>
          </cell>
          <cell r="C13">
            <v>10.356903131696184</v>
          </cell>
          <cell r="D13">
            <v>5.6554903222797233</v>
          </cell>
          <cell r="E13">
            <v>1.6078351325595981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25.817392693734178</v>
          </cell>
          <cell r="M13">
            <v>37.506143703545391</v>
          </cell>
          <cell r="N13">
            <v>12.264576546696535</v>
          </cell>
          <cell r="O13">
            <v>0.52586484802111944</v>
          </cell>
          <cell r="P13">
            <v>0</v>
          </cell>
          <cell r="Q13">
            <v>20.280151760633537</v>
          </cell>
          <cell r="R13">
            <v>7.6944735032675826</v>
          </cell>
          <cell r="S13">
            <v>534.12001366666766</v>
          </cell>
          <cell r="T13">
            <v>275.23841344444543</v>
          </cell>
          <cell r="U13">
            <v>153.9123690411119</v>
          </cell>
          <cell r="V13">
            <v>45.303055957778724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618.42825718311201</v>
          </cell>
          <cell r="AD13">
            <v>849.62864197222314</v>
          </cell>
          <cell r="AE13">
            <v>963.27079615222499</v>
          </cell>
          <cell r="AF13">
            <v>45.303055957778724</v>
          </cell>
          <cell r="AG13">
            <v>0</v>
          </cell>
          <cell r="AH13">
            <v>1468.056899155335</v>
          </cell>
          <cell r="AI13">
            <v>2476.6307512653389</v>
          </cell>
          <cell r="AJ13">
            <v>2227.576767</v>
          </cell>
          <cell r="AK13">
            <v>2391.7822630000001</v>
          </cell>
          <cell r="AL13">
            <v>2449.3213540000002</v>
          </cell>
          <cell r="AM13">
            <v>2535.8788060000002</v>
          </cell>
          <cell r="AN13">
            <v>2604.8844140000001</v>
          </cell>
          <cell r="AO13">
            <v>2612.7024309999997</v>
          </cell>
          <cell r="AP13">
            <v>2600.039342</v>
          </cell>
          <cell r="AQ13">
            <v>2522.614916</v>
          </cell>
          <cell r="AR13">
            <v>2508.6266230000001</v>
          </cell>
          <cell r="AS13">
            <v>2320.367397</v>
          </cell>
          <cell r="AT13">
            <v>2155.8545359999998</v>
          </cell>
          <cell r="AU13">
            <v>2038.7747239999999</v>
          </cell>
          <cell r="AV13">
            <v>7068.6803839999993</v>
          </cell>
          <cell r="AW13">
            <v>7753.4656510000004</v>
          </cell>
          <cell r="AX13">
            <v>7631.2808810000006</v>
          </cell>
          <cell r="AY13">
            <v>6514.9966569999997</v>
          </cell>
          <cell r="AZ13">
            <v>28968.423572999996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263.00854800000002</v>
          </cell>
          <cell r="AK14">
            <v>290.96880499999997</v>
          </cell>
          <cell r="AL14">
            <v>282.390647</v>
          </cell>
          <cell r="AM14">
            <v>298.35219999999998</v>
          </cell>
          <cell r="AN14">
            <v>295.20539400000001</v>
          </cell>
          <cell r="AO14">
            <v>309.26011499999998</v>
          </cell>
          <cell r="AP14">
            <v>299.17098900000002</v>
          </cell>
          <cell r="AQ14">
            <v>285.19115499999998</v>
          </cell>
          <cell r="AR14">
            <v>285.27592600000003</v>
          </cell>
          <cell r="AS14">
            <v>297.04181900000003</v>
          </cell>
          <cell r="AT14">
            <v>296.637361</v>
          </cell>
          <cell r="AU14">
            <v>295.332221</v>
          </cell>
          <cell r="AV14">
            <v>836.36799999999994</v>
          </cell>
          <cell r="AW14">
            <v>902.81770899999992</v>
          </cell>
          <cell r="AX14">
            <v>869.63806999999997</v>
          </cell>
          <cell r="AY14">
            <v>889.01140100000009</v>
          </cell>
          <cell r="AZ14">
            <v>3497.8351800000005</v>
          </cell>
        </row>
        <row r="15">
          <cell r="A15" t="str">
            <v>Estonia</v>
          </cell>
          <cell r="B15">
            <v>14.583596062526347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48.779551965743877</v>
          </cell>
          <cell r="N15">
            <v>4.4259046016333388</v>
          </cell>
          <cell r="O15">
            <v>0</v>
          </cell>
          <cell r="P15">
            <v>0</v>
          </cell>
          <cell r="Q15">
            <v>16.027559234021798</v>
          </cell>
          <cell r="R15">
            <v>4.7060805396955745</v>
          </cell>
          <cell r="S15">
            <v>40.076841999999999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128.90273999999999</v>
          </cell>
          <cell r="AE15">
            <v>40.076841999999999</v>
          </cell>
          <cell r="AF15">
            <v>0</v>
          </cell>
          <cell r="AG15">
            <v>0</v>
          </cell>
          <cell r="AH15">
            <v>128.90273999999999</v>
          </cell>
          <cell r="AI15">
            <v>168.97958199999999</v>
          </cell>
          <cell r="AJ15">
            <v>247.32691199999999</v>
          </cell>
          <cell r="AK15">
            <v>274.44420100000002</v>
          </cell>
          <cell r="AL15">
            <v>293.18449599999997</v>
          </cell>
          <cell r="AM15">
            <v>304.63942899999995</v>
          </cell>
          <cell r="AN15">
            <v>309.44680099999999</v>
          </cell>
          <cell r="AO15">
            <v>293.73070899999999</v>
          </cell>
          <cell r="AP15">
            <v>273.78243900000001</v>
          </cell>
          <cell r="AQ15">
            <v>255.66841800000003</v>
          </cell>
          <cell r="AR15">
            <v>255.54385500000001</v>
          </cell>
          <cell r="AS15">
            <v>248.65418500000001</v>
          </cell>
          <cell r="AT15">
            <v>237.34684499999997</v>
          </cell>
          <cell r="AU15">
            <v>237.830118</v>
          </cell>
          <cell r="AV15">
            <v>814.95560899999998</v>
          </cell>
          <cell r="AW15">
            <v>907.81693899999982</v>
          </cell>
          <cell r="AX15">
            <v>784.99471200000005</v>
          </cell>
          <cell r="AY15">
            <v>723.83114799999998</v>
          </cell>
          <cell r="AZ15">
            <v>3231.5984079999998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697.28387300000009</v>
          </cell>
          <cell r="AK17">
            <v>763.55502200000001</v>
          </cell>
          <cell r="AL17">
            <v>803.75495100000001</v>
          </cell>
          <cell r="AM17">
            <v>810.22784300000012</v>
          </cell>
          <cell r="AN17">
            <v>824.75916800000005</v>
          </cell>
          <cell r="AO17">
            <v>814.734328</v>
          </cell>
          <cell r="AP17">
            <v>779.37159999999994</v>
          </cell>
          <cell r="AQ17">
            <v>729.66238200000009</v>
          </cell>
          <cell r="AR17">
            <v>731.50339200000008</v>
          </cell>
          <cell r="AS17">
            <v>699.15407499999992</v>
          </cell>
          <cell r="AT17">
            <v>676.57184400000006</v>
          </cell>
          <cell r="AU17">
            <v>638.04810999999995</v>
          </cell>
          <cell r="AV17">
            <v>2264.5938460000002</v>
          </cell>
          <cell r="AW17">
            <v>2449.7213390000002</v>
          </cell>
          <cell r="AX17">
            <v>2240.537374</v>
          </cell>
          <cell r="AY17">
            <v>2013.7740289999999</v>
          </cell>
          <cell r="AZ17">
            <v>8968.626588000001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5398.8960000000006</v>
          </cell>
          <cell r="AK18">
            <v>5827.4220000000005</v>
          </cell>
          <cell r="AL18">
            <v>5738.2340000000004</v>
          </cell>
          <cell r="AM18">
            <v>5647.1779999999999</v>
          </cell>
          <cell r="AN18">
            <v>5428.9459999999999</v>
          </cell>
          <cell r="AO18">
            <v>5308.5060000000003</v>
          </cell>
          <cell r="AP18">
            <v>5156.2180000000008</v>
          </cell>
          <cell r="AQ18">
            <v>4912.866</v>
          </cell>
          <cell r="AR18">
            <v>4907.8679999999995</v>
          </cell>
          <cell r="AS18">
            <v>5019.4340000000002</v>
          </cell>
          <cell r="AT18">
            <v>5094.0839999999998</v>
          </cell>
          <cell r="AU18">
            <v>5205.7560000000003</v>
          </cell>
          <cell r="AV18">
            <v>16964.552000000003</v>
          </cell>
          <cell r="AW18">
            <v>16384.63</v>
          </cell>
          <cell r="AX18">
            <v>14976.952000000001</v>
          </cell>
          <cell r="AY18">
            <v>15319.274000000001</v>
          </cell>
          <cell r="AZ18">
            <v>63645.40800000001</v>
          </cell>
        </row>
        <row r="19">
          <cell r="A19" t="str">
            <v>Germany</v>
          </cell>
          <cell r="B19">
            <v>0</v>
          </cell>
          <cell r="C19">
            <v>0</v>
          </cell>
          <cell r="D19">
            <v>0.99999999999999989</v>
          </cell>
          <cell r="E19">
            <v>2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3</v>
          </cell>
          <cell r="M19">
            <v>0</v>
          </cell>
          <cell r="N19">
            <v>0.34005872402772874</v>
          </cell>
          <cell r="O19">
            <v>1.0035629077716226</v>
          </cell>
          <cell r="P19">
            <v>0</v>
          </cell>
          <cell r="Q19">
            <v>1.0015103170917456</v>
          </cell>
          <cell r="R19">
            <v>0.58271148338519374</v>
          </cell>
          <cell r="S19">
            <v>0</v>
          </cell>
          <cell r="T19">
            <v>0</v>
          </cell>
          <cell r="U19">
            <v>85.456313699999995</v>
          </cell>
          <cell r="V19">
            <v>171.0341094888889</v>
          </cell>
          <cell r="W19">
            <v>86.133719444444452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229.84189839999999</v>
          </cell>
          <cell r="AD19">
            <v>0</v>
          </cell>
          <cell r="AE19">
            <v>85.456313699999995</v>
          </cell>
          <cell r="AF19">
            <v>257.16782893333334</v>
          </cell>
          <cell r="AG19">
            <v>0</v>
          </cell>
          <cell r="AH19">
            <v>229.84189839999999</v>
          </cell>
          <cell r="AI19">
            <v>572.46604103333334</v>
          </cell>
          <cell r="AJ19">
            <v>7267.4833560000006</v>
          </cell>
          <cell r="AK19">
            <v>7658.3309950000003</v>
          </cell>
          <cell r="AL19">
            <v>7691.068233</v>
          </cell>
          <cell r="AM19">
            <v>7696.5349269999997</v>
          </cell>
          <cell r="AN19">
            <v>7752.0347499999998</v>
          </cell>
          <cell r="AO19">
            <v>7614.3638219999993</v>
          </cell>
          <cell r="AP19">
            <v>7421.8263480000005</v>
          </cell>
          <cell r="AQ19">
            <v>7237.9549400000005</v>
          </cell>
          <cell r="AR19">
            <v>7423.414444</v>
          </cell>
          <cell r="AS19">
            <v>7174.6925419999998</v>
          </cell>
          <cell r="AT19">
            <v>6895.2569519999997</v>
          </cell>
          <cell r="AU19">
            <v>6584.6264030000002</v>
          </cell>
          <cell r="AV19">
            <v>22616.882583999999</v>
          </cell>
          <cell r="AW19">
            <v>23062.933498999999</v>
          </cell>
          <cell r="AX19">
            <v>22083.195732</v>
          </cell>
          <cell r="AY19">
            <v>20654.575897000002</v>
          </cell>
          <cell r="AZ19">
            <v>88417.587712000008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8.3244924140750527</v>
          </cell>
          <cell r="M20">
            <v>20.831015866190654</v>
          </cell>
          <cell r="N20">
            <v>0</v>
          </cell>
          <cell r="O20">
            <v>0</v>
          </cell>
          <cell r="P20">
            <v>0</v>
          </cell>
          <cell r="Q20">
            <v>9.3579104800611219</v>
          </cell>
          <cell r="R20">
            <v>2.0427501528900729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200</v>
          </cell>
          <cell r="AD20">
            <v>464</v>
          </cell>
          <cell r="AE20">
            <v>0</v>
          </cell>
          <cell r="AF20">
            <v>0</v>
          </cell>
          <cell r="AG20">
            <v>0</v>
          </cell>
          <cell r="AH20">
            <v>664</v>
          </cell>
          <cell r="AI20">
            <v>664</v>
          </cell>
          <cell r="AJ20">
            <v>2200.7600000000002</v>
          </cell>
          <cell r="AK20">
            <v>2462.2370000000001</v>
          </cell>
          <cell r="AL20">
            <v>2613.2890000000002</v>
          </cell>
          <cell r="AM20">
            <v>2724.0419999999999</v>
          </cell>
          <cell r="AN20">
            <v>2798.9369999999999</v>
          </cell>
          <cell r="AO20">
            <v>2764.203</v>
          </cell>
          <cell r="AP20">
            <v>2624.8969999999999</v>
          </cell>
          <cell r="AQ20">
            <v>2349.9409999999998</v>
          </cell>
          <cell r="AR20">
            <v>2330.3319999999999</v>
          </cell>
          <cell r="AS20">
            <v>2219.0439999999999</v>
          </cell>
          <cell r="AT20">
            <v>2162.2939999999999</v>
          </cell>
          <cell r="AU20">
            <v>2004.703</v>
          </cell>
          <cell r="AV20">
            <v>7276.2860000000001</v>
          </cell>
          <cell r="AW20">
            <v>8287.1819999999989</v>
          </cell>
          <cell r="AX20">
            <v>7305.17</v>
          </cell>
          <cell r="AY20">
            <v>6386.0409999999993</v>
          </cell>
          <cell r="AZ20">
            <v>29254.678999999996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106.935278</v>
          </cell>
          <cell r="AK21">
            <v>97.320502000000005</v>
          </cell>
          <cell r="AL21">
            <v>124.381069</v>
          </cell>
          <cell r="AM21">
            <v>129.21748199999999</v>
          </cell>
          <cell r="AN21">
            <v>146.10106300000001</v>
          </cell>
          <cell r="AO21">
            <v>146.28205700000001</v>
          </cell>
          <cell r="AP21">
            <v>163.12167299999999</v>
          </cell>
          <cell r="AQ21">
            <v>152.30015799999998</v>
          </cell>
          <cell r="AR21">
            <v>142.38732499999998</v>
          </cell>
          <cell r="AS21">
            <v>117.39330600000001</v>
          </cell>
          <cell r="AT21">
            <v>120.487661</v>
          </cell>
          <cell r="AU21">
            <v>104.828332</v>
          </cell>
          <cell r="AV21">
            <v>328.63684899999998</v>
          </cell>
          <cell r="AW21">
            <v>421.60060199999998</v>
          </cell>
          <cell r="AX21">
            <v>457.80915599999997</v>
          </cell>
          <cell r="AY21">
            <v>342.70929899999999</v>
          </cell>
          <cell r="AZ21">
            <v>1550.7559059999999</v>
          </cell>
        </row>
        <row r="22">
          <cell r="A22" t="str">
            <v>Hungary</v>
          </cell>
          <cell r="B22">
            <v>9.1016333567037524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2.7390570165665973</v>
          </cell>
          <cell r="O22">
            <v>0</v>
          </cell>
          <cell r="P22">
            <v>0</v>
          </cell>
          <cell r="Q22">
            <v>0</v>
          </cell>
          <cell r="R22">
            <v>0.69109081985101239</v>
          </cell>
          <cell r="S22">
            <v>127.3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127.3</v>
          </cell>
          <cell r="AF22">
            <v>0</v>
          </cell>
          <cell r="AG22">
            <v>0</v>
          </cell>
          <cell r="AH22">
            <v>0</v>
          </cell>
          <cell r="AI22">
            <v>127.3</v>
          </cell>
          <cell r="AJ22">
            <v>1258.78505</v>
          </cell>
          <cell r="AK22">
            <v>1435.1826000000001</v>
          </cell>
          <cell r="AL22">
            <v>1488.8587500000001</v>
          </cell>
          <cell r="AM22">
            <v>1495.9901500000001</v>
          </cell>
          <cell r="AN22">
            <v>1520.2192</v>
          </cell>
          <cell r="AO22">
            <v>1522.1793</v>
          </cell>
          <cell r="AP22">
            <v>1473.6316999999999</v>
          </cell>
          <cell r="AQ22">
            <v>1314.457351</v>
          </cell>
          <cell r="AR22">
            <v>1313.1328509999998</v>
          </cell>
          <cell r="AS22">
            <v>1280.417651</v>
          </cell>
          <cell r="AT22">
            <v>1250.0935949999998</v>
          </cell>
          <cell r="AU22">
            <v>1225.1912749999999</v>
          </cell>
          <cell r="AV22">
            <v>4182.8263999999999</v>
          </cell>
          <cell r="AW22">
            <v>4538.3886499999999</v>
          </cell>
          <cell r="AX22">
            <v>4101.2219019999993</v>
          </cell>
          <cell r="AY22">
            <v>3755.7025210000002</v>
          </cell>
          <cell r="AZ22">
            <v>16578.139472999999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17.979485999999998</v>
          </cell>
          <cell r="AK23">
            <v>20.727368999999999</v>
          </cell>
          <cell r="AL23">
            <v>20.424147000000001</v>
          </cell>
          <cell r="AM23">
            <v>21.948632</v>
          </cell>
          <cell r="AN23">
            <v>20.789826999999999</v>
          </cell>
          <cell r="AO23">
            <v>20.750208000000001</v>
          </cell>
          <cell r="AP23">
            <v>18.755624999999998</v>
          </cell>
          <cell r="AQ23">
            <v>17.891714999999998</v>
          </cell>
          <cell r="AR23">
            <v>19.322557</v>
          </cell>
          <cell r="AS23">
            <v>18.356525000000001</v>
          </cell>
          <cell r="AT23">
            <v>17.735928000000001</v>
          </cell>
          <cell r="AU23">
            <v>16.134685000000001</v>
          </cell>
          <cell r="AV23">
            <v>59.131001999999995</v>
          </cell>
          <cell r="AW23">
            <v>63.488667</v>
          </cell>
          <cell r="AX23">
            <v>55.969897000000003</v>
          </cell>
          <cell r="AY23">
            <v>52.227138000000011</v>
          </cell>
          <cell r="AZ23">
            <v>230.81670399999999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109.127</v>
          </cell>
          <cell r="AK24">
            <v>101.25</v>
          </cell>
          <cell r="AL24">
            <v>105.13200000000001</v>
          </cell>
          <cell r="AM24">
            <v>111.845</v>
          </cell>
          <cell r="AN24">
            <v>108.512</v>
          </cell>
          <cell r="AO24">
            <v>107.502</v>
          </cell>
          <cell r="AP24">
            <v>104.28</v>
          </cell>
          <cell r="AQ24">
            <v>104.607</v>
          </cell>
          <cell r="AR24">
            <v>92.975999999999999</v>
          </cell>
          <cell r="AS24">
            <v>85.43</v>
          </cell>
          <cell r="AT24">
            <v>95.578000000000003</v>
          </cell>
          <cell r="AU24">
            <v>104.075</v>
          </cell>
          <cell r="AV24">
            <v>315.50900000000001</v>
          </cell>
          <cell r="AW24">
            <v>327.85899999999998</v>
          </cell>
          <cell r="AX24">
            <v>301.863</v>
          </cell>
          <cell r="AY24">
            <v>285.08300000000003</v>
          </cell>
          <cell r="AZ24">
            <v>1230.3139999999999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10966.098</v>
          </cell>
          <cell r="AK25">
            <v>11604.898000000001</v>
          </cell>
          <cell r="AL25">
            <v>12065.397999999999</v>
          </cell>
          <cell r="AM25">
            <v>12305.498</v>
          </cell>
          <cell r="AN25">
            <v>12068.498</v>
          </cell>
          <cell r="AO25">
            <v>11389.398000000001</v>
          </cell>
          <cell r="AP25">
            <v>10741.598</v>
          </cell>
          <cell r="AQ25">
            <v>10462.898000000001</v>
          </cell>
          <cell r="AR25">
            <v>10408.398000000001</v>
          </cell>
          <cell r="AS25">
            <v>10175.847829</v>
          </cell>
          <cell r="AT25">
            <v>9814.9921269999995</v>
          </cell>
          <cell r="AU25">
            <v>9817.4203369999996</v>
          </cell>
          <cell r="AV25">
            <v>34636.394</v>
          </cell>
          <cell r="AW25">
            <v>35763.394</v>
          </cell>
          <cell r="AX25">
            <v>31612.894</v>
          </cell>
          <cell r="AY25">
            <v>29808.260292999999</v>
          </cell>
          <cell r="AZ25">
            <v>131820.942293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182.280677</v>
          </cell>
          <cell r="AK26">
            <v>198.286697</v>
          </cell>
          <cell r="AL26">
            <v>202.51395500000001</v>
          </cell>
          <cell r="AM26">
            <v>213.15983199999999</v>
          </cell>
          <cell r="AN26">
            <v>219.08828700000001</v>
          </cell>
          <cell r="AO26">
            <v>209.50331800000001</v>
          </cell>
          <cell r="AP26">
            <v>202.60753</v>
          </cell>
          <cell r="AQ26">
            <v>195.78628800000001</v>
          </cell>
          <cell r="AR26">
            <v>197.51671499999998</v>
          </cell>
          <cell r="AS26">
            <v>196.25021000000001</v>
          </cell>
          <cell r="AT26">
            <v>190.84201300000001</v>
          </cell>
          <cell r="AU26">
            <v>187.24407199999999</v>
          </cell>
          <cell r="AV26">
            <v>583.08132899999998</v>
          </cell>
          <cell r="AW26">
            <v>641.75143700000001</v>
          </cell>
          <cell r="AX26">
            <v>595.91053299999999</v>
          </cell>
          <cell r="AY26">
            <v>574.33629499999995</v>
          </cell>
          <cell r="AZ26">
            <v>2395.0795939999998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438.91260899999997</v>
          </cell>
          <cell r="AK27">
            <v>265.66292199999998</v>
          </cell>
          <cell r="AL27">
            <v>307.76309100000003</v>
          </cell>
          <cell r="AM27">
            <v>359.84816899999998</v>
          </cell>
          <cell r="AN27">
            <v>418.46140000000003</v>
          </cell>
          <cell r="AO27">
            <v>433.51692099999997</v>
          </cell>
          <cell r="AP27">
            <v>438.79603699999996</v>
          </cell>
          <cell r="AQ27">
            <v>415.50475499999993</v>
          </cell>
          <cell r="AR27">
            <v>429.16075000000001</v>
          </cell>
          <cell r="AS27">
            <v>404.77066500000001</v>
          </cell>
          <cell r="AT27">
            <v>397.39615299999997</v>
          </cell>
          <cell r="AU27">
            <v>381.668319</v>
          </cell>
          <cell r="AV27">
            <v>1012.338622</v>
          </cell>
          <cell r="AW27">
            <v>1211.8264899999999</v>
          </cell>
          <cell r="AX27">
            <v>1283.461542</v>
          </cell>
          <cell r="AY27">
            <v>1183.835137</v>
          </cell>
          <cell r="AZ27">
            <v>4691.4617910000006</v>
          </cell>
        </row>
        <row r="28">
          <cell r="A28" t="str">
            <v>Luxembourg</v>
          </cell>
          <cell r="B28">
            <v>13.956053294892246</v>
          </cell>
          <cell r="C28">
            <v>6.1073837815355381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6.3730087087772898</v>
          </cell>
          <cell r="O28">
            <v>0</v>
          </cell>
          <cell r="P28">
            <v>0</v>
          </cell>
          <cell r="Q28">
            <v>0</v>
          </cell>
          <cell r="R28">
            <v>1.5927691477502688</v>
          </cell>
          <cell r="S28">
            <v>41.9</v>
          </cell>
          <cell r="T28">
            <v>20.9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62.8</v>
          </cell>
          <cell r="AF28">
            <v>0</v>
          </cell>
          <cell r="AG28">
            <v>0</v>
          </cell>
          <cell r="AH28">
            <v>0</v>
          </cell>
          <cell r="AI28">
            <v>62.8</v>
          </cell>
          <cell r="AJ28">
            <v>270.205331</v>
          </cell>
          <cell r="AK28">
            <v>307.98784999999998</v>
          </cell>
          <cell r="AL28">
            <v>308.67207499999995</v>
          </cell>
          <cell r="AM28">
            <v>322.910482</v>
          </cell>
          <cell r="AN28">
            <v>331.63630999999998</v>
          </cell>
          <cell r="AO28">
            <v>324.05459100000002</v>
          </cell>
          <cell r="AP28">
            <v>316.60602699999998</v>
          </cell>
          <cell r="AQ28">
            <v>284.63771500000001</v>
          </cell>
          <cell r="AR28">
            <v>293.45558800000003</v>
          </cell>
          <cell r="AS28">
            <v>273.54751799999997</v>
          </cell>
          <cell r="AT28">
            <v>261.88816500000001</v>
          </cell>
          <cell r="AU28">
            <v>252.93518899999998</v>
          </cell>
          <cell r="AV28">
            <v>886.86525599999993</v>
          </cell>
          <cell r="AW28">
            <v>978.60138299999994</v>
          </cell>
          <cell r="AX28">
            <v>894.69933000000003</v>
          </cell>
          <cell r="AY28">
            <v>788.37087199999996</v>
          </cell>
          <cell r="AZ28">
            <v>3548.5368409999992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56.012576999999993</v>
          </cell>
          <cell r="AK29">
            <v>57.785149000000004</v>
          </cell>
          <cell r="AL29">
            <v>55.126289</v>
          </cell>
          <cell r="AM29">
            <v>56.299359999999993</v>
          </cell>
          <cell r="AN29">
            <v>57.783873</v>
          </cell>
          <cell r="AO29">
            <v>59.556445999999994</v>
          </cell>
          <cell r="AP29">
            <v>58.206887999999999</v>
          </cell>
          <cell r="AQ29">
            <v>55.836085999999995</v>
          </cell>
          <cell r="AR29">
            <v>55.413069000000007</v>
          </cell>
          <cell r="AS29">
            <v>55.672791000000004</v>
          </cell>
          <cell r="AT29">
            <v>54.23553600000001</v>
          </cell>
          <cell r="AU29">
            <v>55.086229000000003</v>
          </cell>
          <cell r="AV29">
            <v>168.924015</v>
          </cell>
          <cell r="AW29">
            <v>173.639679</v>
          </cell>
          <cell r="AX29">
            <v>169.45604299999999</v>
          </cell>
          <cell r="AY29">
            <v>164.99455600000002</v>
          </cell>
          <cell r="AZ29">
            <v>677.01429300000007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14.910879000000001</v>
          </cell>
          <cell r="AK30">
            <v>23.561933000000003</v>
          </cell>
          <cell r="AL30">
            <v>20.696653000000001</v>
          </cell>
          <cell r="AM30">
            <v>22.393975000000001</v>
          </cell>
          <cell r="AN30">
            <v>13.300598000000001</v>
          </cell>
          <cell r="AO30">
            <v>19.996407999999999</v>
          </cell>
          <cell r="AP30">
            <v>20.646021999999999</v>
          </cell>
          <cell r="AQ30">
            <v>18.940504000000001</v>
          </cell>
          <cell r="AR30">
            <v>18.666277000000001</v>
          </cell>
          <cell r="AS30">
            <v>17.287509</v>
          </cell>
          <cell r="AT30">
            <v>19.706150999999998</v>
          </cell>
          <cell r="AU30">
            <v>16.335449000000001</v>
          </cell>
          <cell r="AV30">
            <v>59.169465000000002</v>
          </cell>
          <cell r="AW30">
            <v>55.690981000000008</v>
          </cell>
          <cell r="AX30">
            <v>58.252803</v>
          </cell>
          <cell r="AY30">
            <v>53.329109000000003</v>
          </cell>
          <cell r="AZ30">
            <v>226.44235800000001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1438.6544349999999</v>
          </cell>
          <cell r="AK31">
            <v>1486.7389310000001</v>
          </cell>
          <cell r="AL31">
            <v>1466.9679310000001</v>
          </cell>
          <cell r="AM31">
            <v>1517.3207169999998</v>
          </cell>
          <cell r="AN31">
            <v>1526.5339719999999</v>
          </cell>
          <cell r="AO31">
            <v>1468.828636</v>
          </cell>
          <cell r="AP31">
            <v>1421.994985</v>
          </cell>
          <cell r="AQ31">
            <v>1397.02755</v>
          </cell>
          <cell r="AR31">
            <v>1459.7879229999999</v>
          </cell>
          <cell r="AS31">
            <v>1423.9491150000001</v>
          </cell>
          <cell r="AT31">
            <v>1368.268272</v>
          </cell>
          <cell r="AU31">
            <v>1362.644886</v>
          </cell>
          <cell r="AV31">
            <v>4392.3612970000004</v>
          </cell>
          <cell r="AW31">
            <v>4512.683325</v>
          </cell>
          <cell r="AX31">
            <v>4278.8104579999999</v>
          </cell>
          <cell r="AY31">
            <v>4154.8622730000006</v>
          </cell>
          <cell r="AZ31">
            <v>17338.717353</v>
          </cell>
        </row>
        <row r="32">
          <cell r="A32" t="str">
            <v>Norway</v>
          </cell>
          <cell r="B32">
            <v>74.959316002309862</v>
          </cell>
          <cell r="C32">
            <v>43.408157280209032</v>
          </cell>
          <cell r="D32">
            <v>16.351316302649114</v>
          </cell>
          <cell r="E32">
            <v>1.8284242393558228</v>
          </cell>
          <cell r="F32">
            <v>0.98067755489667885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107.29307814169616</v>
          </cell>
          <cell r="N32">
            <v>43.320224269196281</v>
          </cell>
          <cell r="O32">
            <v>0.96904160676078399</v>
          </cell>
          <cell r="P32">
            <v>0</v>
          </cell>
          <cell r="Q32">
            <v>35.639478861788156</v>
          </cell>
          <cell r="R32">
            <v>19.377191254021795</v>
          </cell>
          <cell r="S32">
            <v>140.82205831589602</v>
          </cell>
          <cell r="T32">
            <v>94.750030218901898</v>
          </cell>
          <cell r="U32">
            <v>36.154186179938776</v>
          </cell>
          <cell r="V32">
            <v>4.3023518575361201</v>
          </cell>
          <cell r="W32">
            <v>2.1354952763043475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190.97062194444399</v>
          </cell>
          <cell r="AE32">
            <v>271.72627471473669</v>
          </cell>
          <cell r="AF32">
            <v>6.4378471338404673</v>
          </cell>
          <cell r="AG32">
            <v>0</v>
          </cell>
          <cell r="AH32">
            <v>190.97062194444399</v>
          </cell>
          <cell r="AI32">
            <v>469.13474379302113</v>
          </cell>
          <cell r="AJ32">
            <v>169.07818700000001</v>
          </cell>
          <cell r="AK32">
            <v>196.44931400000002</v>
          </cell>
          <cell r="AL32">
            <v>198.997848</v>
          </cell>
          <cell r="AM32">
            <v>211.77342699999997</v>
          </cell>
          <cell r="AN32">
            <v>195.981415</v>
          </cell>
          <cell r="AO32">
            <v>190.16194300000001</v>
          </cell>
          <cell r="AP32">
            <v>176.072768</v>
          </cell>
          <cell r="AQ32">
            <v>177.656465</v>
          </cell>
          <cell r="AR32">
            <v>180.53265399999998</v>
          </cell>
          <cell r="AS32">
            <v>166.59980899999999</v>
          </cell>
          <cell r="AT32">
            <v>155.465563</v>
          </cell>
          <cell r="AU32">
            <v>160.19072499999999</v>
          </cell>
          <cell r="AV32">
            <v>564.52534900000001</v>
          </cell>
          <cell r="AW32">
            <v>597.91678499999989</v>
          </cell>
          <cell r="AX32">
            <v>534.261887</v>
          </cell>
          <cell r="AY32">
            <v>482.25609700000001</v>
          </cell>
          <cell r="AZ32">
            <v>2178.960118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5181.6749319999999</v>
          </cell>
          <cell r="AK33">
            <v>5261.2913129999997</v>
          </cell>
          <cell r="AL33">
            <v>5579.4593160000004</v>
          </cell>
          <cell r="AM33">
            <v>5700.7104099999997</v>
          </cell>
          <cell r="AN33">
            <v>6049.2259340000001</v>
          </cell>
          <cell r="AO33">
            <v>5908.3098630000004</v>
          </cell>
          <cell r="AP33">
            <v>5687.4627170000003</v>
          </cell>
          <cell r="AQ33">
            <v>5132.0546210000002</v>
          </cell>
          <cell r="AR33">
            <v>4905.5639890000002</v>
          </cell>
          <cell r="AS33">
            <v>4501.3304799999996</v>
          </cell>
          <cell r="AT33">
            <v>4371.8394870000002</v>
          </cell>
          <cell r="AU33">
            <v>4366.5557769999996</v>
          </cell>
          <cell r="AV33">
            <v>16022.425561</v>
          </cell>
          <cell r="AW33">
            <v>17658.246207</v>
          </cell>
          <cell r="AX33">
            <v>15725.081327000002</v>
          </cell>
          <cell r="AY33">
            <v>13239.725743999999</v>
          </cell>
          <cell r="AZ33">
            <v>62645.478839000003</v>
          </cell>
        </row>
        <row r="34">
          <cell r="A34" t="str">
            <v>Portugal</v>
          </cell>
          <cell r="B34">
            <v>9.3641865597607588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3.8078635411162423</v>
          </cell>
          <cell r="I34">
            <v>16.456521282944042</v>
          </cell>
          <cell r="J34">
            <v>19.172415462917058</v>
          </cell>
          <cell r="K34">
            <v>21.389715254607491</v>
          </cell>
          <cell r="L34">
            <v>24.703765371473832</v>
          </cell>
          <cell r="M34">
            <v>25.183604219399829</v>
          </cell>
          <cell r="N34">
            <v>2.9854217684778628</v>
          </cell>
          <cell r="O34">
            <v>0</v>
          </cell>
          <cell r="P34">
            <v>12.946440538104451</v>
          </cell>
          <cell r="Q34">
            <v>23.702826304540238</v>
          </cell>
          <cell r="R34">
            <v>9.3484192807711999</v>
          </cell>
          <cell r="S34">
            <v>221.58027287551317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103</v>
          </cell>
          <cell r="Z34">
            <v>419</v>
          </cell>
          <cell r="AA34">
            <v>486</v>
          </cell>
          <cell r="AB34">
            <v>504</v>
          </cell>
          <cell r="AC34">
            <v>550</v>
          </cell>
          <cell r="AD34">
            <v>547.9400362665865</v>
          </cell>
          <cell r="AE34">
            <v>221.58027287551317</v>
          </cell>
          <cell r="AF34">
            <v>0</v>
          </cell>
          <cell r="AG34">
            <v>1008</v>
          </cell>
          <cell r="AH34">
            <v>1601.9400362665865</v>
          </cell>
          <cell r="AI34">
            <v>2831.5203091420999</v>
          </cell>
          <cell r="AJ34">
            <v>2129.6270030000001</v>
          </cell>
          <cell r="AK34">
            <v>2249.9680360000002</v>
          </cell>
          <cell r="AL34">
            <v>2300.2733699999999</v>
          </cell>
          <cell r="AM34">
            <v>2417.204127</v>
          </cell>
          <cell r="AN34">
            <v>2541.8011369999999</v>
          </cell>
          <cell r="AO34">
            <v>2531.0879320000004</v>
          </cell>
          <cell r="AP34">
            <v>2434.4359770000001</v>
          </cell>
          <cell r="AQ34">
            <v>2291.4927980000002</v>
          </cell>
          <cell r="AR34">
            <v>2281.4026789999998</v>
          </cell>
          <cell r="AS34">
            <v>2120.6453409999999</v>
          </cell>
          <cell r="AT34">
            <v>2003.7431240000001</v>
          </cell>
          <cell r="AU34">
            <v>1958.202759</v>
          </cell>
          <cell r="AV34">
            <v>6679.8684089999997</v>
          </cell>
          <cell r="AW34">
            <v>7490.0931959999998</v>
          </cell>
          <cell r="AX34">
            <v>7007.3314540000001</v>
          </cell>
          <cell r="AY34">
            <v>6082.5912239999998</v>
          </cell>
          <cell r="AZ34">
            <v>27259.884282999999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28.209047999999999</v>
          </cell>
          <cell r="AK35">
            <v>14.104524</v>
          </cell>
          <cell r="AL35">
            <v>14.104524</v>
          </cell>
          <cell r="AM35">
            <v>14.104524</v>
          </cell>
          <cell r="AN35">
            <v>14.104524</v>
          </cell>
          <cell r="AO35">
            <v>28.209047999999999</v>
          </cell>
          <cell r="AP35">
            <v>14.104524</v>
          </cell>
          <cell r="AQ35">
            <v>14.104524</v>
          </cell>
          <cell r="AR35">
            <v>0</v>
          </cell>
          <cell r="AS35">
            <v>0</v>
          </cell>
          <cell r="AT35">
            <v>14.104524</v>
          </cell>
          <cell r="AU35">
            <v>14.104524</v>
          </cell>
          <cell r="AV35">
            <v>56.418095999999998</v>
          </cell>
          <cell r="AW35">
            <v>56.418095999999998</v>
          </cell>
          <cell r="AX35">
            <v>28.209047999999999</v>
          </cell>
          <cell r="AY35">
            <v>28.209047999999999</v>
          </cell>
          <cell r="AZ35">
            <v>169.254288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888.23881600000004</v>
          </cell>
          <cell r="AK36">
            <v>947.69340199999999</v>
          </cell>
          <cell r="AL36">
            <v>983.50771099999997</v>
          </cell>
          <cell r="AM36">
            <v>1049.5226709999999</v>
          </cell>
          <cell r="AN36">
            <v>1106.8638919999999</v>
          </cell>
          <cell r="AO36">
            <v>1070.699646</v>
          </cell>
          <cell r="AP36">
            <v>1019.644192</v>
          </cell>
          <cell r="AQ36">
            <v>925.57942400000002</v>
          </cell>
          <cell r="AR36">
            <v>955.497972</v>
          </cell>
          <cell r="AS36">
            <v>893.26059099999998</v>
          </cell>
          <cell r="AT36">
            <v>867.47142299999996</v>
          </cell>
          <cell r="AU36">
            <v>834.88691799999992</v>
          </cell>
          <cell r="AV36">
            <v>2819.4399290000001</v>
          </cell>
          <cell r="AW36">
            <v>3227.0862090000001</v>
          </cell>
          <cell r="AX36">
            <v>2900.7215879999999</v>
          </cell>
          <cell r="AY36">
            <v>2595.6189319999999</v>
          </cell>
          <cell r="AZ36">
            <v>11542.866657999999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5023.9003869999997</v>
          </cell>
          <cell r="AK37">
            <v>5496.953364</v>
          </cell>
          <cell r="AL37">
            <v>5616.2391399999997</v>
          </cell>
          <cell r="AM37">
            <v>5830.8175969999993</v>
          </cell>
          <cell r="AN37">
            <v>5452.8257530000001</v>
          </cell>
          <cell r="AO37">
            <v>5201.2845359999992</v>
          </cell>
          <cell r="AP37">
            <v>4736.923949</v>
          </cell>
          <cell r="AQ37">
            <v>4720.3798409999999</v>
          </cell>
          <cell r="AR37">
            <v>4714.4105550000004</v>
          </cell>
          <cell r="AS37">
            <v>4746.8355869999996</v>
          </cell>
          <cell r="AT37">
            <v>4571.2619119999999</v>
          </cell>
          <cell r="AU37">
            <v>4567.2532549999996</v>
          </cell>
          <cell r="AV37">
            <v>16137.092890999998</v>
          </cell>
          <cell r="AW37">
            <v>16484.927885999998</v>
          </cell>
          <cell r="AX37">
            <v>14171.714345</v>
          </cell>
          <cell r="AY37">
            <v>13885.350753999999</v>
          </cell>
          <cell r="AZ37">
            <v>60679.085876000012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444.87787000000003</v>
          </cell>
          <cell r="AK38">
            <v>478.45725399999998</v>
          </cell>
          <cell r="AL38">
            <v>525.51993200000004</v>
          </cell>
          <cell r="AM38">
            <v>604.48436599999991</v>
          </cell>
          <cell r="AN38">
            <v>624.89022299999999</v>
          </cell>
          <cell r="AO38">
            <v>581.66567599999996</v>
          </cell>
          <cell r="AP38">
            <v>507.24710800000003</v>
          </cell>
          <cell r="AQ38">
            <v>478.78059200000001</v>
          </cell>
          <cell r="AR38">
            <v>476.21714499999996</v>
          </cell>
          <cell r="AS38">
            <v>440.85623900000002</v>
          </cell>
          <cell r="AT38">
            <v>418.82034399999998</v>
          </cell>
          <cell r="AU38">
            <v>405.556512</v>
          </cell>
          <cell r="AV38">
            <v>1448.8550559999999</v>
          </cell>
          <cell r="AW38">
            <v>1811.0402650000001</v>
          </cell>
          <cell r="AX38">
            <v>1462.2448450000002</v>
          </cell>
          <cell r="AY38">
            <v>1265.233095</v>
          </cell>
          <cell r="AZ38">
            <v>5987.3732609999988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1186.9206840000002</v>
          </cell>
          <cell r="AK39">
            <v>1301.0347900000002</v>
          </cell>
          <cell r="AL39">
            <v>1273.721182</v>
          </cell>
          <cell r="AM39">
            <v>1346.6039129999999</v>
          </cell>
          <cell r="AN39">
            <v>1269.213276</v>
          </cell>
          <cell r="AO39">
            <v>1249.090254</v>
          </cell>
          <cell r="AP39">
            <v>1204.751724</v>
          </cell>
          <cell r="AQ39">
            <v>1209.879467</v>
          </cell>
          <cell r="AR39">
            <v>1264.1503659999998</v>
          </cell>
          <cell r="AS39">
            <v>1225.580477</v>
          </cell>
          <cell r="AT39">
            <v>1200.170247</v>
          </cell>
          <cell r="AU39">
            <v>1178.4597760000001</v>
          </cell>
          <cell r="AV39">
            <v>3761.6766560000005</v>
          </cell>
          <cell r="AW39">
            <v>3864.9074430000001</v>
          </cell>
          <cell r="AX39">
            <v>3678.7815569999998</v>
          </cell>
          <cell r="AY39">
            <v>3604.2105000000001</v>
          </cell>
          <cell r="AZ39">
            <v>14909.576156000001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774.82900000000006</v>
          </cell>
          <cell r="AK40">
            <v>782.49199999999996</v>
          </cell>
          <cell r="AL40">
            <v>724.52099999999996</v>
          </cell>
          <cell r="AM40">
            <v>871.63100000000009</v>
          </cell>
          <cell r="AN40">
            <v>879.46900000000005</v>
          </cell>
          <cell r="AO40">
            <v>895.01</v>
          </cell>
          <cell r="AP40">
            <v>826.67599999999993</v>
          </cell>
          <cell r="AQ40">
            <v>802.74899999999991</v>
          </cell>
          <cell r="AR40">
            <v>817.577</v>
          </cell>
          <cell r="AS40">
            <v>828.57400000000007</v>
          </cell>
          <cell r="AT40">
            <v>927.89799999999991</v>
          </cell>
          <cell r="AU40">
            <v>777.23400000000004</v>
          </cell>
          <cell r="AV40">
            <v>2281.8419999999996</v>
          </cell>
          <cell r="AW40">
            <v>2646.11</v>
          </cell>
          <cell r="AX40">
            <v>2447.0019999999995</v>
          </cell>
          <cell r="AY40">
            <v>2533.7060000000001</v>
          </cell>
          <cell r="AZ40">
            <v>9908.66</v>
          </cell>
        </row>
        <row r="41">
          <cell r="A41" t="str">
            <v>European Union</v>
          </cell>
          <cell r="B41">
            <v>2.2298770657005584</v>
          </cell>
          <cell r="C41">
            <v>0.8911852233489489</v>
          </cell>
          <cell r="D41">
            <v>0.64086468367287863</v>
          </cell>
          <cell r="E41">
            <v>0.52005313754376825</v>
          </cell>
          <cell r="F41">
            <v>0.22656486105124474</v>
          </cell>
          <cell r="G41">
            <v>0</v>
          </cell>
          <cell r="H41">
            <v>0.17201886403309538</v>
          </cell>
          <cell r="I41">
            <v>0.73129420940422574</v>
          </cell>
          <cell r="J41">
            <v>0.84835620643262233</v>
          </cell>
          <cell r="K41">
            <v>0.90559517705518677</v>
          </cell>
          <cell r="L41">
            <v>2.9539757229019266</v>
          </cell>
          <cell r="M41">
            <v>4.098642840354807</v>
          </cell>
          <cell r="N41">
            <v>1.2301659333362605</v>
          </cell>
          <cell r="O41">
            <v>0.25132821947224049</v>
          </cell>
          <cell r="P41">
            <v>0.57778256733710998</v>
          </cell>
          <cell r="Q41">
            <v>2.6283142386909981</v>
          </cell>
          <cell r="R41">
            <v>1.1272432492726077</v>
          </cell>
          <cell r="S41">
            <v>1290.1325201914101</v>
          </cell>
          <cell r="T41">
            <v>547.68844366334736</v>
          </cell>
          <cell r="U41">
            <v>402.45620225438404</v>
          </cell>
          <cell r="V41">
            <v>335.03951730420374</v>
          </cell>
          <cell r="W41">
            <v>145.66921472074878</v>
          </cell>
          <cell r="X41">
            <v>0</v>
          </cell>
          <cell r="Y41">
            <v>103</v>
          </cell>
          <cell r="Z41">
            <v>419</v>
          </cell>
          <cell r="AA41">
            <v>486</v>
          </cell>
          <cell r="AB41">
            <v>504</v>
          </cell>
          <cell r="AC41">
            <v>1598.270155583112</v>
          </cell>
          <cell r="AD41">
            <v>2181.442040183254</v>
          </cell>
          <cell r="AE41">
            <v>2240.2771661091415</v>
          </cell>
          <cell r="AF41">
            <v>480.7087320249525</v>
          </cell>
          <cell r="AG41">
            <v>1008</v>
          </cell>
          <cell r="AH41">
            <v>4283.7121957663658</v>
          </cell>
          <cell r="AI41">
            <v>8012.6980939004598</v>
          </cell>
          <cell r="AJ41">
            <v>52070.999160999992</v>
          </cell>
          <cell r="AK41">
            <v>55310.566915000003</v>
          </cell>
          <cell r="AL41">
            <v>56519.042359000006</v>
          </cell>
          <cell r="AM41">
            <v>57981.683755999991</v>
          </cell>
          <cell r="AN41">
            <v>57865.236754000005</v>
          </cell>
          <cell r="AO41">
            <v>56293.661129000015</v>
          </cell>
          <cell r="AP41">
            <v>53889.438534000015</v>
          </cell>
          <cell r="AQ41">
            <v>51566.113221000014</v>
          </cell>
          <cell r="AR41">
            <v>51558.531273000001</v>
          </cell>
          <cell r="AS41">
            <v>50088.605979000007</v>
          </cell>
          <cell r="AT41">
            <v>48695.157813000005</v>
          </cell>
          <cell r="AU41">
            <v>47901.169061000001</v>
          </cell>
          <cell r="AV41">
            <v>163900.608435</v>
          </cell>
          <cell r="AW41">
            <v>172140.58163900001</v>
          </cell>
          <cell r="AX41">
            <v>157014.08302800002</v>
          </cell>
          <cell r="AY41">
            <v>146684.93285300001</v>
          </cell>
          <cell r="AZ41">
            <v>639740.20595500001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311.54159600000003</v>
          </cell>
          <cell r="AK43">
            <v>345.64572499999997</v>
          </cell>
          <cell r="AL43">
            <v>367.74034300000005</v>
          </cell>
          <cell r="AM43">
            <v>397.08552200000003</v>
          </cell>
          <cell r="AN43">
            <v>421.09641400000004</v>
          </cell>
          <cell r="AO43">
            <v>431.05760599999996</v>
          </cell>
          <cell r="AP43">
            <v>410.221587</v>
          </cell>
          <cell r="AQ43">
            <v>360.030282</v>
          </cell>
          <cell r="AR43">
            <v>340.28679899999997</v>
          </cell>
          <cell r="AS43">
            <v>325.77298400000001</v>
          </cell>
          <cell r="AT43">
            <v>331.50854900000002</v>
          </cell>
          <cell r="AU43">
            <v>323.502973</v>
          </cell>
          <cell r="AV43">
            <v>1024.927664</v>
          </cell>
          <cell r="AW43">
            <v>1249.239542</v>
          </cell>
          <cell r="AX43">
            <v>1110.5386679999999</v>
          </cell>
          <cell r="AY43">
            <v>980.78450600000008</v>
          </cell>
          <cell r="AZ43">
            <v>4365.4903800000002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36.799999999999997</v>
          </cell>
          <cell r="AK44">
            <v>36.799999999999997</v>
          </cell>
          <cell r="AL44">
            <v>36.799999999999997</v>
          </cell>
          <cell r="AM44">
            <v>36.799999999999997</v>
          </cell>
          <cell r="AN44">
            <v>36.799999999999997</v>
          </cell>
          <cell r="AO44">
            <v>36.799999999999997</v>
          </cell>
          <cell r="AP44">
            <v>36.799999999999997</v>
          </cell>
          <cell r="AQ44">
            <v>36.799999999999997</v>
          </cell>
          <cell r="AR44">
            <v>29.799999999999997</v>
          </cell>
          <cell r="AS44">
            <v>25.599999999999998</v>
          </cell>
          <cell r="AT44">
            <v>25.8</v>
          </cell>
          <cell r="AU44">
            <v>36.900000000000006</v>
          </cell>
          <cell r="AV44">
            <v>110.39999999999999</v>
          </cell>
          <cell r="AW44">
            <v>110.39999999999999</v>
          </cell>
          <cell r="AX44">
            <v>103.39999999999999</v>
          </cell>
          <cell r="AY44">
            <v>88.300000000000011</v>
          </cell>
          <cell r="AZ44">
            <v>412.50000000000011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207.35000000000002</v>
          </cell>
          <cell r="AK45">
            <v>244.85</v>
          </cell>
          <cell r="AL45">
            <v>274.45</v>
          </cell>
          <cell r="AM45">
            <v>282.64999999999998</v>
          </cell>
          <cell r="AN45">
            <v>296.14999999999998</v>
          </cell>
          <cell r="AO45">
            <v>296.25</v>
          </cell>
          <cell r="AP45">
            <v>288.64999999999998</v>
          </cell>
          <cell r="AQ45">
            <v>283.64999999999998</v>
          </cell>
          <cell r="AR45">
            <v>281.35000000000002</v>
          </cell>
          <cell r="AS45">
            <v>271.64999999999998</v>
          </cell>
          <cell r="AT45">
            <v>256.75</v>
          </cell>
          <cell r="AU45">
            <v>251.25</v>
          </cell>
          <cell r="AV45">
            <v>726.65000000000009</v>
          </cell>
          <cell r="AW45">
            <v>875.05</v>
          </cell>
          <cell r="AX45">
            <v>853.65</v>
          </cell>
          <cell r="AY45">
            <v>779.65</v>
          </cell>
          <cell r="AZ45">
            <v>3235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96.02000000000001</v>
          </cell>
          <cell r="AK46">
            <v>90.13</v>
          </cell>
          <cell r="AL46">
            <v>87.83</v>
          </cell>
          <cell r="AM46">
            <v>87.820000000000007</v>
          </cell>
          <cell r="AN46">
            <v>91.320000000000007</v>
          </cell>
          <cell r="AO46">
            <v>91.04</v>
          </cell>
          <cell r="AP46">
            <v>97.100000000000009</v>
          </cell>
          <cell r="AQ46">
            <v>98.16</v>
          </cell>
          <cell r="AR46">
            <v>100.07000000000001</v>
          </cell>
          <cell r="AS46">
            <v>99.960000000000008</v>
          </cell>
          <cell r="AT46">
            <v>102.16</v>
          </cell>
          <cell r="AU46">
            <v>103.71000000000001</v>
          </cell>
          <cell r="AV46">
            <v>273.98</v>
          </cell>
          <cell r="AW46">
            <v>270.18</v>
          </cell>
          <cell r="AX46">
            <v>295.33</v>
          </cell>
          <cell r="AY46">
            <v>305.83000000000004</v>
          </cell>
          <cell r="AZ46">
            <v>1145.3200000000002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20.119999999999997</v>
          </cell>
          <cell r="AK48">
            <v>20.186999999999998</v>
          </cell>
          <cell r="AL48">
            <v>20.253</v>
          </cell>
          <cell r="AM48">
            <v>20.532</v>
          </cell>
          <cell r="AN48">
            <v>20.965</v>
          </cell>
          <cell r="AO48">
            <v>20.899000000000001</v>
          </cell>
          <cell r="AP48">
            <v>15.061999999999999</v>
          </cell>
          <cell r="AQ48">
            <v>14.629</v>
          </cell>
          <cell r="AR48">
            <v>20.702999999999999</v>
          </cell>
          <cell r="AS48">
            <v>22.582999999999988</v>
          </cell>
          <cell r="AT48">
            <v>24.797999999999991</v>
          </cell>
          <cell r="AU48">
            <v>20.938999999999989</v>
          </cell>
          <cell r="AV48">
            <v>60.559999999999995</v>
          </cell>
          <cell r="AW48">
            <v>62.396000000000001</v>
          </cell>
          <cell r="AX48">
            <v>50.393999999999998</v>
          </cell>
          <cell r="AY48">
            <v>68.319999999999965</v>
          </cell>
          <cell r="AZ48">
            <v>241.67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225.993718</v>
          </cell>
          <cell r="AK49">
            <v>250.50399400000003</v>
          </cell>
          <cell r="AL49">
            <v>265.92180400000001</v>
          </cell>
          <cell r="AM49">
            <v>286.34055000000001</v>
          </cell>
          <cell r="AN49">
            <v>323.42334</v>
          </cell>
          <cell r="AO49">
            <v>323.40392900000001</v>
          </cell>
          <cell r="AP49">
            <v>308.25322200000005</v>
          </cell>
          <cell r="AQ49">
            <v>271.56813899999997</v>
          </cell>
          <cell r="AR49">
            <v>297.835733</v>
          </cell>
          <cell r="AS49">
            <v>283.22148800000002</v>
          </cell>
          <cell r="AT49">
            <v>261.57506899999998</v>
          </cell>
          <cell r="AU49">
            <v>224.31914799999998</v>
          </cell>
          <cell r="AV49">
            <v>742.41951600000004</v>
          </cell>
          <cell r="AW49">
            <v>933.16781900000001</v>
          </cell>
          <cell r="AX49">
            <v>877.65709400000003</v>
          </cell>
          <cell r="AY49">
            <v>769.11570499999993</v>
          </cell>
          <cell r="AZ49">
            <v>3322.3601340000005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401.89676899999995</v>
          </cell>
          <cell r="AK50">
            <v>415.84121200000004</v>
          </cell>
          <cell r="AL50">
            <v>435.03111200000001</v>
          </cell>
          <cell r="AM50">
            <v>474.31795400000004</v>
          </cell>
          <cell r="AN50">
            <v>522.27209500000004</v>
          </cell>
          <cell r="AO50">
            <v>537.42906100000005</v>
          </cell>
          <cell r="AP50">
            <v>504.744868</v>
          </cell>
          <cell r="AQ50">
            <v>458.03315900000001</v>
          </cell>
          <cell r="AR50">
            <v>442.08253400000001</v>
          </cell>
          <cell r="AS50">
            <v>463.20616900000005</v>
          </cell>
          <cell r="AT50">
            <v>484.54537300000004</v>
          </cell>
          <cell r="AU50">
            <v>500.10000600000001</v>
          </cell>
          <cell r="AV50">
            <v>1252.7690929999999</v>
          </cell>
          <cell r="AW50">
            <v>1534.0191100000002</v>
          </cell>
          <cell r="AX50">
            <v>1404.860561</v>
          </cell>
          <cell r="AY50">
            <v>1447.8515480000001</v>
          </cell>
          <cell r="AZ50">
            <v>5639.5003119999992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6.5620000000000003</v>
          </cell>
          <cell r="AK51">
            <v>8.8840000000000003</v>
          </cell>
          <cell r="AL51">
            <v>10.648</v>
          </cell>
          <cell r="AM51">
            <v>8.73</v>
          </cell>
          <cell r="AN51">
            <v>13.843</v>
          </cell>
          <cell r="AO51">
            <v>12.079000000000001</v>
          </cell>
          <cell r="AP51">
            <v>17.835999999999999</v>
          </cell>
          <cell r="AQ51">
            <v>12.722999999999999</v>
          </cell>
          <cell r="AR51">
            <v>23.411999999999999</v>
          </cell>
          <cell r="AS51">
            <v>20.555</v>
          </cell>
          <cell r="AT51">
            <v>23.423000000000002</v>
          </cell>
          <cell r="AU51">
            <v>15.602</v>
          </cell>
          <cell r="AV51">
            <v>26.094000000000001</v>
          </cell>
          <cell r="AW51">
            <v>34.652000000000001</v>
          </cell>
          <cell r="AX51">
            <v>53.970999999999997</v>
          </cell>
          <cell r="AY51">
            <v>59.58</v>
          </cell>
          <cell r="AZ51">
            <v>174.297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7.3460000000000001</v>
          </cell>
          <cell r="AK52">
            <v>7.5399999999999991</v>
          </cell>
          <cell r="AL52">
            <v>5.52</v>
          </cell>
          <cell r="AM52">
            <v>5.52</v>
          </cell>
          <cell r="AN52">
            <v>5.8460000000000001</v>
          </cell>
          <cell r="AO52">
            <v>5.3460000000000001</v>
          </cell>
          <cell r="AP52">
            <v>6.5289999999999999</v>
          </cell>
          <cell r="AQ52">
            <v>6.7679999999999998</v>
          </cell>
          <cell r="AR52">
            <v>7.7679999999999998</v>
          </cell>
          <cell r="AS52">
            <v>6.7880000000000003</v>
          </cell>
          <cell r="AT52">
            <v>4.8900000000000006</v>
          </cell>
          <cell r="AU52">
            <v>5.077</v>
          </cell>
          <cell r="AV52">
            <v>20.405999999999999</v>
          </cell>
          <cell r="AW52">
            <v>16.712</v>
          </cell>
          <cell r="AX52">
            <v>21.065000000000001</v>
          </cell>
          <cell r="AY52">
            <v>16.755000000000003</v>
          </cell>
          <cell r="AZ52">
            <v>74.937999999999988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13.706000000000001</v>
          </cell>
          <cell r="AK53">
            <v>13.741</v>
          </cell>
          <cell r="AL53">
            <v>13.741</v>
          </cell>
          <cell r="AM53">
            <v>13.776</v>
          </cell>
          <cell r="AN53">
            <v>13.741</v>
          </cell>
          <cell r="AO53">
            <v>13.721</v>
          </cell>
          <cell r="AP53">
            <v>18.258000000000003</v>
          </cell>
          <cell r="AQ53">
            <v>18.258000000000003</v>
          </cell>
          <cell r="AR53">
            <v>17.513999999999999</v>
          </cell>
          <cell r="AS53">
            <v>13.199</v>
          </cell>
          <cell r="AT53">
            <v>13.451999999999998</v>
          </cell>
          <cell r="AU53">
            <v>14.433999999999997</v>
          </cell>
          <cell r="AV53">
            <v>41.188000000000002</v>
          </cell>
          <cell r="AW53">
            <v>41.238</v>
          </cell>
          <cell r="AX53">
            <v>54.03</v>
          </cell>
          <cell r="AY53">
            <v>41.084999999999994</v>
          </cell>
          <cell r="AZ53">
            <v>177.54100000000003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429.27169100000003</v>
          </cell>
          <cell r="AK54">
            <v>456.96902999999998</v>
          </cell>
          <cell r="AL54">
            <v>496.40176299999996</v>
          </cell>
          <cell r="AM54">
            <v>576.66885400000001</v>
          </cell>
          <cell r="AN54">
            <v>644.70178699999997</v>
          </cell>
          <cell r="AO54">
            <v>621.46105999999997</v>
          </cell>
          <cell r="AP54">
            <v>534.98742300000004</v>
          </cell>
          <cell r="AQ54">
            <v>440.86659800000001</v>
          </cell>
          <cell r="AR54">
            <v>453.083392</v>
          </cell>
          <cell r="AS54">
            <v>420.69105300000001</v>
          </cell>
          <cell r="AT54">
            <v>424.46807699999999</v>
          </cell>
          <cell r="AU54">
            <v>402.384996</v>
          </cell>
          <cell r="AV54">
            <v>1382.642484</v>
          </cell>
          <cell r="AW54">
            <v>1842.8317010000001</v>
          </cell>
          <cell r="AX54">
            <v>1428.9374130000001</v>
          </cell>
          <cell r="AY54">
            <v>1247.544126</v>
          </cell>
          <cell r="AZ54">
            <v>5901.9557240000004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9</v>
          </cell>
          <cell r="AO55">
            <v>9</v>
          </cell>
          <cell r="AP55">
            <v>9</v>
          </cell>
          <cell r="AQ55">
            <v>9</v>
          </cell>
          <cell r="AR55">
            <v>9</v>
          </cell>
          <cell r="AS55">
            <v>9</v>
          </cell>
          <cell r="AT55">
            <v>9</v>
          </cell>
          <cell r="AU55">
            <v>9</v>
          </cell>
          <cell r="AV55">
            <v>27</v>
          </cell>
          <cell r="AW55">
            <v>27</v>
          </cell>
          <cell r="AX55">
            <v>27</v>
          </cell>
          <cell r="AY55">
            <v>27</v>
          </cell>
          <cell r="AZ55">
            <v>108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25.007000000000001</v>
          </cell>
          <cell r="AK57">
            <v>32.886000000000003</v>
          </cell>
          <cell r="AL57">
            <v>37.363999999999997</v>
          </cell>
          <cell r="AM57">
            <v>38.637</v>
          </cell>
          <cell r="AN57">
            <v>36.344000000000001</v>
          </cell>
          <cell r="AO57">
            <v>42.926000000000002</v>
          </cell>
          <cell r="AP57">
            <v>44.689</v>
          </cell>
          <cell r="AQ57">
            <v>50.872</v>
          </cell>
          <cell r="AR57">
            <v>42.295999999999999</v>
          </cell>
          <cell r="AS57">
            <v>60.026000000000003</v>
          </cell>
          <cell r="AT57">
            <v>76.588000000000008</v>
          </cell>
          <cell r="AU57">
            <v>85.021000000000001</v>
          </cell>
          <cell r="AV57">
            <v>95.257000000000005</v>
          </cell>
          <cell r="AW57">
            <v>117.907</v>
          </cell>
          <cell r="AX57">
            <v>137.857</v>
          </cell>
          <cell r="AY57">
            <v>221.63499999999999</v>
          </cell>
          <cell r="AZ57">
            <v>572.65600000000006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88.76400000000001</v>
          </cell>
          <cell r="AK58">
            <v>92.08</v>
          </cell>
          <cell r="AL58">
            <v>92.08</v>
          </cell>
          <cell r="AM58">
            <v>95.322000000000003</v>
          </cell>
          <cell r="AN58">
            <v>95.466000000000008</v>
          </cell>
          <cell r="AO58">
            <v>90.966000000000008</v>
          </cell>
          <cell r="AP58">
            <v>96.92</v>
          </cell>
          <cell r="AQ58">
            <v>81.471999999999994</v>
          </cell>
          <cell r="AR58">
            <v>78.631999999999991</v>
          </cell>
          <cell r="AS58">
            <v>72.89</v>
          </cell>
          <cell r="AT58">
            <v>82.427999999999997</v>
          </cell>
          <cell r="AU58">
            <v>88.698000000000008</v>
          </cell>
          <cell r="AV58">
            <v>272.92399999999998</v>
          </cell>
          <cell r="AW58">
            <v>281.75400000000002</v>
          </cell>
          <cell r="AX58">
            <v>257.024</v>
          </cell>
          <cell r="AY58">
            <v>244.01599999999999</v>
          </cell>
          <cell r="AZ58">
            <v>1055.7179999999998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9.1999999999999993</v>
          </cell>
          <cell r="AN59">
            <v>9.1999999999999993</v>
          </cell>
          <cell r="AO59">
            <v>9.1999999999999993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27.599999999999998</v>
          </cell>
          <cell r="AX59">
            <v>0</v>
          </cell>
          <cell r="AY59">
            <v>0</v>
          </cell>
          <cell r="AZ59">
            <v>27.599999999999998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44.964999999999996</v>
          </cell>
          <cell r="AK60">
            <v>50.923999999999999</v>
          </cell>
          <cell r="AL60">
            <v>55.637999999999998</v>
          </cell>
          <cell r="AM60">
            <v>59.486000000000004</v>
          </cell>
          <cell r="AN60">
            <v>55.641999999999996</v>
          </cell>
          <cell r="AO60">
            <v>55.56</v>
          </cell>
          <cell r="AP60">
            <v>55.635999999999996</v>
          </cell>
          <cell r="AQ60">
            <v>59.453999999999994</v>
          </cell>
          <cell r="AR60">
            <v>60.826999999999998</v>
          </cell>
          <cell r="AS60">
            <v>60.639000000000003</v>
          </cell>
          <cell r="AT60">
            <v>60.551000000000002</v>
          </cell>
          <cell r="AU60">
            <v>56.932000000000002</v>
          </cell>
          <cell r="AV60">
            <v>151.52699999999999</v>
          </cell>
          <cell r="AW60">
            <v>170.68799999999999</v>
          </cell>
          <cell r="AX60">
            <v>175.91699999999997</v>
          </cell>
          <cell r="AY60">
            <v>178.12200000000001</v>
          </cell>
          <cell r="AZ60">
            <v>676.25400000000002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24.091000000000001</v>
          </cell>
          <cell r="AK61">
            <v>20.628</v>
          </cell>
          <cell r="AL61">
            <v>23.93</v>
          </cell>
          <cell r="AM61">
            <v>23.39</v>
          </cell>
          <cell r="AN61">
            <v>28.456000000000003</v>
          </cell>
          <cell r="AO61">
            <v>28.456000000000003</v>
          </cell>
          <cell r="AP61">
            <v>29.056000000000001</v>
          </cell>
          <cell r="AQ61">
            <v>23.99</v>
          </cell>
          <cell r="AR61">
            <v>24.070999999999998</v>
          </cell>
          <cell r="AS61">
            <v>22.487000000000002</v>
          </cell>
          <cell r="AT61">
            <v>26.256999999999998</v>
          </cell>
          <cell r="AU61">
            <v>24.88</v>
          </cell>
          <cell r="AV61">
            <v>68.649000000000001</v>
          </cell>
          <cell r="AW61">
            <v>80.302000000000007</v>
          </cell>
          <cell r="AX61">
            <v>77.11699999999999</v>
          </cell>
          <cell r="AY61">
            <v>73.623999999999995</v>
          </cell>
          <cell r="AZ61">
            <v>299.69200000000001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192.76409699999999</v>
          </cell>
          <cell r="AK62">
            <v>201.59664300000003</v>
          </cell>
          <cell r="AL62">
            <v>207.794017</v>
          </cell>
          <cell r="AM62">
            <v>214.28044799999998</v>
          </cell>
          <cell r="AN62">
            <v>227.56219099999998</v>
          </cell>
          <cell r="AO62">
            <v>225.72675199999998</v>
          </cell>
          <cell r="AP62">
            <v>219.91225299999999</v>
          </cell>
          <cell r="AQ62">
            <v>206.04785199999998</v>
          </cell>
          <cell r="AR62">
            <v>208.62495999999999</v>
          </cell>
          <cell r="AS62">
            <v>310.44431400000002</v>
          </cell>
          <cell r="AT62">
            <v>406.72682500000002</v>
          </cell>
          <cell r="AU62">
            <v>529.01995299999999</v>
          </cell>
          <cell r="AV62">
            <v>602.15475700000002</v>
          </cell>
          <cell r="AW62">
            <v>667.569391</v>
          </cell>
          <cell r="AX62">
            <v>634.58506499999999</v>
          </cell>
          <cell r="AY62">
            <v>1246.191092</v>
          </cell>
          <cell r="AZ62">
            <v>3150.500305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50.462999999999994</v>
          </cell>
          <cell r="AK63">
            <v>51.063000000000002</v>
          </cell>
          <cell r="AL63">
            <v>50.838999999999999</v>
          </cell>
          <cell r="AM63">
            <v>51.439000000000007</v>
          </cell>
          <cell r="AN63">
            <v>51.439000000000007</v>
          </cell>
          <cell r="AO63">
            <v>51.662999999999997</v>
          </cell>
          <cell r="AP63">
            <v>51.063000000000002</v>
          </cell>
          <cell r="AQ63">
            <v>51.513999999999996</v>
          </cell>
          <cell r="AR63">
            <v>51.643000000000001</v>
          </cell>
          <cell r="AS63">
            <v>52.698000000000008</v>
          </cell>
          <cell r="AT63">
            <v>52.69</v>
          </cell>
          <cell r="AU63">
            <v>53.004000000000005</v>
          </cell>
          <cell r="AV63">
            <v>152.36500000000001</v>
          </cell>
          <cell r="AW63">
            <v>154.541</v>
          </cell>
          <cell r="AX63">
            <v>154.22</v>
          </cell>
          <cell r="AY63">
            <v>158.392</v>
          </cell>
          <cell r="AZ63">
            <v>619.51800000000014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365</v>
          </cell>
          <cell r="AK64">
            <v>379.5</v>
          </cell>
          <cell r="AL64">
            <v>387.72</v>
          </cell>
          <cell r="AM64">
            <v>387.52</v>
          </cell>
          <cell r="AN64">
            <v>373.84000000000003</v>
          </cell>
          <cell r="AO64">
            <v>358.36</v>
          </cell>
          <cell r="AP64">
            <v>338.62</v>
          </cell>
          <cell r="AQ64">
            <v>336.97</v>
          </cell>
          <cell r="AR64">
            <v>308.35000000000002</v>
          </cell>
          <cell r="AS64">
            <v>325.44</v>
          </cell>
          <cell r="AT64">
            <v>343.64</v>
          </cell>
          <cell r="AU64">
            <v>391.7</v>
          </cell>
          <cell r="AV64">
            <v>1132.22</v>
          </cell>
          <cell r="AW64">
            <v>1119.72</v>
          </cell>
          <cell r="AX64">
            <v>983.94</v>
          </cell>
          <cell r="AY64">
            <v>1060.78</v>
          </cell>
          <cell r="AZ64">
            <v>4296.66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1039.5349999999999</v>
          </cell>
          <cell r="AK65">
            <v>1104.539</v>
          </cell>
          <cell r="AL65">
            <v>1126.7649999999999</v>
          </cell>
          <cell r="AM65">
            <v>1159.614</v>
          </cell>
          <cell r="AN65">
            <v>1168.06</v>
          </cell>
          <cell r="AO65">
            <v>1162.5610000000001</v>
          </cell>
          <cell r="AP65">
            <v>1122.2440000000001</v>
          </cell>
          <cell r="AQ65">
            <v>1119.451</v>
          </cell>
          <cell r="AR65">
            <v>1126.6610000000001</v>
          </cell>
          <cell r="AS65">
            <v>1125.692</v>
          </cell>
          <cell r="AT65">
            <v>1060.9169999999999</v>
          </cell>
          <cell r="AU65">
            <v>1044.164</v>
          </cell>
          <cell r="AV65">
            <v>3270.8389999999995</v>
          </cell>
          <cell r="AW65">
            <v>3490.2350000000001</v>
          </cell>
          <cell r="AX65">
            <v>3368.3560000000002</v>
          </cell>
          <cell r="AY65">
            <v>3230.7730000000001</v>
          </cell>
          <cell r="AZ65">
            <v>13360.203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41.070999999999998</v>
          </cell>
          <cell r="AK66">
            <v>40.981000000000002</v>
          </cell>
          <cell r="AL66">
            <v>40.850999999999999</v>
          </cell>
          <cell r="AM66">
            <v>41.100999999999999</v>
          </cell>
          <cell r="AN66">
            <v>55.435000000000002</v>
          </cell>
          <cell r="AO66">
            <v>61.677999999999997</v>
          </cell>
          <cell r="AP66">
            <v>67.796999999999997</v>
          </cell>
          <cell r="AQ66">
            <v>58.766999999999996</v>
          </cell>
          <cell r="AR66">
            <v>57.872</v>
          </cell>
          <cell r="AS66">
            <v>57.877999999999901</v>
          </cell>
          <cell r="AT66">
            <v>63.360999999999905</v>
          </cell>
          <cell r="AU66">
            <v>64.26099999999991</v>
          </cell>
          <cell r="AV66">
            <v>122.90299999999999</v>
          </cell>
          <cell r="AW66">
            <v>158.214</v>
          </cell>
          <cell r="AX66">
            <v>184.43599999999998</v>
          </cell>
          <cell r="AY66">
            <v>185.49999999999972</v>
          </cell>
          <cell r="AZ66">
            <v>651.05299999999966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492.00000001199999</v>
          </cell>
          <cell r="AK67">
            <v>497.99000000599995</v>
          </cell>
          <cell r="AL67">
            <v>510.01000000499994</v>
          </cell>
          <cell r="AM67">
            <v>515.02000001099998</v>
          </cell>
          <cell r="AN67">
            <v>488.02</v>
          </cell>
          <cell r="AO67">
            <v>480.02000000500004</v>
          </cell>
          <cell r="AP67">
            <v>477.08999999900004</v>
          </cell>
          <cell r="AQ67">
            <v>503.86000001299999</v>
          </cell>
          <cell r="AR67">
            <v>499.97000000399998</v>
          </cell>
          <cell r="AS67">
            <v>502.99999999900001</v>
          </cell>
          <cell r="AT67">
            <v>499.24999999399995</v>
          </cell>
          <cell r="AU67">
            <v>501.22000000700007</v>
          </cell>
          <cell r="AV67">
            <v>1500.0000000229998</v>
          </cell>
          <cell r="AW67">
            <v>1483.060000016</v>
          </cell>
          <cell r="AX67">
            <v>1480.9200000159999</v>
          </cell>
          <cell r="AY67">
            <v>1503.47</v>
          </cell>
          <cell r="AZ67">
            <v>5967.4500000549997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2957.61</v>
          </cell>
          <cell r="AK68">
            <v>3298.08</v>
          </cell>
          <cell r="AL68">
            <v>3540.04</v>
          </cell>
          <cell r="AM68">
            <v>3719.2200000000003</v>
          </cell>
          <cell r="AN68">
            <v>3806.01</v>
          </cell>
          <cell r="AO68">
            <v>3730.6500000000005</v>
          </cell>
          <cell r="AP68">
            <v>3585.17</v>
          </cell>
          <cell r="AQ68">
            <v>3385.81</v>
          </cell>
          <cell r="AR68">
            <v>3364.67</v>
          </cell>
          <cell r="AS68">
            <v>3163.97</v>
          </cell>
          <cell r="AT68">
            <v>2964.8599999999997</v>
          </cell>
          <cell r="AU68">
            <v>2839.64</v>
          </cell>
          <cell r="AV68">
            <v>9795.73</v>
          </cell>
          <cell r="AW68">
            <v>11255.880000000001</v>
          </cell>
          <cell r="AX68">
            <v>10335.65</v>
          </cell>
          <cell r="AY68">
            <v>8968.4699999999993</v>
          </cell>
          <cell r="AZ68">
            <v>40355.730000000003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4.5</v>
          </cell>
          <cell r="AK69">
            <v>4.5</v>
          </cell>
          <cell r="AL69">
            <v>4.5</v>
          </cell>
          <cell r="AM69">
            <v>0</v>
          </cell>
          <cell r="AN69">
            <v>0</v>
          </cell>
          <cell r="AO69">
            <v>0</v>
          </cell>
          <cell r="AP69">
            <v>4.5</v>
          </cell>
          <cell r="AQ69">
            <v>4.5</v>
          </cell>
          <cell r="AR69">
            <v>4.5</v>
          </cell>
          <cell r="AS69">
            <v>0</v>
          </cell>
          <cell r="AT69">
            <v>0</v>
          </cell>
          <cell r="AU69">
            <v>4.5</v>
          </cell>
          <cell r="AV69">
            <v>13.5</v>
          </cell>
          <cell r="AW69">
            <v>0</v>
          </cell>
          <cell r="AX69">
            <v>13.5</v>
          </cell>
          <cell r="AY69">
            <v>4.5</v>
          </cell>
          <cell r="AZ69">
            <v>31.5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98.961758000000003</v>
          </cell>
          <cell r="AK70">
            <v>107.68850599999999</v>
          </cell>
          <cell r="AL70">
            <v>117.267798</v>
          </cell>
          <cell r="AM70">
            <v>142.8716</v>
          </cell>
          <cell r="AN70">
            <v>180.52978100000001</v>
          </cell>
          <cell r="AO70">
            <v>179.95088100000001</v>
          </cell>
          <cell r="AP70">
            <v>160.15216199999998</v>
          </cell>
          <cell r="AQ70">
            <v>126.91610399999999</v>
          </cell>
          <cell r="AR70">
            <v>129.945258</v>
          </cell>
          <cell r="AS70">
            <v>123.24400900000001</v>
          </cell>
          <cell r="AT70">
            <v>112.13366199999999</v>
          </cell>
          <cell r="AU70">
            <v>103.842826</v>
          </cell>
          <cell r="AV70">
            <v>323.91806199999996</v>
          </cell>
          <cell r="AW70">
            <v>503.352262</v>
          </cell>
          <cell r="AX70">
            <v>417.01352399999996</v>
          </cell>
          <cell r="AY70">
            <v>339.22049700000002</v>
          </cell>
          <cell r="AZ70">
            <v>1583.5043449999998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492.59999999999997</v>
          </cell>
          <cell r="AK71">
            <v>484.29999999999995</v>
          </cell>
          <cell r="AL71">
            <v>486.25</v>
          </cell>
          <cell r="AM71">
            <v>494.49</v>
          </cell>
          <cell r="AN71">
            <v>499.74</v>
          </cell>
          <cell r="AO71">
            <v>503.34000000000003</v>
          </cell>
          <cell r="AP71">
            <v>498.35999999999996</v>
          </cell>
          <cell r="AQ71">
            <v>491.78999999999996</v>
          </cell>
          <cell r="AR71">
            <v>493.79999999999995</v>
          </cell>
          <cell r="AS71">
            <v>512.25</v>
          </cell>
          <cell r="AT71">
            <v>519.76</v>
          </cell>
          <cell r="AU71">
            <v>510.14</v>
          </cell>
          <cell r="AV71">
            <v>1463.1499999999999</v>
          </cell>
          <cell r="AW71">
            <v>1497.5700000000002</v>
          </cell>
          <cell r="AX71">
            <v>1483.9499999999998</v>
          </cell>
          <cell r="AY71">
            <v>1542.15</v>
          </cell>
          <cell r="AZ71">
            <v>5986.8200000000006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68.52</v>
          </cell>
          <cell r="AK72">
            <v>84.7</v>
          </cell>
          <cell r="AL72">
            <v>93.9</v>
          </cell>
          <cell r="AM72">
            <v>93.2</v>
          </cell>
          <cell r="AN72">
            <v>91.5</v>
          </cell>
          <cell r="AO72">
            <v>91.7</v>
          </cell>
          <cell r="AP72">
            <v>92.4</v>
          </cell>
          <cell r="AQ72">
            <v>91.199999999999989</v>
          </cell>
          <cell r="AR72">
            <v>108.7</v>
          </cell>
          <cell r="AS72">
            <v>117.2</v>
          </cell>
          <cell r="AT72">
            <v>95.4</v>
          </cell>
          <cell r="AU72">
            <v>78.41</v>
          </cell>
          <cell r="AV72">
            <v>247.12</v>
          </cell>
          <cell r="AW72">
            <v>276.39999999999998</v>
          </cell>
          <cell r="AX72">
            <v>292.3</v>
          </cell>
          <cell r="AY72">
            <v>291.01</v>
          </cell>
          <cell r="AZ72">
            <v>1106.8300000000002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984.68999999999994</v>
          </cell>
          <cell r="AK73">
            <v>969.11999999999989</v>
          </cell>
          <cell r="AL73">
            <v>974.75</v>
          </cell>
          <cell r="AM73">
            <v>973.13</v>
          </cell>
          <cell r="AN73">
            <v>960.8599999999999</v>
          </cell>
          <cell r="AO73">
            <v>961.6099999999999</v>
          </cell>
          <cell r="AP73">
            <v>952.82</v>
          </cell>
          <cell r="AQ73">
            <v>949.72</v>
          </cell>
          <cell r="AR73">
            <v>880.68000000000006</v>
          </cell>
          <cell r="AS73">
            <v>867.9799999999999</v>
          </cell>
          <cell r="AT73">
            <v>868.89</v>
          </cell>
          <cell r="AU73">
            <v>951.59799999999996</v>
          </cell>
          <cell r="AV73">
            <v>2928.56</v>
          </cell>
          <cell r="AW73">
            <v>2895.5999999999995</v>
          </cell>
          <cell r="AX73">
            <v>2783.2200000000003</v>
          </cell>
          <cell r="AY73">
            <v>2688.4679999999998</v>
          </cell>
          <cell r="AZ73">
            <v>11295.847999999998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67.881</v>
          </cell>
          <cell r="AK74">
            <v>65.881</v>
          </cell>
          <cell r="AL74">
            <v>67.881</v>
          </cell>
          <cell r="AM74">
            <v>67.881</v>
          </cell>
          <cell r="AN74">
            <v>66.356999999999999</v>
          </cell>
          <cell r="AO74">
            <v>66.448000000000008</v>
          </cell>
          <cell r="AP74">
            <v>66.415999999999997</v>
          </cell>
          <cell r="AQ74">
            <v>69.501000000000005</v>
          </cell>
          <cell r="AR74">
            <v>64.503</v>
          </cell>
          <cell r="AS74">
            <v>58.106999999999999</v>
          </cell>
          <cell r="AT74">
            <v>58.221999999999994</v>
          </cell>
          <cell r="AU74">
            <v>60.331000000000003</v>
          </cell>
          <cell r="AV74">
            <v>201.643</v>
          </cell>
          <cell r="AW74">
            <v>200.68600000000001</v>
          </cell>
          <cell r="AX74">
            <v>200.42000000000002</v>
          </cell>
          <cell r="AY74">
            <v>176.66</v>
          </cell>
          <cell r="AZ74">
            <v>779.40899999999999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38.461320999999998</v>
          </cell>
          <cell r="AK76">
            <v>43.861806999999999</v>
          </cell>
          <cell r="AL76">
            <v>47.67492</v>
          </cell>
          <cell r="AM76">
            <v>55.272495000000006</v>
          </cell>
          <cell r="AN76">
            <v>61.525193000000002</v>
          </cell>
          <cell r="AO76">
            <v>61.022369000000005</v>
          </cell>
          <cell r="AP76">
            <v>56.083003000000005</v>
          </cell>
          <cell r="AQ76">
            <v>46.936256999999998</v>
          </cell>
          <cell r="AR76">
            <v>52.793526</v>
          </cell>
          <cell r="AS76">
            <v>52.197772999999998</v>
          </cell>
          <cell r="AT76">
            <v>51.261710999999998</v>
          </cell>
          <cell r="AU76">
            <v>43.800987000000006</v>
          </cell>
          <cell r="AV76">
            <v>129.99804799999998</v>
          </cell>
          <cell r="AW76">
            <v>177.82005700000002</v>
          </cell>
          <cell r="AX76">
            <v>155.81278600000002</v>
          </cell>
          <cell r="AY76">
            <v>147.260471</v>
          </cell>
          <cell r="AZ76">
            <v>610.89136199999996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12.315999999999999</v>
          </cell>
          <cell r="AK77">
            <v>12.675999999999998</v>
          </cell>
          <cell r="AL77">
            <v>12.605</v>
          </cell>
          <cell r="AM77">
            <v>12.605</v>
          </cell>
          <cell r="AN77">
            <v>12.605</v>
          </cell>
          <cell r="AO77">
            <v>12.605</v>
          </cell>
          <cell r="AP77">
            <v>12.675999999999998</v>
          </cell>
          <cell r="AQ77">
            <v>13.109</v>
          </cell>
          <cell r="AR77">
            <v>13.613000000000001</v>
          </cell>
          <cell r="AS77">
            <v>14.384</v>
          </cell>
          <cell r="AT77">
            <v>14.687999999999999</v>
          </cell>
          <cell r="AU77">
            <v>14.992000000000001</v>
          </cell>
          <cell r="AV77">
            <v>37.596999999999994</v>
          </cell>
          <cell r="AW77">
            <v>37.814999999999998</v>
          </cell>
          <cell r="AX77">
            <v>39.397999999999996</v>
          </cell>
          <cell r="AY77">
            <v>44.064</v>
          </cell>
          <cell r="AZ77">
            <v>158.874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215.20000000000002</v>
          </cell>
          <cell r="AK78">
            <v>219.20000000000002</v>
          </cell>
          <cell r="AL78">
            <v>223.20000000000002</v>
          </cell>
          <cell r="AM78">
            <v>225.20000000000002</v>
          </cell>
          <cell r="AN78">
            <v>227.20000000000002</v>
          </cell>
          <cell r="AO78">
            <v>230.20000000000002</v>
          </cell>
          <cell r="AP78">
            <v>231.20000000000002</v>
          </cell>
          <cell r="AQ78">
            <v>233.3</v>
          </cell>
          <cell r="AR78">
            <v>235.4</v>
          </cell>
          <cell r="AS78">
            <v>233.85899999999998</v>
          </cell>
          <cell r="AT78">
            <v>231.19</v>
          </cell>
          <cell r="AU78">
            <v>227.52100000000002</v>
          </cell>
          <cell r="AV78">
            <v>657.6</v>
          </cell>
          <cell r="AW78">
            <v>682.6</v>
          </cell>
          <cell r="AX78">
            <v>699.9</v>
          </cell>
          <cell r="AY78">
            <v>692.56999999999994</v>
          </cell>
          <cell r="AZ78">
            <v>2732.6700000000005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</v>
          </cell>
          <cell r="AK79">
            <v>4</v>
          </cell>
          <cell r="AL79">
            <v>4</v>
          </cell>
          <cell r="AM79">
            <v>4</v>
          </cell>
          <cell r="AN79">
            <v>4</v>
          </cell>
          <cell r="AO79">
            <v>8</v>
          </cell>
          <cell r="AP79">
            <v>4</v>
          </cell>
          <cell r="AQ79">
            <v>4</v>
          </cell>
          <cell r="AR79">
            <v>4</v>
          </cell>
          <cell r="AS79">
            <v>8.5</v>
          </cell>
          <cell r="AT79">
            <v>8.5</v>
          </cell>
          <cell r="AU79">
            <v>8.5</v>
          </cell>
          <cell r="AV79">
            <v>16</v>
          </cell>
          <cell r="AW79">
            <v>16</v>
          </cell>
          <cell r="AX79">
            <v>12</v>
          </cell>
          <cell r="AY79">
            <v>25.5</v>
          </cell>
          <cell r="AZ79">
            <v>69.5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369.23485699999998</v>
          </cell>
          <cell r="AK80">
            <v>401.86232199999995</v>
          </cell>
          <cell r="AL80">
            <v>440.42091300000004</v>
          </cell>
          <cell r="AM80">
            <v>468.79429700000003</v>
          </cell>
          <cell r="AN80">
            <v>485.32275800000002</v>
          </cell>
          <cell r="AO80">
            <v>475.80640900000003</v>
          </cell>
          <cell r="AP80">
            <v>445.64328</v>
          </cell>
          <cell r="AQ80">
            <v>407.55486400000007</v>
          </cell>
          <cell r="AR80">
            <v>499.30151000000001</v>
          </cell>
          <cell r="AS80">
            <v>366.324342</v>
          </cell>
          <cell r="AT80">
            <v>360.09962100000001</v>
          </cell>
          <cell r="AU80">
            <v>246.15188799999999</v>
          </cell>
          <cell r="AV80">
            <v>1211.5180919999998</v>
          </cell>
          <cell r="AW80">
            <v>1429.923464</v>
          </cell>
          <cell r="AX80">
            <v>1352.4996540000002</v>
          </cell>
          <cell r="AY80">
            <v>972.57585099999994</v>
          </cell>
          <cell r="AZ80">
            <v>4966.5170610000005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30.7</v>
          </cell>
          <cell r="AK81">
            <v>36.700000000000003</v>
          </cell>
          <cell r="AL81">
            <v>30.599999999999998</v>
          </cell>
          <cell r="AM81">
            <v>36.799999999999997</v>
          </cell>
          <cell r="AN81">
            <v>40.6</v>
          </cell>
          <cell r="AO81">
            <v>48.7</v>
          </cell>
          <cell r="AP81">
            <v>52.099999999999994</v>
          </cell>
          <cell r="AQ81">
            <v>50.400000000000006</v>
          </cell>
          <cell r="AR81">
            <v>41.5</v>
          </cell>
          <cell r="AS81">
            <v>31.900000000000002</v>
          </cell>
          <cell r="AT81">
            <v>35.5</v>
          </cell>
          <cell r="AU81">
            <v>41.3</v>
          </cell>
          <cell r="AV81">
            <v>98</v>
          </cell>
          <cell r="AW81">
            <v>126.10000000000001</v>
          </cell>
          <cell r="AX81">
            <v>144</v>
          </cell>
          <cell r="AY81">
            <v>108.7</v>
          </cell>
          <cell r="AZ81">
            <v>476.8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104.91824699999999</v>
          </cell>
          <cell r="AK82">
            <v>113.90655500000001</v>
          </cell>
          <cell r="AL82">
            <v>124.96154300000001</v>
          </cell>
          <cell r="AM82">
            <v>154.83193199999999</v>
          </cell>
          <cell r="AN82">
            <v>177.11726400000001</v>
          </cell>
          <cell r="AO82">
            <v>179.12850600000002</v>
          </cell>
          <cell r="AP82">
            <v>152.44915900000001</v>
          </cell>
          <cell r="AQ82">
            <v>128.15073999999998</v>
          </cell>
          <cell r="AR82">
            <v>122.797516</v>
          </cell>
          <cell r="AS82">
            <v>110.087563</v>
          </cell>
          <cell r="AT82">
            <v>105.79533000000001</v>
          </cell>
          <cell r="AU82">
            <v>99.766239000000013</v>
          </cell>
          <cell r="AV82">
            <v>343.78634499999998</v>
          </cell>
          <cell r="AW82">
            <v>511.07770200000004</v>
          </cell>
          <cell r="AX82">
            <v>403.39741500000002</v>
          </cell>
          <cell r="AY82">
            <v>315.64913200000001</v>
          </cell>
          <cell r="AZ82">
            <v>1573.9105940000002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9.5</v>
          </cell>
          <cell r="AK83">
            <v>13.5</v>
          </cell>
          <cell r="AL83">
            <v>17.5</v>
          </cell>
          <cell r="AM83">
            <v>17.5</v>
          </cell>
          <cell r="AN83">
            <v>21</v>
          </cell>
          <cell r="AO83">
            <v>22</v>
          </cell>
          <cell r="AP83">
            <v>24</v>
          </cell>
          <cell r="AQ83">
            <v>32</v>
          </cell>
          <cell r="AR83">
            <v>36</v>
          </cell>
          <cell r="AS83">
            <v>41.533000000000001</v>
          </cell>
          <cell r="AT83">
            <v>34.03</v>
          </cell>
          <cell r="AU83">
            <v>37.527000000000001</v>
          </cell>
          <cell r="AV83">
            <v>40.5</v>
          </cell>
          <cell r="AW83">
            <v>60.5</v>
          </cell>
          <cell r="AX83">
            <v>92</v>
          </cell>
          <cell r="AY83">
            <v>113.09</v>
          </cell>
          <cell r="AZ83">
            <v>306.08999999999997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4.5</v>
          </cell>
          <cell r="AK84">
            <v>4.5</v>
          </cell>
          <cell r="AL84">
            <v>0</v>
          </cell>
          <cell r="AM84">
            <v>4.5</v>
          </cell>
          <cell r="AN84">
            <v>4.5</v>
          </cell>
          <cell r="AO84">
            <v>4.5</v>
          </cell>
          <cell r="AP84">
            <v>0</v>
          </cell>
          <cell r="AQ84">
            <v>0</v>
          </cell>
          <cell r="AR84">
            <v>5</v>
          </cell>
          <cell r="AS84">
            <v>5</v>
          </cell>
          <cell r="AT84">
            <v>5</v>
          </cell>
          <cell r="AU84">
            <v>0</v>
          </cell>
          <cell r="AV84">
            <v>9</v>
          </cell>
          <cell r="AW84">
            <v>13.5</v>
          </cell>
          <cell r="AX84">
            <v>5</v>
          </cell>
          <cell r="AY84">
            <v>10</v>
          </cell>
          <cell r="AZ84">
            <v>37.5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3.0680000000000001</v>
          </cell>
          <cell r="AK85">
            <v>3.0680000000000001</v>
          </cell>
          <cell r="AL85">
            <v>3.0680000000000001</v>
          </cell>
          <cell r="AM85">
            <v>0</v>
          </cell>
          <cell r="AN85">
            <v>1.591</v>
          </cell>
          <cell r="AO85">
            <v>1.591</v>
          </cell>
          <cell r="AP85">
            <v>1.591</v>
          </cell>
          <cell r="AQ85">
            <v>0</v>
          </cell>
          <cell r="AR85">
            <v>0</v>
          </cell>
          <cell r="AS85">
            <v>0.47899999999999998</v>
          </cell>
          <cell r="AT85">
            <v>0.95</v>
          </cell>
          <cell r="AU85">
            <v>1.4209999999999998</v>
          </cell>
          <cell r="AV85">
            <v>9.2040000000000006</v>
          </cell>
          <cell r="AW85">
            <v>3.1819999999999999</v>
          </cell>
          <cell r="AX85">
            <v>1.591</v>
          </cell>
          <cell r="AY85">
            <v>2.8499999999999996</v>
          </cell>
          <cell r="AZ85">
            <v>16.826999999999998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103.84</v>
          </cell>
          <cell r="AK86">
            <v>99.38</v>
          </cell>
          <cell r="AL86">
            <v>96.419999999999987</v>
          </cell>
          <cell r="AM86">
            <v>97.419999999999987</v>
          </cell>
          <cell r="AN86">
            <v>103.62</v>
          </cell>
          <cell r="AO86">
            <v>109.28999999999999</v>
          </cell>
          <cell r="AP86">
            <v>106.25</v>
          </cell>
          <cell r="AQ86">
            <v>106.46000000000001</v>
          </cell>
          <cell r="AR86">
            <v>106.65</v>
          </cell>
          <cell r="AS86">
            <v>107.89999999999999</v>
          </cell>
          <cell r="AT86">
            <v>106.37</v>
          </cell>
          <cell r="AU86">
            <v>103.88</v>
          </cell>
          <cell r="AV86">
            <v>299.64</v>
          </cell>
          <cell r="AW86">
            <v>310.33</v>
          </cell>
          <cell r="AX86">
            <v>319.36</v>
          </cell>
          <cell r="AY86">
            <v>318.14999999999998</v>
          </cell>
          <cell r="AZ86">
            <v>1247.48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196.37</v>
          </cell>
          <cell r="AK87">
            <v>191.66</v>
          </cell>
          <cell r="AL87">
            <v>191.53</v>
          </cell>
          <cell r="AM87">
            <v>194.48000000000002</v>
          </cell>
          <cell r="AN87">
            <v>201.70999999999998</v>
          </cell>
          <cell r="AO87">
            <v>204.79999999999998</v>
          </cell>
          <cell r="AP87">
            <v>198.79</v>
          </cell>
          <cell r="AQ87">
            <v>193.32</v>
          </cell>
          <cell r="AR87">
            <v>188.69</v>
          </cell>
          <cell r="AS87">
            <v>186.99</v>
          </cell>
          <cell r="AT87">
            <v>190.76</v>
          </cell>
          <cell r="AU87">
            <v>192.63</v>
          </cell>
          <cell r="AV87">
            <v>579.55999999999995</v>
          </cell>
          <cell r="AW87">
            <v>600.99</v>
          </cell>
          <cell r="AX87">
            <v>580.79999999999995</v>
          </cell>
          <cell r="AY87">
            <v>570.38</v>
          </cell>
          <cell r="AZ87">
            <v>2331.73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4903.3389999999999</v>
          </cell>
          <cell r="AK88">
            <v>4994.8130000000001</v>
          </cell>
          <cell r="AL88">
            <v>4876.5709999999999</v>
          </cell>
          <cell r="AM88">
            <v>5423.4869999999992</v>
          </cell>
          <cell r="AN88">
            <v>5620.8209999999999</v>
          </cell>
          <cell r="AO88">
            <v>5646.4440000000004</v>
          </cell>
          <cell r="AP88">
            <v>5197.2330000000002</v>
          </cell>
          <cell r="AQ88">
            <v>4956.4059999999999</v>
          </cell>
          <cell r="AR88">
            <v>4668.4190000000008</v>
          </cell>
          <cell r="AS88">
            <v>4677.2199999999993</v>
          </cell>
          <cell r="AT88">
            <v>4623.5190000000002</v>
          </cell>
          <cell r="AU88">
            <v>4786.987000000001</v>
          </cell>
          <cell r="AV88">
            <v>14774.723</v>
          </cell>
          <cell r="AW88">
            <v>16690.752</v>
          </cell>
          <cell r="AX88">
            <v>14822.058000000001</v>
          </cell>
          <cell r="AY88">
            <v>14087.726000000001</v>
          </cell>
          <cell r="AZ88">
            <v>60375.259000000005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200.22999999999996</v>
          </cell>
          <cell r="AK89">
            <v>192.04999999999998</v>
          </cell>
          <cell r="AL89">
            <v>190.37</v>
          </cell>
          <cell r="AM89">
            <v>182.51</v>
          </cell>
          <cell r="AN89">
            <v>182.73000000000002</v>
          </cell>
          <cell r="AO89">
            <v>185.59000000000003</v>
          </cell>
          <cell r="AP89">
            <v>187.05</v>
          </cell>
          <cell r="AQ89">
            <v>188.4</v>
          </cell>
          <cell r="AR89">
            <v>185.94</v>
          </cell>
          <cell r="AS89">
            <v>195.20999999999998</v>
          </cell>
          <cell r="AT89">
            <v>201.82</v>
          </cell>
          <cell r="AU89">
            <v>203.10000000000002</v>
          </cell>
          <cell r="AV89">
            <v>582.65</v>
          </cell>
          <cell r="AW89">
            <v>550.83000000000004</v>
          </cell>
          <cell r="AX89">
            <v>561.3900000000001</v>
          </cell>
          <cell r="AY89">
            <v>600.13</v>
          </cell>
          <cell r="AZ89">
            <v>2295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60.787999999999997</v>
          </cell>
          <cell r="AK90">
            <v>62.721999999999994</v>
          </cell>
          <cell r="AL90">
            <v>62.904000000000003</v>
          </cell>
          <cell r="AM90">
            <v>63.233000000000004</v>
          </cell>
          <cell r="AN90">
            <v>61.117000000000004</v>
          </cell>
          <cell r="AO90">
            <v>60.611999999999995</v>
          </cell>
          <cell r="AP90">
            <v>60.738</v>
          </cell>
          <cell r="AQ90">
            <v>62.927000000000007</v>
          </cell>
          <cell r="AR90">
            <v>69.325000000000003</v>
          </cell>
          <cell r="AS90">
            <v>66.941000000000003</v>
          </cell>
          <cell r="AT90">
            <v>65.353999999999999</v>
          </cell>
          <cell r="AU90">
            <v>59.715000000000003</v>
          </cell>
          <cell r="AV90">
            <v>186.41399999999999</v>
          </cell>
          <cell r="AW90">
            <v>184.96199999999999</v>
          </cell>
          <cell r="AX90">
            <v>192.99</v>
          </cell>
          <cell r="AY90">
            <v>192.01000000000002</v>
          </cell>
          <cell r="AZ90">
            <v>756.37600000000009</v>
          </cell>
        </row>
        <row r="91">
          <cell r="A91" t="str">
            <v>Romania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1116.1826040000001</v>
          </cell>
          <cell r="AK91">
            <v>1332.5550010000002</v>
          </cell>
          <cell r="AL91">
            <v>1368.5700019999999</v>
          </cell>
          <cell r="AM91">
            <v>1450.890001</v>
          </cell>
          <cell r="AN91">
            <v>1481.7600029999999</v>
          </cell>
          <cell r="AO91">
            <v>1502.340001</v>
          </cell>
          <cell r="AP91">
            <v>1399.4400030000002</v>
          </cell>
          <cell r="AQ91">
            <v>1270.8150029999999</v>
          </cell>
          <cell r="AR91">
            <v>1188.495001</v>
          </cell>
          <cell r="AS91">
            <v>1201.994156</v>
          </cell>
          <cell r="AT91">
            <v>1252.1182879999999</v>
          </cell>
          <cell r="AU91">
            <v>1302.547411</v>
          </cell>
          <cell r="AV91">
            <v>3817.3076070000002</v>
          </cell>
          <cell r="AW91">
            <v>4434.9900049999997</v>
          </cell>
          <cell r="AX91">
            <v>3858.7500070000006</v>
          </cell>
          <cell r="AY91">
            <v>3756.6598549999999</v>
          </cell>
          <cell r="AZ91">
            <v>15867.707473999999</v>
          </cell>
        </row>
        <row r="92">
          <cell r="A92" t="str">
            <v>Russia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31.924738428073567</v>
          </cell>
          <cell r="N92">
            <v>0</v>
          </cell>
          <cell r="O92">
            <v>0</v>
          </cell>
          <cell r="P92">
            <v>0</v>
          </cell>
          <cell r="Q92">
            <v>10.36954962030295</v>
          </cell>
          <cell r="R92">
            <v>2.242352034799576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7166.5191010579956</v>
          </cell>
          <cell r="AE92">
            <v>0</v>
          </cell>
          <cell r="AF92">
            <v>0</v>
          </cell>
          <cell r="AG92">
            <v>0</v>
          </cell>
          <cell r="AH92">
            <v>7166.5191010579956</v>
          </cell>
          <cell r="AI92">
            <v>7166.5191010579956</v>
          </cell>
          <cell r="AJ92">
            <v>21472.862720000001</v>
          </cell>
          <cell r="AK92">
            <v>24065.563657999999</v>
          </cell>
          <cell r="AL92">
            <v>25662.753562999998</v>
          </cell>
          <cell r="AM92">
            <v>27611.997734999997</v>
          </cell>
          <cell r="AN92">
            <v>27604.338404000002</v>
          </cell>
          <cell r="AO92">
            <v>26153.110174000001</v>
          </cell>
          <cell r="AP92">
            <v>24902.634786000002</v>
          </cell>
          <cell r="AQ92">
            <v>24173.209013</v>
          </cell>
          <cell r="AR92">
            <v>23791.934015999999</v>
          </cell>
          <cell r="AS92">
            <v>22017.182251999999</v>
          </cell>
          <cell r="AT92">
            <v>19979.536685999999</v>
          </cell>
          <cell r="AU92">
            <v>20203.351721999999</v>
          </cell>
          <cell r="AV92">
            <v>71201.179941000009</v>
          </cell>
          <cell r="AW92">
            <v>81369.446312999993</v>
          </cell>
          <cell r="AX92">
            <v>72867.777815000009</v>
          </cell>
          <cell r="AY92">
            <v>62200.070659999998</v>
          </cell>
          <cell r="AZ92">
            <v>287638.47472900001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2969.89</v>
          </cell>
          <cell r="AK93">
            <v>2916.42</v>
          </cell>
          <cell r="AL93">
            <v>2943.51</v>
          </cell>
          <cell r="AM93">
            <v>2889.7299999999996</v>
          </cell>
          <cell r="AN93">
            <v>2916.93</v>
          </cell>
          <cell r="AO93">
            <v>2890.67</v>
          </cell>
          <cell r="AP93">
            <v>2815.6499999999996</v>
          </cell>
          <cell r="AQ93">
            <v>2711.17</v>
          </cell>
          <cell r="AR93">
            <v>2669.8</v>
          </cell>
          <cell r="AS93">
            <v>2815.17</v>
          </cell>
          <cell r="AT93">
            <v>2956.18</v>
          </cell>
          <cell r="AU93">
            <v>3007.13</v>
          </cell>
          <cell r="AV93">
            <v>8829.82</v>
          </cell>
          <cell r="AW93">
            <v>8697.33</v>
          </cell>
          <cell r="AX93">
            <v>8196.619999999999</v>
          </cell>
          <cell r="AY93">
            <v>8778.48</v>
          </cell>
          <cell r="AZ93">
            <v>34502.25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185.642</v>
          </cell>
          <cell r="AK94">
            <v>192.50900000000001</v>
          </cell>
          <cell r="AL94">
            <v>193.09700000000001</v>
          </cell>
          <cell r="AM94">
            <v>194.09900000000002</v>
          </cell>
          <cell r="AN94">
            <v>175.852</v>
          </cell>
          <cell r="AO94">
            <v>177.88499999999999</v>
          </cell>
          <cell r="AP94">
            <v>176.86199999999999</v>
          </cell>
          <cell r="AQ94">
            <v>196.24299999999999</v>
          </cell>
          <cell r="AR94">
            <v>203.96700000000001</v>
          </cell>
          <cell r="AS94">
            <v>206.76100000000002</v>
          </cell>
          <cell r="AT94">
            <v>207.71800000000002</v>
          </cell>
          <cell r="AU94">
            <v>202.21199999999999</v>
          </cell>
          <cell r="AV94">
            <v>571.24800000000005</v>
          </cell>
          <cell r="AW94">
            <v>547.83600000000001</v>
          </cell>
          <cell r="AX94">
            <v>577.072</v>
          </cell>
          <cell r="AY94">
            <v>616.69100000000003</v>
          </cell>
          <cell r="AZ94">
            <v>2312.8470000000002</v>
          </cell>
        </row>
        <row r="95">
          <cell r="A95" t="str">
            <v>Serbia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69.318829936301256</v>
          </cell>
          <cell r="N95">
            <v>0</v>
          </cell>
          <cell r="O95">
            <v>0</v>
          </cell>
          <cell r="P95">
            <v>0</v>
          </cell>
          <cell r="Q95">
            <v>21.475664307484461</v>
          </cell>
          <cell r="R95">
            <v>4.8867484265973076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1658.7</v>
          </cell>
          <cell r="AE95">
            <v>0</v>
          </cell>
          <cell r="AF95">
            <v>0</v>
          </cell>
          <cell r="AG95">
            <v>0</v>
          </cell>
          <cell r="AH95">
            <v>1658.7</v>
          </cell>
          <cell r="AI95">
            <v>1658.7</v>
          </cell>
          <cell r="AJ95">
            <v>2359.2402979999997</v>
          </cell>
          <cell r="AK95">
            <v>2552.3432979999998</v>
          </cell>
          <cell r="AL95">
            <v>2630.1470980000004</v>
          </cell>
          <cell r="AM95">
            <v>2684.0707860000002</v>
          </cell>
          <cell r="AN95">
            <v>2817.3587859999998</v>
          </cell>
          <cell r="AO95">
            <v>2775.4223579999998</v>
          </cell>
          <cell r="AP95">
            <v>2660.201579</v>
          </cell>
          <cell r="AQ95">
            <v>2498.409314</v>
          </cell>
          <cell r="AR95">
            <v>2620.0769559999999</v>
          </cell>
          <cell r="AS95">
            <v>2483.4175949999999</v>
          </cell>
          <cell r="AT95">
            <v>2314.2751539999999</v>
          </cell>
          <cell r="AU95">
            <v>2153.5706840000003</v>
          </cell>
          <cell r="AV95">
            <v>7541.7306939999999</v>
          </cell>
          <cell r="AW95">
            <v>8276.8519300000007</v>
          </cell>
          <cell r="AX95">
            <v>7778.6878489999999</v>
          </cell>
          <cell r="AY95">
            <v>6951.2634330000001</v>
          </cell>
          <cell r="AZ95">
            <v>30548.533905999997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103.22499999999999</v>
          </cell>
          <cell r="AK96">
            <v>113.66</v>
          </cell>
          <cell r="AL96">
            <v>103.19800000000001</v>
          </cell>
          <cell r="AM96">
            <v>107.46199999999999</v>
          </cell>
          <cell r="AN96">
            <v>107.44200000000001</v>
          </cell>
          <cell r="AO96">
            <v>117.904</v>
          </cell>
          <cell r="AP96">
            <v>113.64</v>
          </cell>
          <cell r="AQ96">
            <v>124.02200000000001</v>
          </cell>
          <cell r="AR96">
            <v>112.21899999999999</v>
          </cell>
          <cell r="AS96">
            <v>117.29599999999999</v>
          </cell>
          <cell r="AT96">
            <v>107.45499999999998</v>
          </cell>
          <cell r="AU96">
            <v>109.31700000000001</v>
          </cell>
          <cell r="AV96">
            <v>320.08299999999997</v>
          </cell>
          <cell r="AW96">
            <v>332.80799999999999</v>
          </cell>
          <cell r="AX96">
            <v>349.88099999999997</v>
          </cell>
          <cell r="AY96">
            <v>334.06799999999998</v>
          </cell>
          <cell r="AZ96">
            <v>1336.84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367.261776</v>
          </cell>
          <cell r="AK97">
            <v>401.00692500000002</v>
          </cell>
          <cell r="AL97">
            <v>425.91013899999996</v>
          </cell>
          <cell r="AM97">
            <v>444.52317600000003</v>
          </cell>
          <cell r="AN97">
            <v>452.63321500000001</v>
          </cell>
          <cell r="AO97">
            <v>445.04944599999999</v>
          </cell>
          <cell r="AP97">
            <v>425.78891299999998</v>
          </cell>
          <cell r="AQ97">
            <v>402.92704899999995</v>
          </cell>
          <cell r="AR97">
            <v>405.85841800000003</v>
          </cell>
          <cell r="AS97">
            <v>363.65103799999997</v>
          </cell>
          <cell r="AT97">
            <v>346.72960599999999</v>
          </cell>
          <cell r="AU97">
            <v>335.21756500000004</v>
          </cell>
          <cell r="AV97">
            <v>1194.17884</v>
          </cell>
          <cell r="AW97">
            <v>1342.205837</v>
          </cell>
          <cell r="AX97">
            <v>1234.57438</v>
          </cell>
          <cell r="AY97">
            <v>1045.598209</v>
          </cell>
          <cell r="AZ97">
            <v>4816.5572659999998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4.5</v>
          </cell>
          <cell r="AN98">
            <v>4.5</v>
          </cell>
          <cell r="AO98">
            <v>4.5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4.5</v>
          </cell>
          <cell r="AV98">
            <v>0</v>
          </cell>
          <cell r="AW98">
            <v>13.5</v>
          </cell>
          <cell r="AX98">
            <v>0</v>
          </cell>
          <cell r="AY98">
            <v>4.5</v>
          </cell>
          <cell r="AZ98">
            <v>18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229.90375800000001</v>
          </cell>
          <cell r="AK99">
            <v>191.48945499999999</v>
          </cell>
          <cell r="AL99">
            <v>214.197866</v>
          </cell>
          <cell r="AM99">
            <v>229.51455600000003</v>
          </cell>
          <cell r="AN99">
            <v>238.599424</v>
          </cell>
          <cell r="AO99">
            <v>235.03751699999998</v>
          </cell>
          <cell r="AP99">
            <v>230.19268299999999</v>
          </cell>
          <cell r="AQ99">
            <v>234.64716699999997</v>
          </cell>
          <cell r="AR99">
            <v>263.30194700000004</v>
          </cell>
          <cell r="AS99">
            <v>263.52054800000002</v>
          </cell>
          <cell r="AT99">
            <v>310.15045499999997</v>
          </cell>
          <cell r="AU99">
            <v>283.930274</v>
          </cell>
          <cell r="AV99">
            <v>635.59107900000004</v>
          </cell>
          <cell r="AW99">
            <v>703.15149700000006</v>
          </cell>
          <cell r="AX99">
            <v>728.141797</v>
          </cell>
          <cell r="AY99">
            <v>857.60127699999998</v>
          </cell>
          <cell r="AZ99">
            <v>2924.4856499999996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299.29999999999995</v>
          </cell>
          <cell r="AK100">
            <v>298.71000000000004</v>
          </cell>
          <cell r="AL100">
            <v>300</v>
          </cell>
          <cell r="AM100">
            <v>296.59999999999997</v>
          </cell>
          <cell r="AN100">
            <v>305.59000000000003</v>
          </cell>
          <cell r="AO100">
            <v>320</v>
          </cell>
          <cell r="AP100">
            <v>313</v>
          </cell>
          <cell r="AQ100">
            <v>313.92</v>
          </cell>
          <cell r="AR100">
            <v>294.99</v>
          </cell>
          <cell r="AS100">
            <v>309.28999999999996</v>
          </cell>
          <cell r="AT100">
            <v>297.07</v>
          </cell>
          <cell r="AU100">
            <v>309.89999999999998</v>
          </cell>
          <cell r="AV100">
            <v>898.01</v>
          </cell>
          <cell r="AW100">
            <v>922.19</v>
          </cell>
          <cell r="AX100">
            <v>921.91000000000008</v>
          </cell>
          <cell r="AY100">
            <v>916.25999999999988</v>
          </cell>
          <cell r="AZ100">
            <v>3658.37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4.5</v>
          </cell>
          <cell r="AL101">
            <v>4.5</v>
          </cell>
          <cell r="AM101">
            <v>4.5</v>
          </cell>
          <cell r="AN101">
            <v>0</v>
          </cell>
          <cell r="AO101">
            <v>0</v>
          </cell>
          <cell r="AP101">
            <v>0</v>
          </cell>
          <cell r="AQ101">
            <v>4.5</v>
          </cell>
          <cell r="AR101">
            <v>4.5</v>
          </cell>
          <cell r="AS101">
            <v>4.5</v>
          </cell>
          <cell r="AT101">
            <v>4.5</v>
          </cell>
          <cell r="AU101">
            <v>4.5</v>
          </cell>
          <cell r="AV101">
            <v>9</v>
          </cell>
          <cell r="AW101">
            <v>4.5</v>
          </cell>
          <cell r="AX101">
            <v>9</v>
          </cell>
          <cell r="AY101">
            <v>13.5</v>
          </cell>
          <cell r="AZ101">
            <v>36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67.222999999999999</v>
          </cell>
          <cell r="AK102">
            <v>72.744</v>
          </cell>
          <cell r="AL102">
            <v>71.924000000000007</v>
          </cell>
          <cell r="AM102">
            <v>65.222000000000008</v>
          </cell>
          <cell r="AN102">
            <v>59.701000000000008</v>
          </cell>
          <cell r="AO102">
            <v>59.962000000000003</v>
          </cell>
          <cell r="AP102">
            <v>65.960999999999999</v>
          </cell>
          <cell r="AQ102">
            <v>65.86099999999999</v>
          </cell>
          <cell r="AR102">
            <v>65.994</v>
          </cell>
          <cell r="AS102">
            <v>61.415999999999997</v>
          </cell>
          <cell r="AT102">
            <v>62.674000000000007</v>
          </cell>
          <cell r="AU102">
            <v>63.438000000000002</v>
          </cell>
          <cell r="AV102">
            <v>211.89099999999999</v>
          </cell>
          <cell r="AW102">
            <v>184.88500000000002</v>
          </cell>
          <cell r="AX102">
            <v>197.816</v>
          </cell>
          <cell r="AY102">
            <v>187.52800000000002</v>
          </cell>
          <cell r="AZ102">
            <v>782.12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502.60699999999997</v>
          </cell>
          <cell r="AK103">
            <v>518.86300000000006</v>
          </cell>
          <cell r="AL103">
            <v>519.29600000000005</v>
          </cell>
          <cell r="AM103">
            <v>561.85900000000004</v>
          </cell>
          <cell r="AN103">
            <v>570.74099999999999</v>
          </cell>
          <cell r="AO103">
            <v>580.77</v>
          </cell>
          <cell r="AP103">
            <v>581.601</v>
          </cell>
          <cell r="AQ103">
            <v>606.30899999999997</v>
          </cell>
          <cell r="AR103">
            <v>613.43999999999994</v>
          </cell>
          <cell r="AS103">
            <v>599.19799999999896</v>
          </cell>
          <cell r="AT103">
            <v>588.92499999999905</v>
          </cell>
          <cell r="AU103">
            <v>575.04199999999901</v>
          </cell>
          <cell r="AV103">
            <v>1540.7660000000001</v>
          </cell>
          <cell r="AW103">
            <v>1713.37</v>
          </cell>
          <cell r="AX103">
            <v>1801.35</v>
          </cell>
          <cell r="AY103">
            <v>1763.164999999997</v>
          </cell>
          <cell r="AZ103">
            <v>6818.650999999998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16.594148042969767</v>
          </cell>
          <cell r="N104">
            <v>0</v>
          </cell>
          <cell r="O104">
            <v>0</v>
          </cell>
          <cell r="P104">
            <v>0</v>
          </cell>
          <cell r="Q104">
            <v>5.1947289441086406</v>
          </cell>
          <cell r="R104">
            <v>1.2593877686957768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1750</v>
          </cell>
          <cell r="AE104">
            <v>0</v>
          </cell>
          <cell r="AF104">
            <v>0</v>
          </cell>
          <cell r="AG104">
            <v>0</v>
          </cell>
          <cell r="AH104">
            <v>1750</v>
          </cell>
          <cell r="AI104">
            <v>1750</v>
          </cell>
          <cell r="AJ104">
            <v>9249.2938749999994</v>
          </cell>
          <cell r="AK104">
            <v>9959.1638189999994</v>
          </cell>
          <cell r="AL104">
            <v>10427.847008999999</v>
          </cell>
          <cell r="AM104">
            <v>10675.181285999999</v>
          </cell>
          <cell r="AN104">
            <v>10649.627495999999</v>
          </cell>
          <cell r="AO104">
            <v>10482.477524999998</v>
          </cell>
          <cell r="AP104">
            <v>10806.689285</v>
          </cell>
          <cell r="AQ104">
            <v>11138.923073</v>
          </cell>
          <cell r="AR104">
            <v>11352.368358</v>
          </cell>
          <cell r="AS104">
            <v>10885.520983</v>
          </cell>
          <cell r="AT104">
            <v>9942.3762989999996</v>
          </cell>
          <cell r="AU104">
            <v>9491.2977510000001</v>
          </cell>
          <cell r="AV104">
            <v>29636.304702999994</v>
          </cell>
          <cell r="AW104">
            <v>31807.286306999998</v>
          </cell>
          <cell r="AX104">
            <v>33297.980715999998</v>
          </cell>
          <cell r="AY104">
            <v>30319.195032999996</v>
          </cell>
          <cell r="AZ104">
            <v>125060.76675899999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113.212</v>
          </cell>
          <cell r="AK105">
            <v>107.767</v>
          </cell>
          <cell r="AL105">
            <v>112.31799999999998</v>
          </cell>
          <cell r="AM105">
            <v>115.72499999999999</v>
          </cell>
          <cell r="AN105">
            <v>116.22799999999998</v>
          </cell>
          <cell r="AO105">
            <v>112.07999999999998</v>
          </cell>
          <cell r="AP105">
            <v>105.605</v>
          </cell>
          <cell r="AQ105">
            <v>107.42400000000001</v>
          </cell>
          <cell r="AR105">
            <v>109.17599999999999</v>
          </cell>
          <cell r="AS105">
            <v>120.178</v>
          </cell>
          <cell r="AT105">
            <v>123.10299999999998</v>
          </cell>
          <cell r="AU105">
            <v>120.81200000000001</v>
          </cell>
          <cell r="AV105">
            <v>333.29699999999997</v>
          </cell>
          <cell r="AW105">
            <v>344.03299999999996</v>
          </cell>
          <cell r="AX105">
            <v>322.20499999999998</v>
          </cell>
          <cell r="AY105">
            <v>364.09299999999996</v>
          </cell>
          <cell r="AZ105">
            <v>1363.6279999999997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99</v>
          </cell>
          <cell r="AK106">
            <v>103</v>
          </cell>
          <cell r="AL106">
            <v>105</v>
          </cell>
          <cell r="AM106">
            <v>100</v>
          </cell>
          <cell r="AN106">
            <v>114</v>
          </cell>
          <cell r="AO106">
            <v>109.5</v>
          </cell>
          <cell r="AP106">
            <v>107.8</v>
          </cell>
          <cell r="AQ106">
            <v>89.8</v>
          </cell>
          <cell r="AR106">
            <v>75.3</v>
          </cell>
          <cell r="AS106">
            <v>79</v>
          </cell>
          <cell r="AT106">
            <v>88.5</v>
          </cell>
          <cell r="AU106">
            <v>110.5</v>
          </cell>
          <cell r="AV106">
            <v>307</v>
          </cell>
          <cell r="AW106">
            <v>323.5</v>
          </cell>
          <cell r="AX106">
            <v>272.89999999999998</v>
          </cell>
          <cell r="AY106">
            <v>278</v>
          </cell>
          <cell r="AZ106">
            <v>1181.3999999999999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481.03999999999996</v>
          </cell>
          <cell r="AK107">
            <v>450.56999999999994</v>
          </cell>
          <cell r="AL107">
            <v>461.64</v>
          </cell>
          <cell r="AM107">
            <v>456.22</v>
          </cell>
          <cell r="AN107">
            <v>478.79</v>
          </cell>
          <cell r="AO107">
            <v>494.54000000000008</v>
          </cell>
          <cell r="AP107">
            <v>494.99000000000007</v>
          </cell>
          <cell r="AQ107">
            <v>492.65</v>
          </cell>
          <cell r="AR107">
            <v>472.01000000000005</v>
          </cell>
          <cell r="AS107">
            <v>479.83000000000004</v>
          </cell>
          <cell r="AT107">
            <v>492.3</v>
          </cell>
          <cell r="AU107">
            <v>488.12</v>
          </cell>
          <cell r="AV107">
            <v>1393.25</v>
          </cell>
          <cell r="AW107">
            <v>1429.5500000000002</v>
          </cell>
          <cell r="AX107">
            <v>1459.65</v>
          </cell>
          <cell r="AY107">
            <v>1460.25</v>
          </cell>
          <cell r="AZ107">
            <v>5742.7000000000007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6292.4463189999997</v>
          </cell>
          <cell r="AK108">
            <v>6956.4178159999992</v>
          </cell>
          <cell r="AL108">
            <v>7659.2054960000005</v>
          </cell>
          <cell r="AM108">
            <v>8371.4543640000011</v>
          </cell>
          <cell r="AN108">
            <v>8749.0182939999995</v>
          </cell>
          <cell r="AO108">
            <v>8553.5452129999994</v>
          </cell>
          <cell r="AP108">
            <v>7873.9892920000002</v>
          </cell>
          <cell r="AQ108">
            <v>6877.5787970000001</v>
          </cell>
          <cell r="AR108">
            <v>6675.7807710000006</v>
          </cell>
          <cell r="AS108">
            <v>5847.5161159999998</v>
          </cell>
          <cell r="AT108">
            <v>5561.0974569999998</v>
          </cell>
          <cell r="AU108">
            <v>5269.5464469999997</v>
          </cell>
          <cell r="AV108">
            <v>20908.069630999998</v>
          </cell>
          <cell r="AW108">
            <v>25674.017870999996</v>
          </cell>
          <cell r="AX108">
            <v>21427.348860000002</v>
          </cell>
          <cell r="AY108">
            <v>16678.160019999999</v>
          </cell>
          <cell r="AZ108">
            <v>84687.596381999989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32.4</v>
          </cell>
          <cell r="AK109">
            <v>16.399999999999999</v>
          </cell>
          <cell r="AL109">
            <v>16.399999999999999</v>
          </cell>
          <cell r="AM109">
            <v>0</v>
          </cell>
          <cell r="AN109">
            <v>15.6</v>
          </cell>
          <cell r="AO109">
            <v>15.6</v>
          </cell>
          <cell r="AP109">
            <v>15.6</v>
          </cell>
          <cell r="AQ109">
            <v>16</v>
          </cell>
          <cell r="AR109">
            <v>16</v>
          </cell>
          <cell r="AS109">
            <v>16</v>
          </cell>
          <cell r="AT109">
            <v>16</v>
          </cell>
          <cell r="AU109">
            <v>16</v>
          </cell>
          <cell r="AV109">
            <v>65.199999999999989</v>
          </cell>
          <cell r="AW109">
            <v>31.2</v>
          </cell>
          <cell r="AX109">
            <v>47.6</v>
          </cell>
          <cell r="AY109">
            <v>48</v>
          </cell>
          <cell r="AZ109">
            <v>191.99999999999997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23.229999999999997</v>
          </cell>
          <cell r="AK110">
            <v>22.020000000000003</v>
          </cell>
          <cell r="AL110">
            <v>22.060000000000002</v>
          </cell>
          <cell r="AM110">
            <v>24.32</v>
          </cell>
          <cell r="AN110">
            <v>23.470000000000002</v>
          </cell>
          <cell r="AO110">
            <v>22.92</v>
          </cell>
          <cell r="AP110">
            <v>19.36</v>
          </cell>
          <cell r="AQ110">
            <v>20.43</v>
          </cell>
          <cell r="AR110">
            <v>22.439999999999998</v>
          </cell>
          <cell r="AS110">
            <v>24.699999999999996</v>
          </cell>
          <cell r="AT110">
            <v>26.18</v>
          </cell>
          <cell r="AU110">
            <v>24.28</v>
          </cell>
          <cell r="AV110">
            <v>67.31</v>
          </cell>
          <cell r="AW110">
            <v>70.710000000000008</v>
          </cell>
          <cell r="AX110">
            <v>62.23</v>
          </cell>
          <cell r="AY110">
            <v>75.16</v>
          </cell>
          <cell r="AZ110">
            <v>275.40999999999997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16.009126487767379</v>
          </cell>
          <cell r="N111">
            <v>0</v>
          </cell>
          <cell r="O111">
            <v>0</v>
          </cell>
          <cell r="P111">
            <v>0</v>
          </cell>
          <cell r="Q111">
            <v>5.2049725306252199</v>
          </cell>
          <cell r="R111">
            <v>1.1829738135028316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10575.219101057995</v>
          </cell>
          <cell r="AE111">
            <v>0</v>
          </cell>
          <cell r="AF111">
            <v>0</v>
          </cell>
          <cell r="AG111">
            <v>0</v>
          </cell>
          <cell r="AH111">
            <v>10575.219101057995</v>
          </cell>
          <cell r="AI111">
            <v>10575.219101057995</v>
          </cell>
          <cell r="AJ111">
            <v>61042.626404012</v>
          </cell>
          <cell r="AK111">
            <v>66070.871766005992</v>
          </cell>
          <cell r="AL111">
            <v>69421.104386004998</v>
          </cell>
          <cell r="AM111">
            <v>73530.485711011002</v>
          </cell>
          <cell r="AN111">
            <v>74695.573368000012</v>
          </cell>
          <cell r="AO111">
            <v>72821.55393700501</v>
          </cell>
          <cell r="AP111">
            <v>69964.997347999029</v>
          </cell>
          <cell r="AQ111">
            <v>67412.156051012978</v>
          </cell>
          <cell r="AR111">
            <v>66739.730371004014</v>
          </cell>
          <cell r="AS111">
            <v>63417.489183998994</v>
          </cell>
          <cell r="AT111">
            <v>59988.594404994008</v>
          </cell>
          <cell r="AU111">
            <v>59451.695870006995</v>
          </cell>
          <cell r="AV111">
            <v>196534.60255602299</v>
          </cell>
          <cell r="AW111">
            <v>221047.61301601602</v>
          </cell>
          <cell r="AX111">
            <v>204116.88377001602</v>
          </cell>
          <cell r="AY111">
            <v>182857.77945899998</v>
          </cell>
          <cell r="AZ111">
            <v>804556.87880105502</v>
          </cell>
        </row>
        <row r="112">
          <cell r="A112" t="str">
            <v>EEMA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16.009126487767379</v>
          </cell>
          <cell r="N112">
            <v>0</v>
          </cell>
          <cell r="O112">
            <v>0</v>
          </cell>
          <cell r="P112">
            <v>0</v>
          </cell>
          <cell r="Q112">
            <v>5.2049725306252199</v>
          </cell>
          <cell r="R112">
            <v>1.1829738135028316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10575.219101057995</v>
          </cell>
          <cell r="AE112">
            <v>0</v>
          </cell>
          <cell r="AF112">
            <v>0</v>
          </cell>
          <cell r="AG112">
            <v>0</v>
          </cell>
          <cell r="AH112">
            <v>10575.219101057995</v>
          </cell>
          <cell r="AI112">
            <v>10575.219101057995</v>
          </cell>
          <cell r="AJ112">
            <v>61042.626404012</v>
          </cell>
          <cell r="AK112">
            <v>66070.871766005992</v>
          </cell>
          <cell r="AL112">
            <v>69421.104386004998</v>
          </cell>
          <cell r="AM112">
            <v>73530.485711011002</v>
          </cell>
          <cell r="AN112">
            <v>74695.573368000012</v>
          </cell>
          <cell r="AO112">
            <v>72821.55393700501</v>
          </cell>
          <cell r="AP112">
            <v>69964.997347999029</v>
          </cell>
          <cell r="AQ112">
            <v>67412.156051012978</v>
          </cell>
          <cell r="AR112">
            <v>66739.730371004014</v>
          </cell>
          <cell r="AS112">
            <v>63417.489183998994</v>
          </cell>
          <cell r="AT112">
            <v>59988.594404994008</v>
          </cell>
          <cell r="AU112">
            <v>59451.695870006995</v>
          </cell>
          <cell r="AV112">
            <v>196534.60255602299</v>
          </cell>
          <cell r="AW112">
            <v>221047.61301601602</v>
          </cell>
          <cell r="AX112">
            <v>204116.88377001602</v>
          </cell>
          <cell r="AY112">
            <v>182857.77945899998</v>
          </cell>
          <cell r="AZ112">
            <v>804556.87880105502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71.8</v>
          </cell>
          <cell r="AK113">
            <v>76.599999999999994</v>
          </cell>
          <cell r="AL113">
            <v>80.8</v>
          </cell>
          <cell r="AM113">
            <v>85.3</v>
          </cell>
          <cell r="AN113">
            <v>85.3</v>
          </cell>
          <cell r="AO113">
            <v>80.3</v>
          </cell>
          <cell r="AP113">
            <v>76.599999999999994</v>
          </cell>
          <cell r="AQ113">
            <v>75.8</v>
          </cell>
          <cell r="AR113">
            <v>72.3</v>
          </cell>
          <cell r="AS113">
            <v>80.099999999999994</v>
          </cell>
          <cell r="AT113">
            <v>78.010000000000005</v>
          </cell>
          <cell r="AU113">
            <v>84.73</v>
          </cell>
          <cell r="AV113">
            <v>229.2</v>
          </cell>
          <cell r="AW113">
            <v>250.89999999999998</v>
          </cell>
          <cell r="AX113">
            <v>224.7</v>
          </cell>
          <cell r="AY113">
            <v>242.84000000000003</v>
          </cell>
          <cell r="AZ113">
            <v>947.64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71.8</v>
          </cell>
          <cell r="AK114">
            <v>76.599999999999994</v>
          </cell>
          <cell r="AL114">
            <v>80.8</v>
          </cell>
          <cell r="AM114">
            <v>85.3</v>
          </cell>
          <cell r="AN114">
            <v>85.3</v>
          </cell>
          <cell r="AO114">
            <v>80.3</v>
          </cell>
          <cell r="AP114">
            <v>76.599999999999994</v>
          </cell>
          <cell r="AQ114">
            <v>75.8</v>
          </cell>
          <cell r="AR114">
            <v>72.3</v>
          </cell>
          <cell r="AS114">
            <v>80.099999999999994</v>
          </cell>
          <cell r="AT114">
            <v>78.010000000000005</v>
          </cell>
          <cell r="AU114">
            <v>84.73</v>
          </cell>
          <cell r="AV114">
            <v>229.2</v>
          </cell>
          <cell r="AW114">
            <v>250.89999999999998</v>
          </cell>
          <cell r="AX114">
            <v>224.7</v>
          </cell>
          <cell r="AY114">
            <v>242.84000000000003</v>
          </cell>
          <cell r="AZ114">
            <v>947.64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1782.3133780000001</v>
          </cell>
          <cell r="AK116">
            <v>1824.5306920000003</v>
          </cell>
          <cell r="AL116">
            <v>1780.8738670000002</v>
          </cell>
          <cell r="AM116">
            <v>1805.376174</v>
          </cell>
          <cell r="AN116">
            <v>1746.8738039999998</v>
          </cell>
          <cell r="AO116">
            <v>1689.261456</v>
          </cell>
          <cell r="AP116">
            <v>1575.409326</v>
          </cell>
          <cell r="AQ116">
            <v>1716.3348249999999</v>
          </cell>
          <cell r="AR116">
            <v>1939.0943159999999</v>
          </cell>
          <cell r="AS116">
            <v>2156.4850569999999</v>
          </cell>
          <cell r="AT116">
            <v>2031.853396</v>
          </cell>
          <cell r="AU116">
            <v>1887.144112</v>
          </cell>
          <cell r="AV116">
            <v>5387.7179370000003</v>
          </cell>
          <cell r="AW116">
            <v>5241.511434</v>
          </cell>
          <cell r="AX116">
            <v>5230.8384669999996</v>
          </cell>
          <cell r="AY116">
            <v>6075.4825650000002</v>
          </cell>
          <cell r="AZ116">
            <v>21935.550403000001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32.339999999999996</v>
          </cell>
          <cell r="AK117">
            <v>33.311999999999998</v>
          </cell>
          <cell r="AL117">
            <v>32.823999999999998</v>
          </cell>
          <cell r="AM117">
            <v>33.730999999999995</v>
          </cell>
          <cell r="AN117">
            <v>34.147999999999996</v>
          </cell>
          <cell r="AO117">
            <v>32.899000000000001</v>
          </cell>
          <cell r="AP117">
            <v>32.409000000000006</v>
          </cell>
          <cell r="AQ117">
            <v>31.920999999999999</v>
          </cell>
          <cell r="AR117">
            <v>34.936999999999998</v>
          </cell>
          <cell r="AS117">
            <v>35.125999999999998</v>
          </cell>
          <cell r="AT117">
            <v>35.08</v>
          </cell>
          <cell r="AU117">
            <v>34.407000000000004</v>
          </cell>
          <cell r="AV117">
            <v>98.475999999999985</v>
          </cell>
          <cell r="AW117">
            <v>100.77799999999999</v>
          </cell>
          <cell r="AX117">
            <v>99.26700000000001</v>
          </cell>
          <cell r="AY117">
            <v>104.613</v>
          </cell>
          <cell r="AZ117">
            <v>403.13399999999996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42.1</v>
          </cell>
          <cell r="AK118">
            <v>33.9</v>
          </cell>
          <cell r="AL118">
            <v>23.200000000000003</v>
          </cell>
          <cell r="AM118">
            <v>39.6</v>
          </cell>
          <cell r="AN118">
            <v>43.2</v>
          </cell>
          <cell r="AO118">
            <v>43.2</v>
          </cell>
          <cell r="AP118">
            <v>43.85</v>
          </cell>
          <cell r="AQ118">
            <v>44.45</v>
          </cell>
          <cell r="AR118">
            <v>44.45</v>
          </cell>
          <cell r="AS118">
            <v>43.95</v>
          </cell>
          <cell r="AT118">
            <v>44.05</v>
          </cell>
          <cell r="AU118">
            <v>50.7</v>
          </cell>
          <cell r="AV118">
            <v>99.2</v>
          </cell>
          <cell r="AW118">
            <v>126.00000000000001</v>
          </cell>
          <cell r="AX118">
            <v>132.75</v>
          </cell>
          <cell r="AY118">
            <v>138.69999999999999</v>
          </cell>
          <cell r="AZ118">
            <v>496.65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14.100000000000001</v>
          </cell>
          <cell r="AK119">
            <v>14.100000000000001</v>
          </cell>
          <cell r="AL119">
            <v>14.100000000000001</v>
          </cell>
          <cell r="AM119">
            <v>14.100000000000001</v>
          </cell>
          <cell r="AN119">
            <v>14.100000000000001</v>
          </cell>
          <cell r="AO119">
            <v>14.100000000000001</v>
          </cell>
          <cell r="AP119">
            <v>14.100000000000001</v>
          </cell>
          <cell r="AQ119">
            <v>14.100000000000001</v>
          </cell>
          <cell r="AR119">
            <v>9.4</v>
          </cell>
          <cell r="AS119">
            <v>9.77</v>
          </cell>
          <cell r="AT119">
            <v>10.16</v>
          </cell>
          <cell r="AU119">
            <v>15.25</v>
          </cell>
          <cell r="AV119">
            <v>42.300000000000004</v>
          </cell>
          <cell r="AW119">
            <v>42.300000000000004</v>
          </cell>
          <cell r="AX119">
            <v>37.6</v>
          </cell>
          <cell r="AY119">
            <v>35.18</v>
          </cell>
          <cell r="AZ119">
            <v>157.38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0.42</v>
          </cell>
          <cell r="AK120">
            <v>0.63</v>
          </cell>
          <cell r="AL120">
            <v>0.63</v>
          </cell>
          <cell r="AM120">
            <v>0.63</v>
          </cell>
          <cell r="AN120">
            <v>0.63</v>
          </cell>
          <cell r="AO120">
            <v>0.63</v>
          </cell>
          <cell r="AP120">
            <v>0.52</v>
          </cell>
          <cell r="AQ120">
            <v>0.52</v>
          </cell>
          <cell r="AR120">
            <v>0.52</v>
          </cell>
          <cell r="AS120">
            <v>0.63</v>
          </cell>
          <cell r="AT120">
            <v>0.42</v>
          </cell>
          <cell r="AU120">
            <v>0.42</v>
          </cell>
          <cell r="AV120">
            <v>1.6800000000000002</v>
          </cell>
          <cell r="AW120">
            <v>1.8900000000000001</v>
          </cell>
          <cell r="AX120">
            <v>1.56</v>
          </cell>
          <cell r="AY120">
            <v>1.47</v>
          </cell>
          <cell r="AZ120">
            <v>6.5999999999999988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22.533999999999999</v>
          </cell>
          <cell r="AK121">
            <v>22.533999999999999</v>
          </cell>
          <cell r="AL121">
            <v>22.54</v>
          </cell>
          <cell r="AM121">
            <v>22.54</v>
          </cell>
          <cell r="AN121">
            <v>18.036000000000001</v>
          </cell>
          <cell r="AO121">
            <v>13.52</v>
          </cell>
          <cell r="AP121">
            <v>18.027999999999999</v>
          </cell>
          <cell r="AQ121">
            <v>19.974</v>
          </cell>
          <cell r="AR121">
            <v>19.979999999999997</v>
          </cell>
          <cell r="AS121">
            <v>19.986000000000001</v>
          </cell>
          <cell r="AT121">
            <v>18.04</v>
          </cell>
          <cell r="AU121">
            <v>18.04</v>
          </cell>
          <cell r="AV121">
            <v>67.608000000000004</v>
          </cell>
          <cell r="AW121">
            <v>54.096000000000004</v>
          </cell>
          <cell r="AX121">
            <v>57.981999999999992</v>
          </cell>
          <cell r="AY121">
            <v>56.065999999999995</v>
          </cell>
          <cell r="AZ121">
            <v>235.75199999999995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394.29773399999999</v>
          </cell>
          <cell r="AK122">
            <v>386.72575600000005</v>
          </cell>
          <cell r="AL122">
            <v>383.995406</v>
          </cell>
          <cell r="AM122">
            <v>391.86394200000001</v>
          </cell>
          <cell r="AN122">
            <v>395.13479599999994</v>
          </cell>
          <cell r="AO122">
            <v>398.11175899999995</v>
          </cell>
          <cell r="AP122">
            <v>399.33249599999999</v>
          </cell>
          <cell r="AQ122">
            <v>395.97834700000004</v>
          </cell>
          <cell r="AR122">
            <v>403.11525700000004</v>
          </cell>
          <cell r="AS122">
            <v>404.519769</v>
          </cell>
          <cell r="AT122">
            <v>401.233767</v>
          </cell>
          <cell r="AU122">
            <v>397.50294500000001</v>
          </cell>
          <cell r="AV122">
            <v>1165.018896</v>
          </cell>
          <cell r="AW122">
            <v>1185.1104969999999</v>
          </cell>
          <cell r="AX122">
            <v>1198.4261000000001</v>
          </cell>
          <cell r="AY122">
            <v>1203.2564809999999</v>
          </cell>
          <cell r="AZ122">
            <v>4751.8119740000002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90.49</v>
          </cell>
          <cell r="AK123">
            <v>92.669999999999987</v>
          </cell>
          <cell r="AL123">
            <v>93.87</v>
          </cell>
          <cell r="AM123">
            <v>94.95</v>
          </cell>
          <cell r="AN123">
            <v>98.66</v>
          </cell>
          <cell r="AO123">
            <v>104.86</v>
          </cell>
          <cell r="AP123">
            <v>112.85</v>
          </cell>
          <cell r="AQ123">
            <v>118.31</v>
          </cell>
          <cell r="AR123">
            <v>121.37</v>
          </cell>
          <cell r="AS123">
            <v>125.08</v>
          </cell>
          <cell r="AT123">
            <v>130.11000000000001</v>
          </cell>
          <cell r="AU123">
            <v>135.87</v>
          </cell>
          <cell r="AV123">
            <v>277.02999999999997</v>
          </cell>
          <cell r="AW123">
            <v>298.47000000000003</v>
          </cell>
          <cell r="AX123">
            <v>352.53</v>
          </cell>
          <cell r="AY123">
            <v>391.06</v>
          </cell>
          <cell r="AZ123">
            <v>1319.0900000000001</v>
          </cell>
        </row>
        <row r="124">
          <cell r="A124" t="str">
            <v>Indonesia</v>
          </cell>
          <cell r="B124">
            <v>2.7459811466913639</v>
          </cell>
          <cell r="C124">
            <v>1.9797452493210106</v>
          </cell>
          <cell r="D124">
            <v>2.596786700210596</v>
          </cell>
          <cell r="E124">
            <v>2.8059154610849095</v>
          </cell>
          <cell r="F124">
            <v>3.3316864718625996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2.4370900629855519</v>
          </cell>
          <cell r="O124">
            <v>2.0451670560002411</v>
          </cell>
          <cell r="P124">
            <v>0</v>
          </cell>
          <cell r="Q124">
            <v>0</v>
          </cell>
          <cell r="R124">
            <v>1.1170807253433293</v>
          </cell>
          <cell r="S124">
            <v>616.3300842075987</v>
          </cell>
          <cell r="T124">
            <v>459.23343054406632</v>
          </cell>
          <cell r="U124">
            <v>597.71927257377774</v>
          </cell>
          <cell r="V124">
            <v>650.52792329081967</v>
          </cell>
          <cell r="W124">
            <v>774.39269618933668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1673.2827873254428</v>
          </cell>
          <cell r="AF124">
            <v>1424.9206194801563</v>
          </cell>
          <cell r="AG124">
            <v>0</v>
          </cell>
          <cell r="AH124">
            <v>0</v>
          </cell>
          <cell r="AI124">
            <v>3098.2034068055991</v>
          </cell>
          <cell r="AJ124">
            <v>20200.323532999999</v>
          </cell>
          <cell r="AK124">
            <v>20876.932910000003</v>
          </cell>
          <cell r="AL124">
            <v>20715.884954000001</v>
          </cell>
          <cell r="AM124">
            <v>20865.743785999999</v>
          </cell>
          <cell r="AN124">
            <v>20918.937975000001</v>
          </cell>
          <cell r="AO124">
            <v>20920.638754</v>
          </cell>
          <cell r="AP124">
            <v>20714.042956000001</v>
          </cell>
          <cell r="AQ124">
            <v>20708.964001</v>
          </cell>
          <cell r="AR124">
            <v>20991.027685000001</v>
          </cell>
          <cell r="AS124">
            <v>21205.803587000002</v>
          </cell>
          <cell r="AT124">
            <v>20785.446582999997</v>
          </cell>
          <cell r="AU124">
            <v>20709.643146999999</v>
          </cell>
          <cell r="AV124">
            <v>61793.141397000007</v>
          </cell>
          <cell r="AW124">
            <v>62705.320514999999</v>
          </cell>
          <cell r="AX124">
            <v>62414.034642000006</v>
          </cell>
          <cell r="AY124">
            <v>62700.893316999995</v>
          </cell>
          <cell r="AZ124">
            <v>249613.38987100002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11117.21896</v>
          </cell>
          <cell r="AK125">
            <v>11343.226832</v>
          </cell>
          <cell r="AL125">
            <v>11425.477119000001</v>
          </cell>
          <cell r="AM125">
            <v>11223.562629</v>
          </cell>
          <cell r="AN125">
            <v>10956.386009</v>
          </cell>
          <cell r="AO125">
            <v>10965.155832999999</v>
          </cell>
          <cell r="AP125">
            <v>10844.981502000001</v>
          </cell>
          <cell r="AQ125">
            <v>10521.429192</v>
          </cell>
          <cell r="AR125">
            <v>10226.509384000001</v>
          </cell>
          <cell r="AS125">
            <v>10232.036823999999</v>
          </cell>
          <cell r="AT125">
            <v>10559.102676</v>
          </cell>
          <cell r="AU125">
            <v>11332.828428999999</v>
          </cell>
          <cell r="AV125">
            <v>33885.922911000001</v>
          </cell>
          <cell r="AW125">
            <v>33145.104470999999</v>
          </cell>
          <cell r="AX125">
            <v>31592.920077999999</v>
          </cell>
          <cell r="AY125">
            <v>32123.967928999999</v>
          </cell>
          <cell r="AZ125">
            <v>130747.91538899999</v>
          </cell>
        </row>
        <row r="126">
          <cell r="A126" t="str">
            <v>Korea</v>
          </cell>
          <cell r="B126">
            <v>16.918805867613923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5.3780470820043442</v>
          </cell>
          <cell r="O126">
            <v>0</v>
          </cell>
          <cell r="P126">
            <v>0</v>
          </cell>
          <cell r="Q126">
            <v>0</v>
          </cell>
          <cell r="R126">
            <v>1.2114540006460406</v>
          </cell>
          <cell r="S126">
            <v>750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750</v>
          </cell>
          <cell r="AF126">
            <v>0</v>
          </cell>
          <cell r="AG126">
            <v>0</v>
          </cell>
          <cell r="AH126">
            <v>0</v>
          </cell>
          <cell r="AI126">
            <v>750</v>
          </cell>
          <cell r="AJ126">
            <v>3989.6432719999993</v>
          </cell>
          <cell r="AK126">
            <v>4242.6017510000001</v>
          </cell>
          <cell r="AL126">
            <v>4318.7793490000004</v>
          </cell>
          <cell r="AM126">
            <v>4544.0037039999997</v>
          </cell>
          <cell r="AN126">
            <v>4629.2269450000003</v>
          </cell>
          <cell r="AO126">
            <v>4770.3090080000002</v>
          </cell>
          <cell r="AP126">
            <v>4634.4409890000006</v>
          </cell>
          <cell r="AQ126">
            <v>4699.0827600000002</v>
          </cell>
          <cell r="AR126">
            <v>4711.5435980000002</v>
          </cell>
          <cell r="AS126">
            <v>4885.7516209999994</v>
          </cell>
          <cell r="AT126">
            <v>5060.8649910000004</v>
          </cell>
          <cell r="AU126">
            <v>5231.9220489999998</v>
          </cell>
          <cell r="AV126">
            <v>12551.024372</v>
          </cell>
          <cell r="AW126">
            <v>13943.539657000001</v>
          </cell>
          <cell r="AX126">
            <v>14045.067347</v>
          </cell>
          <cell r="AY126">
            <v>15178.538660999999</v>
          </cell>
          <cell r="AZ126">
            <v>55718.170036999996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3.0999999999999996</v>
          </cell>
          <cell r="AK127">
            <v>3.3</v>
          </cell>
          <cell r="AL127">
            <v>3.3</v>
          </cell>
          <cell r="AM127">
            <v>3.1</v>
          </cell>
          <cell r="AN127">
            <v>3.0999999999999996</v>
          </cell>
          <cell r="AO127">
            <v>3.2</v>
          </cell>
          <cell r="AP127">
            <v>3.2</v>
          </cell>
          <cell r="AQ127">
            <v>2.9</v>
          </cell>
          <cell r="AR127">
            <v>2.9</v>
          </cell>
          <cell r="AS127">
            <v>3.0999999999999996</v>
          </cell>
          <cell r="AT127">
            <v>3.3000000000000003</v>
          </cell>
          <cell r="AU127">
            <v>3.4</v>
          </cell>
          <cell r="AV127">
            <v>9.6999999999999993</v>
          </cell>
          <cell r="AW127">
            <v>9.3999999999999986</v>
          </cell>
          <cell r="AX127">
            <v>9</v>
          </cell>
          <cell r="AY127">
            <v>9.8000000000000007</v>
          </cell>
          <cell r="AZ127">
            <v>37.899999999999991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61.584524000000002</v>
          </cell>
          <cell r="AK128">
            <v>60.057167999999997</v>
          </cell>
          <cell r="AL128">
            <v>57.473770999999999</v>
          </cell>
          <cell r="AM128">
            <v>53.901521000000002</v>
          </cell>
          <cell r="AN128">
            <v>54.357395999999994</v>
          </cell>
          <cell r="AO128">
            <v>54.990949999999998</v>
          </cell>
          <cell r="AP128">
            <v>54.218293000000003</v>
          </cell>
          <cell r="AQ128">
            <v>54.001738000000003</v>
          </cell>
          <cell r="AR128">
            <v>55.110544000000004</v>
          </cell>
          <cell r="AS128">
            <v>55.425152999999995</v>
          </cell>
          <cell r="AT128">
            <v>55.039995999999995</v>
          </cell>
          <cell r="AU128">
            <v>54.226914000000008</v>
          </cell>
          <cell r="AV128">
            <v>179.11546300000001</v>
          </cell>
          <cell r="AW128">
            <v>163.24986699999999</v>
          </cell>
          <cell r="AX128">
            <v>163.33057500000001</v>
          </cell>
          <cell r="AY128">
            <v>164.69206300000002</v>
          </cell>
          <cell r="AZ128">
            <v>670.38796799999989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551.92470000000003</v>
          </cell>
          <cell r="AK129">
            <v>558.72630000000004</v>
          </cell>
          <cell r="AL129">
            <v>557.59875</v>
          </cell>
          <cell r="AM129">
            <v>550.0778499999999</v>
          </cell>
          <cell r="AN129">
            <v>544.30989999999997</v>
          </cell>
          <cell r="AO129">
            <v>541.91399999999999</v>
          </cell>
          <cell r="AP129">
            <v>574.57145000000003</v>
          </cell>
          <cell r="AQ129">
            <v>560.80999999999995</v>
          </cell>
          <cell r="AR129">
            <v>561.23125000000005</v>
          </cell>
          <cell r="AS129">
            <v>537.8777</v>
          </cell>
          <cell r="AT129">
            <v>551.4606</v>
          </cell>
          <cell r="AU129">
            <v>561.16499999999996</v>
          </cell>
          <cell r="AV129">
            <v>1668.2497499999999</v>
          </cell>
          <cell r="AW129">
            <v>1636.3017499999999</v>
          </cell>
          <cell r="AX129">
            <v>1696.6126999999999</v>
          </cell>
          <cell r="AY129">
            <v>1650.5032999999999</v>
          </cell>
          <cell r="AZ129">
            <v>6651.6674999999996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32.784000000000006</v>
          </cell>
          <cell r="AK130">
            <v>33.1</v>
          </cell>
          <cell r="AL130">
            <v>32.677</v>
          </cell>
          <cell r="AM130">
            <v>32.64</v>
          </cell>
          <cell r="AN130">
            <v>33.278999999999996</v>
          </cell>
          <cell r="AO130">
            <v>31.122</v>
          </cell>
          <cell r="AP130">
            <v>31.122</v>
          </cell>
          <cell r="AQ130">
            <v>30.984000000000002</v>
          </cell>
          <cell r="AR130">
            <v>33.451000000000001</v>
          </cell>
          <cell r="AS130">
            <v>34.126000000000005</v>
          </cell>
          <cell r="AT130">
            <v>33.871000000000002</v>
          </cell>
          <cell r="AU130">
            <v>34.630000000000003</v>
          </cell>
          <cell r="AV130">
            <v>98.561000000000007</v>
          </cell>
          <cell r="AW130">
            <v>97.040999999999997</v>
          </cell>
          <cell r="AX130">
            <v>95.557000000000002</v>
          </cell>
          <cell r="AY130">
            <v>102.62700000000001</v>
          </cell>
          <cell r="AZ130">
            <v>393.78600000000006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9</v>
          </cell>
          <cell r="AL131">
            <v>9</v>
          </cell>
          <cell r="AM131">
            <v>9</v>
          </cell>
          <cell r="AN131">
            <v>9</v>
          </cell>
          <cell r="AO131">
            <v>4.5</v>
          </cell>
          <cell r="AP131">
            <v>9</v>
          </cell>
          <cell r="AQ131">
            <v>4.5</v>
          </cell>
          <cell r="AR131">
            <v>4.5</v>
          </cell>
          <cell r="AS131">
            <v>4.5</v>
          </cell>
          <cell r="AT131">
            <v>4.5</v>
          </cell>
          <cell r="AU131">
            <v>9</v>
          </cell>
          <cell r="AV131">
            <v>22.5</v>
          </cell>
          <cell r="AW131">
            <v>22.5</v>
          </cell>
          <cell r="AX131">
            <v>18</v>
          </cell>
          <cell r="AY131">
            <v>18</v>
          </cell>
          <cell r="AZ131">
            <v>81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8.3960000000000008</v>
          </cell>
          <cell r="AK132">
            <v>6.2620000000000005</v>
          </cell>
          <cell r="AL132">
            <v>10.458</v>
          </cell>
          <cell r="AM132">
            <v>10.366</v>
          </cell>
          <cell r="AN132">
            <v>12.832000000000001</v>
          </cell>
          <cell r="AO132">
            <v>14.904</v>
          </cell>
          <cell r="AP132">
            <v>10.798</v>
          </cell>
          <cell r="AQ132">
            <v>10.463999999999999</v>
          </cell>
          <cell r="AR132">
            <v>6.7739999999999991</v>
          </cell>
          <cell r="AS132">
            <v>9.9439999999999991</v>
          </cell>
          <cell r="AT132">
            <v>8.1340000000000003</v>
          </cell>
          <cell r="AU132">
            <v>9.6020000000000003</v>
          </cell>
          <cell r="AV132">
            <v>25.116</v>
          </cell>
          <cell r="AW132">
            <v>38.102000000000004</v>
          </cell>
          <cell r="AX132">
            <v>28.036000000000001</v>
          </cell>
          <cell r="AY132">
            <v>27.68</v>
          </cell>
          <cell r="AZ132">
            <v>118.93400000000001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42.063022000000004</v>
          </cell>
          <cell r="AK133">
            <v>42.808329000000001</v>
          </cell>
          <cell r="AL133">
            <v>39.569584999999996</v>
          </cell>
          <cell r="AM133">
            <v>35.982818000000002</v>
          </cell>
          <cell r="AN133">
            <v>36.827914</v>
          </cell>
          <cell r="AO133">
            <v>42.370766000000003</v>
          </cell>
          <cell r="AP133">
            <v>47.923197000000002</v>
          </cell>
          <cell r="AQ133">
            <v>54.824532000000005</v>
          </cell>
          <cell r="AR133">
            <v>56.979944000000003</v>
          </cell>
          <cell r="AS133">
            <v>49.889282000000001</v>
          </cell>
          <cell r="AT133">
            <v>41.566803</v>
          </cell>
          <cell r="AU133">
            <v>39.083945</v>
          </cell>
          <cell r="AV133">
            <v>124.44093599999999</v>
          </cell>
          <cell r="AW133">
            <v>115.181498</v>
          </cell>
          <cell r="AX133">
            <v>159.72767300000001</v>
          </cell>
          <cell r="AY133">
            <v>130.54003</v>
          </cell>
          <cell r="AZ133">
            <v>529.89013699999998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6751.4639939999997</v>
          </cell>
          <cell r="AK134">
            <v>7835.279998</v>
          </cell>
          <cell r="AL134">
            <v>7089.8159989999995</v>
          </cell>
          <cell r="AM134">
            <v>6295.6320020000003</v>
          </cell>
          <cell r="AN134">
            <v>5327.3519990000004</v>
          </cell>
          <cell r="AO134">
            <v>5904.2239979999995</v>
          </cell>
          <cell r="AP134">
            <v>6201.6799970000002</v>
          </cell>
          <cell r="AQ134">
            <v>6590.1359970000003</v>
          </cell>
          <cell r="AR134">
            <v>6622.4799990000001</v>
          </cell>
          <cell r="AS134">
            <v>6601.0743480000001</v>
          </cell>
          <cell r="AT134">
            <v>6425.5806190000003</v>
          </cell>
          <cell r="AU134">
            <v>6358.686968</v>
          </cell>
          <cell r="AV134">
            <v>21676.559990999998</v>
          </cell>
          <cell r="AW134">
            <v>17527.207998999998</v>
          </cell>
          <cell r="AX134">
            <v>19414.295993</v>
          </cell>
          <cell r="AY134">
            <v>19385.341935</v>
          </cell>
          <cell r="AZ134">
            <v>78003.405918000004</v>
          </cell>
        </row>
        <row r="135">
          <cell r="A135" t="str">
            <v>Philippines</v>
          </cell>
          <cell r="B135">
            <v>5.243181333535361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1.6789277088490482</v>
          </cell>
          <cell r="O135">
            <v>0</v>
          </cell>
          <cell r="P135">
            <v>0</v>
          </cell>
          <cell r="Q135">
            <v>0</v>
          </cell>
          <cell r="R135">
            <v>0.41622568822624711</v>
          </cell>
          <cell r="S135">
            <v>1267.1369362477549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1267.1369362477549</v>
          </cell>
          <cell r="AF135">
            <v>0</v>
          </cell>
          <cell r="AG135">
            <v>0</v>
          </cell>
          <cell r="AH135">
            <v>0</v>
          </cell>
          <cell r="AI135">
            <v>1267.1369362477549</v>
          </cell>
          <cell r="AJ135">
            <v>21750.597014999999</v>
          </cell>
          <cell r="AK135">
            <v>23090.565486</v>
          </cell>
          <cell r="AL135">
            <v>23084.528201000001</v>
          </cell>
          <cell r="AM135">
            <v>23660.045182000002</v>
          </cell>
          <cell r="AN135">
            <v>23780.983326999998</v>
          </cell>
          <cell r="AO135">
            <v>23691.935965000001</v>
          </cell>
          <cell r="AP135">
            <v>23691.935965000001</v>
          </cell>
          <cell r="AQ135">
            <v>23492.347267000001</v>
          </cell>
          <cell r="AR135">
            <v>23590.410398</v>
          </cell>
          <cell r="AS135">
            <v>22153.070252000001</v>
          </cell>
          <cell r="AT135">
            <v>20974.752125000003</v>
          </cell>
          <cell r="AU135">
            <v>21030.385533000001</v>
          </cell>
          <cell r="AV135">
            <v>67925.690701999993</v>
          </cell>
          <cell r="AW135">
            <v>71132.964473999993</v>
          </cell>
          <cell r="AX135">
            <v>70774.693629999994</v>
          </cell>
          <cell r="AY135">
            <v>64158.207910000005</v>
          </cell>
          <cell r="AZ135">
            <v>273991.55671600002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15</v>
          </cell>
          <cell r="AK136">
            <v>15</v>
          </cell>
          <cell r="AL136">
            <v>15</v>
          </cell>
          <cell r="AM136">
            <v>0</v>
          </cell>
          <cell r="AN136">
            <v>0</v>
          </cell>
          <cell r="AO136">
            <v>0</v>
          </cell>
          <cell r="AP136">
            <v>16</v>
          </cell>
          <cell r="AQ136">
            <v>16</v>
          </cell>
          <cell r="AR136">
            <v>16</v>
          </cell>
          <cell r="AS136">
            <v>0</v>
          </cell>
          <cell r="AT136">
            <v>0</v>
          </cell>
          <cell r="AU136">
            <v>0</v>
          </cell>
          <cell r="AV136">
            <v>45</v>
          </cell>
          <cell r="AW136">
            <v>0</v>
          </cell>
          <cell r="AX136">
            <v>48</v>
          </cell>
          <cell r="AY136">
            <v>0</v>
          </cell>
          <cell r="AZ136">
            <v>93</v>
          </cell>
        </row>
        <row r="137">
          <cell r="A137" t="str">
            <v>Singapore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278.96100000000001</v>
          </cell>
          <cell r="AK137">
            <v>300.24900000000002</v>
          </cell>
          <cell r="AL137">
            <v>300.88</v>
          </cell>
          <cell r="AM137">
            <v>303.846</v>
          </cell>
          <cell r="AN137">
            <v>307.947</v>
          </cell>
          <cell r="AO137">
            <v>310.04199999999997</v>
          </cell>
          <cell r="AP137">
            <v>313.267</v>
          </cell>
          <cell r="AQ137">
            <v>312.97899999999998</v>
          </cell>
          <cell r="AR137">
            <v>322.00099999999998</v>
          </cell>
          <cell r="AS137">
            <v>331.166</v>
          </cell>
          <cell r="AT137">
            <v>323.34399999999999</v>
          </cell>
          <cell r="AU137">
            <v>306.73500000000001</v>
          </cell>
          <cell r="AV137">
            <v>880.09</v>
          </cell>
          <cell r="AW137">
            <v>921.83500000000004</v>
          </cell>
          <cell r="AX137">
            <v>948.24699999999996</v>
          </cell>
          <cell r="AY137">
            <v>961.245</v>
          </cell>
          <cell r="AZ137">
            <v>3711.4169999999999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491.859556</v>
          </cell>
          <cell r="AK138">
            <v>500.22054700000001</v>
          </cell>
          <cell r="AL138">
            <v>517.328532</v>
          </cell>
          <cell r="AM138">
            <v>547.77251000000001</v>
          </cell>
          <cell r="AN138">
            <v>558.17650300000003</v>
          </cell>
          <cell r="AO138">
            <v>564.27650300000005</v>
          </cell>
          <cell r="AP138">
            <v>556.54051000000004</v>
          </cell>
          <cell r="AQ138">
            <v>543.33152599999994</v>
          </cell>
          <cell r="AR138">
            <v>551.63851899999997</v>
          </cell>
          <cell r="AS138">
            <v>544.60768000000007</v>
          </cell>
          <cell r="AT138">
            <v>546.08183200000008</v>
          </cell>
          <cell r="AU138">
            <v>538.30499999999995</v>
          </cell>
          <cell r="AV138">
            <v>1509.408635</v>
          </cell>
          <cell r="AW138">
            <v>1670.225516</v>
          </cell>
          <cell r="AX138">
            <v>1651.5105549999998</v>
          </cell>
          <cell r="AY138">
            <v>1628.9945120000002</v>
          </cell>
          <cell r="AZ138">
            <v>6460.1392180000003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1765.3000089999998</v>
          </cell>
          <cell r="AK139">
            <v>1779.4713750000001</v>
          </cell>
          <cell r="AL139">
            <v>1687.242823</v>
          </cell>
          <cell r="AM139">
            <v>1784.725817</v>
          </cell>
          <cell r="AN139">
            <v>1788.051449</v>
          </cell>
          <cell r="AO139">
            <v>1793.529006</v>
          </cell>
          <cell r="AP139">
            <v>1798.306517</v>
          </cell>
          <cell r="AQ139">
            <v>1811.7831570000001</v>
          </cell>
          <cell r="AR139">
            <v>1849.7179759999999</v>
          </cell>
          <cell r="AS139">
            <v>1882.343912</v>
          </cell>
          <cell r="AT139">
            <v>1884.7847160000001</v>
          </cell>
          <cell r="AU139">
            <v>1932.9183800000001</v>
          </cell>
          <cell r="AV139">
            <v>5232.0142070000002</v>
          </cell>
          <cell r="AW139">
            <v>5366.3062719999998</v>
          </cell>
          <cell r="AX139">
            <v>5459.8076499999997</v>
          </cell>
          <cell r="AY139">
            <v>5700.0470080000005</v>
          </cell>
          <cell r="AZ139">
            <v>21758.175137000002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1.8680000000000001</v>
          </cell>
          <cell r="AK140">
            <v>3.49</v>
          </cell>
          <cell r="AL140">
            <v>1.6220000000000001</v>
          </cell>
          <cell r="AM140">
            <v>3.4800000000000004</v>
          </cell>
          <cell r="AN140">
            <v>3.47</v>
          </cell>
          <cell r="AO140">
            <v>3.47</v>
          </cell>
          <cell r="AP140">
            <v>3.4720000000000004</v>
          </cell>
          <cell r="AQ140">
            <v>3.7759999999999998</v>
          </cell>
          <cell r="AR140">
            <v>3.7759999999999998</v>
          </cell>
          <cell r="AS140">
            <v>3.782</v>
          </cell>
          <cell r="AT140">
            <v>3.08</v>
          </cell>
          <cell r="AU140">
            <v>3.08</v>
          </cell>
          <cell r="AV140">
            <v>6.98</v>
          </cell>
          <cell r="AW140">
            <v>10.420000000000002</v>
          </cell>
          <cell r="AX140">
            <v>11.024000000000001</v>
          </cell>
          <cell r="AY140">
            <v>9.9420000000000002</v>
          </cell>
          <cell r="AZ140">
            <v>38.366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10.613999999999999</v>
          </cell>
          <cell r="AK141">
            <v>12.219999999999999</v>
          </cell>
          <cell r="AL141">
            <v>10.362</v>
          </cell>
          <cell r="AM141">
            <v>8.8919999999999995</v>
          </cell>
          <cell r="AN141">
            <v>7.452</v>
          </cell>
          <cell r="AO141">
            <v>7.452</v>
          </cell>
          <cell r="AP141">
            <v>11.370000000000001</v>
          </cell>
          <cell r="AQ141">
            <v>12.576000000000001</v>
          </cell>
          <cell r="AR141">
            <v>11.066000000000001</v>
          </cell>
          <cell r="AS141">
            <v>10.172000000000001</v>
          </cell>
          <cell r="AT141">
            <v>5.9719999999999995</v>
          </cell>
          <cell r="AU141">
            <v>9.67</v>
          </cell>
          <cell r="AV141">
            <v>33.195999999999998</v>
          </cell>
          <cell r="AW141">
            <v>23.795999999999999</v>
          </cell>
          <cell r="AX141">
            <v>35.012</v>
          </cell>
          <cell r="AY141">
            <v>25.814</v>
          </cell>
          <cell r="AZ141">
            <v>117.81799999999998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234.953</v>
          </cell>
          <cell r="AK142">
            <v>215.57100000000003</v>
          </cell>
          <cell r="AL142">
            <v>208.48</v>
          </cell>
          <cell r="AM142">
            <v>233.13299999999998</v>
          </cell>
          <cell r="AN142">
            <v>269.83799999999997</v>
          </cell>
          <cell r="AO142">
            <v>263.05399999999997</v>
          </cell>
          <cell r="AP142">
            <v>261.58500000000004</v>
          </cell>
          <cell r="AQ142">
            <v>262.24299999999999</v>
          </cell>
          <cell r="AR142">
            <v>269.72899999999998</v>
          </cell>
          <cell r="AS142">
            <v>287.13599999999997</v>
          </cell>
          <cell r="AT142">
            <v>282.56899999999996</v>
          </cell>
          <cell r="AU142">
            <v>309.512</v>
          </cell>
          <cell r="AV142">
            <v>659.00400000000002</v>
          </cell>
          <cell r="AW142">
            <v>766.02499999999986</v>
          </cell>
          <cell r="AX142">
            <v>793.55700000000002</v>
          </cell>
          <cell r="AY142">
            <v>879.21699999999987</v>
          </cell>
          <cell r="AZ142">
            <v>3097.8029999999999</v>
          </cell>
        </row>
        <row r="143">
          <cell r="A143" t="str">
            <v>Asia</v>
          </cell>
          <cell r="B143">
            <v>3.3970367122826244</v>
          </cell>
          <cell r="C143">
            <v>0.5629372965752254</v>
          </cell>
          <cell r="D143">
            <v>0.74173948169902648</v>
          </cell>
          <cell r="E143">
            <v>0.80576072718553582</v>
          </cell>
          <cell r="F143">
            <v>0.97223192118921775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1.5397021128158979</v>
          </cell>
          <cell r="O143">
            <v>0.59201885860675674</v>
          </cell>
          <cell r="P143">
            <v>0</v>
          </cell>
          <cell r="Q143">
            <v>0</v>
          </cell>
          <cell r="R143">
            <v>0.53396803299946494</v>
          </cell>
          <cell r="S143">
            <v>2633.4670204553536</v>
          </cell>
          <cell r="T143">
            <v>459.23343054406632</v>
          </cell>
          <cell r="U143">
            <v>597.71927257377774</v>
          </cell>
          <cell r="V143">
            <v>650.52792329081967</v>
          </cell>
          <cell r="W143">
            <v>774.39269618933668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3690.4197235731976</v>
          </cell>
          <cell r="AF143">
            <v>1424.9206194801563</v>
          </cell>
          <cell r="AG143">
            <v>0</v>
          </cell>
          <cell r="AH143">
            <v>0</v>
          </cell>
          <cell r="AI143">
            <v>5115.3403430533535</v>
          </cell>
          <cell r="AJ143">
            <v>69770.229736999987</v>
          </cell>
          <cell r="AK143">
            <v>73420.270784000008</v>
          </cell>
          <cell r="AL143">
            <v>72525.105995999998</v>
          </cell>
          <cell r="AM143">
            <v>72661.164935000023</v>
          </cell>
          <cell r="AN143">
            <v>71685.923017000023</v>
          </cell>
          <cell r="AO143">
            <v>72272.456998000009</v>
          </cell>
          <cell r="AP143">
            <v>72060.041198000006</v>
          </cell>
          <cell r="AQ143">
            <v>72117.877181999982</v>
          </cell>
          <cell r="AR143">
            <v>72541.547210000004</v>
          </cell>
          <cell r="AS143">
            <v>71717.122145000016</v>
          </cell>
          <cell r="AT143">
            <v>70308.701623999994</v>
          </cell>
          <cell r="AU143">
            <v>71107.185442000002</v>
          </cell>
          <cell r="AV143">
            <v>215715.60651700001</v>
          </cell>
          <cell r="AW143">
            <v>216619.54495000004</v>
          </cell>
          <cell r="AX143">
            <v>216719.46558999998</v>
          </cell>
          <cell r="AY143">
            <v>213133.009211</v>
          </cell>
          <cell r="AZ143">
            <v>862187.62626800011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7611.2735410000005</v>
          </cell>
          <cell r="AK144">
            <v>7676.1210470000005</v>
          </cell>
          <cell r="AL144">
            <v>7363.0366109999995</v>
          </cell>
          <cell r="AM144">
            <v>7291.5683800000006</v>
          </cell>
          <cell r="AN144">
            <v>7415.0116770000004</v>
          </cell>
          <cell r="AO144">
            <v>7655.3372560000007</v>
          </cell>
          <cell r="AP144">
            <v>7770.3613220000007</v>
          </cell>
          <cell r="AQ144">
            <v>7870.5331249999999</v>
          </cell>
          <cell r="AR144">
            <v>8233.114223999999</v>
          </cell>
          <cell r="AS144">
            <v>8294.5942940000004</v>
          </cell>
          <cell r="AT144">
            <v>8111.9709489999996</v>
          </cell>
          <cell r="AU144">
            <v>7882.6582149999995</v>
          </cell>
          <cell r="AV144">
            <v>22650.431198999999</v>
          </cell>
          <cell r="AW144">
            <v>22361.917313000002</v>
          </cell>
          <cell r="AX144">
            <v>23874.008671</v>
          </cell>
          <cell r="AY144">
            <v>24289.223458</v>
          </cell>
          <cell r="AZ144">
            <v>93175.580640999993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7611.2735410000005</v>
          </cell>
          <cell r="AK145">
            <v>7676.1210470000005</v>
          </cell>
          <cell r="AL145">
            <v>7363.0366109999995</v>
          </cell>
          <cell r="AM145">
            <v>7291.5683800000006</v>
          </cell>
          <cell r="AN145">
            <v>7415.0116770000004</v>
          </cell>
          <cell r="AO145">
            <v>7655.3372560000007</v>
          </cell>
          <cell r="AP145">
            <v>7770.3613220000007</v>
          </cell>
          <cell r="AQ145">
            <v>7870.5331249999999</v>
          </cell>
          <cell r="AR145">
            <v>8233.114223999999</v>
          </cell>
          <cell r="AS145">
            <v>8294.5942940000004</v>
          </cell>
          <cell r="AT145">
            <v>8111.9709489999996</v>
          </cell>
          <cell r="AU145">
            <v>7882.6582149999995</v>
          </cell>
          <cell r="AV145">
            <v>22650.431198999999</v>
          </cell>
          <cell r="AW145">
            <v>22361.917313000002</v>
          </cell>
          <cell r="AX145">
            <v>23874.008671</v>
          </cell>
          <cell r="AY145">
            <v>24289.223458</v>
          </cell>
          <cell r="AZ145">
            <v>93175.580640999993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13.629956999999999</v>
          </cell>
          <cell r="AK146">
            <v>13.712188999999999</v>
          </cell>
          <cell r="AL146">
            <v>14.523390000000001</v>
          </cell>
          <cell r="AM146">
            <v>15.231781999999999</v>
          </cell>
          <cell r="AN146">
            <v>16.286360000000002</v>
          </cell>
          <cell r="AO146">
            <v>16.390360000000001</v>
          </cell>
          <cell r="AP146">
            <v>16.134360000000001</v>
          </cell>
          <cell r="AQ146">
            <v>16.195440000000001</v>
          </cell>
          <cell r="AR146">
            <v>17.634846</v>
          </cell>
          <cell r="AS146">
            <v>16.980170000000001</v>
          </cell>
          <cell r="AT146">
            <v>15.789546000000001</v>
          </cell>
          <cell r="AU146">
            <v>13.515333999999999</v>
          </cell>
          <cell r="AV146">
            <v>41.865535999999999</v>
          </cell>
          <cell r="AW146">
            <v>47.908501999999999</v>
          </cell>
          <cell r="AX146">
            <v>49.964646000000002</v>
          </cell>
          <cell r="AY146">
            <v>46.285049999999998</v>
          </cell>
          <cell r="AZ146">
            <v>186.02373400000002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10.219999999999999</v>
          </cell>
          <cell r="AK147">
            <v>6.67</v>
          </cell>
          <cell r="AL147">
            <v>12.27</v>
          </cell>
          <cell r="AM147">
            <v>12.149999999999999</v>
          </cell>
          <cell r="AN147">
            <v>14.6</v>
          </cell>
          <cell r="AO147">
            <v>9</v>
          </cell>
          <cell r="AP147">
            <v>10.1</v>
          </cell>
          <cell r="AQ147">
            <v>12.05</v>
          </cell>
          <cell r="AR147">
            <v>16.55</v>
          </cell>
          <cell r="AS147">
            <v>10.95</v>
          </cell>
          <cell r="AT147">
            <v>10.1</v>
          </cell>
          <cell r="AU147">
            <v>10.1</v>
          </cell>
          <cell r="AV147">
            <v>29.16</v>
          </cell>
          <cell r="AW147">
            <v>35.75</v>
          </cell>
          <cell r="AX147">
            <v>38.700000000000003</v>
          </cell>
          <cell r="AY147">
            <v>31.15</v>
          </cell>
          <cell r="AZ147">
            <v>134.76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13.146999999999998</v>
          </cell>
          <cell r="AK148">
            <v>13.940999999999999</v>
          </cell>
          <cell r="AL148">
            <v>13.435999999999998</v>
          </cell>
          <cell r="AM148">
            <v>13.664999999999999</v>
          </cell>
          <cell r="AN148">
            <v>13.648999999999999</v>
          </cell>
          <cell r="AO148">
            <v>13.648999999999999</v>
          </cell>
          <cell r="AP148">
            <v>14.001999999999999</v>
          </cell>
          <cell r="AQ148">
            <v>14.172000000000001</v>
          </cell>
          <cell r="AR148">
            <v>14.774000000000001</v>
          </cell>
          <cell r="AS148">
            <v>15.552</v>
          </cell>
          <cell r="AT148">
            <v>16.062000000000001</v>
          </cell>
          <cell r="AU148">
            <v>16.943999999999999</v>
          </cell>
          <cell r="AV148">
            <v>40.523999999999994</v>
          </cell>
          <cell r="AW148">
            <v>40.963000000000001</v>
          </cell>
          <cell r="AX148">
            <v>42.948</v>
          </cell>
          <cell r="AY148">
            <v>48.558</v>
          </cell>
          <cell r="AZ148">
            <v>172.99299999999999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3472.7457409999997</v>
          </cell>
          <cell r="AK150">
            <v>3309.3411330000004</v>
          </cell>
          <cell r="AL150">
            <v>3274.879449</v>
          </cell>
          <cell r="AM150">
            <v>2975.0635270000002</v>
          </cell>
          <cell r="AN150">
            <v>3255.7913010000002</v>
          </cell>
          <cell r="AO150">
            <v>3276.68235</v>
          </cell>
          <cell r="AP150">
            <v>3323.4463289999999</v>
          </cell>
          <cell r="AQ150">
            <v>3291.5231199999998</v>
          </cell>
          <cell r="AR150">
            <v>3464.793533</v>
          </cell>
          <cell r="AS150">
            <v>3468.6887729999999</v>
          </cell>
          <cell r="AT150">
            <v>3406.3603749999997</v>
          </cell>
          <cell r="AU150">
            <v>3271.9020759999994</v>
          </cell>
          <cell r="AV150">
            <v>10056.966323000001</v>
          </cell>
          <cell r="AW150">
            <v>9507.5371780000005</v>
          </cell>
          <cell r="AX150">
            <v>10079.762982</v>
          </cell>
          <cell r="AY150">
            <v>10146.951224</v>
          </cell>
          <cell r="AZ150">
            <v>39791.217706999989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2670.0561820000003</v>
          </cell>
          <cell r="AK151">
            <v>2764.9577829999998</v>
          </cell>
          <cell r="AL151">
            <v>2904.451133</v>
          </cell>
          <cell r="AM151">
            <v>2930.1860489999999</v>
          </cell>
          <cell r="AN151">
            <v>3062.024793</v>
          </cell>
          <cell r="AO151">
            <v>2979.0630030000002</v>
          </cell>
          <cell r="AP151">
            <v>2937.1630930000001</v>
          </cell>
          <cell r="AQ151">
            <v>2832.0412670000001</v>
          </cell>
          <cell r="AR151">
            <v>2843.776343</v>
          </cell>
          <cell r="AS151">
            <v>2779.764889</v>
          </cell>
          <cell r="AT151">
            <v>2805.8685100000002</v>
          </cell>
          <cell r="AU151">
            <v>2796.6321050000001</v>
          </cell>
          <cell r="AV151">
            <v>8339.4650980000006</v>
          </cell>
          <cell r="AW151">
            <v>8971.2738449999997</v>
          </cell>
          <cell r="AX151">
            <v>8612.9807029999993</v>
          </cell>
          <cell r="AY151">
            <v>8382.2655040000009</v>
          </cell>
          <cell r="AZ151">
            <v>34305.98515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3.4800000000000004</v>
          </cell>
          <cell r="AK152">
            <v>3.4</v>
          </cell>
          <cell r="AL152">
            <v>3.8</v>
          </cell>
          <cell r="AM152">
            <v>3.81</v>
          </cell>
          <cell r="AN152">
            <v>3.54</v>
          </cell>
          <cell r="AO152">
            <v>3.1625000000000001</v>
          </cell>
          <cell r="AP152">
            <v>3.5125000000000002</v>
          </cell>
          <cell r="AQ152">
            <v>3.7525000000000004</v>
          </cell>
          <cell r="AR152">
            <v>3.73</v>
          </cell>
          <cell r="AS152">
            <v>3.45</v>
          </cell>
          <cell r="AT152">
            <v>3.52</v>
          </cell>
          <cell r="AU152">
            <v>3.38</v>
          </cell>
          <cell r="AV152">
            <v>10.68</v>
          </cell>
          <cell r="AW152">
            <v>10.512499999999999</v>
          </cell>
          <cell r="AX152">
            <v>10.995000000000001</v>
          </cell>
          <cell r="AY152">
            <v>10.350000000000001</v>
          </cell>
          <cell r="AZ152">
            <v>42.537500000000009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81.997726999999998</v>
          </cell>
          <cell r="AK153">
            <v>82.244225</v>
          </cell>
          <cell r="AL153">
            <v>85.278840000000002</v>
          </cell>
          <cell r="AM153">
            <v>83.421633999999997</v>
          </cell>
          <cell r="AN153">
            <v>83.175136000000009</v>
          </cell>
          <cell r="AO153">
            <v>85.657977000000002</v>
          </cell>
          <cell r="AP153">
            <v>89.133951999999994</v>
          </cell>
          <cell r="AQ153">
            <v>90.996082000000001</v>
          </cell>
          <cell r="AR153">
            <v>90.251231000000004</v>
          </cell>
          <cell r="AS153">
            <v>89.878805</v>
          </cell>
          <cell r="AT153">
            <v>90.744608999999997</v>
          </cell>
          <cell r="AU153">
            <v>87.305904999999996</v>
          </cell>
          <cell r="AV153">
            <v>249.520792</v>
          </cell>
          <cell r="AW153">
            <v>252.25474700000001</v>
          </cell>
          <cell r="AX153">
            <v>270.38126499999998</v>
          </cell>
          <cell r="AY153">
            <v>267.92931899999996</v>
          </cell>
          <cell r="AZ153">
            <v>1040.086123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1949.5900000000001</v>
          </cell>
          <cell r="AK154">
            <v>1944.15</v>
          </cell>
          <cell r="AL154">
            <v>1885.7259999999999</v>
          </cell>
          <cell r="AM154">
            <v>1880.288</v>
          </cell>
          <cell r="AN154">
            <v>1874.8489999999999</v>
          </cell>
          <cell r="AO154">
            <v>1922.3969999999999</v>
          </cell>
          <cell r="AP154">
            <v>1943.451</v>
          </cell>
          <cell r="AQ154">
            <v>1938.011</v>
          </cell>
          <cell r="AR154">
            <v>1945.8140000000001</v>
          </cell>
          <cell r="AS154">
            <v>1857.1889999999999</v>
          </cell>
          <cell r="AT154">
            <v>1859.8200000000002</v>
          </cell>
          <cell r="AU154">
            <v>1848.0229999999999</v>
          </cell>
          <cell r="AV154">
            <v>5779.4660000000003</v>
          </cell>
          <cell r="AW154">
            <v>5677.5339999999997</v>
          </cell>
          <cell r="AX154">
            <v>5827.2759999999998</v>
          </cell>
          <cell r="AY154">
            <v>5565.0320000000002</v>
          </cell>
          <cell r="AZ154">
            <v>22849.308000000001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380.34119100000004</v>
          </cell>
          <cell r="AK155">
            <v>391.63599199999999</v>
          </cell>
          <cell r="AL155">
            <v>376.05298300000004</v>
          </cell>
          <cell r="AM155">
            <v>389.43122199999993</v>
          </cell>
          <cell r="AN155">
            <v>391.48727199999996</v>
          </cell>
          <cell r="AO155">
            <v>389.94583499999999</v>
          </cell>
          <cell r="AP155">
            <v>383.73757599999999</v>
          </cell>
          <cell r="AQ155">
            <v>383.16291200000001</v>
          </cell>
          <cell r="AR155">
            <v>421.76419800000002</v>
          </cell>
          <cell r="AS155">
            <v>390.75663600000001</v>
          </cell>
          <cell r="AT155">
            <v>379.15448400000002</v>
          </cell>
          <cell r="AU155">
            <v>350.01493100000005</v>
          </cell>
          <cell r="AV155">
            <v>1148.030166</v>
          </cell>
          <cell r="AW155">
            <v>1170.864329</v>
          </cell>
          <cell r="AX155">
            <v>1188.6646860000001</v>
          </cell>
          <cell r="AY155">
            <v>1119.9260509999999</v>
          </cell>
          <cell r="AZ155">
            <v>4627.4852319999991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29.217136</v>
          </cell>
          <cell r="AK157">
            <v>29.147136</v>
          </cell>
          <cell r="AL157">
            <v>29.159492999999998</v>
          </cell>
          <cell r="AM157">
            <v>29.078668</v>
          </cell>
          <cell r="AN157">
            <v>29.260024999999999</v>
          </cell>
          <cell r="AO157">
            <v>29.797525</v>
          </cell>
          <cell r="AP157">
            <v>29.993525000000002</v>
          </cell>
          <cell r="AQ157">
            <v>29.973525000000002</v>
          </cell>
          <cell r="AR157">
            <v>29.812025000000002</v>
          </cell>
          <cell r="AS157">
            <v>29.332975000000001</v>
          </cell>
          <cell r="AT157">
            <v>29.234424999999998</v>
          </cell>
          <cell r="AU157">
            <v>29.105874999999997</v>
          </cell>
          <cell r="AV157">
            <v>87.523764999999997</v>
          </cell>
          <cell r="AW157">
            <v>88.136218</v>
          </cell>
          <cell r="AX157">
            <v>89.779075000000006</v>
          </cell>
          <cell r="AY157">
            <v>87.67327499999999</v>
          </cell>
          <cell r="AZ157">
            <v>353.11233299999992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469.88984800000003</v>
          </cell>
          <cell r="AK158">
            <v>485.27000999999996</v>
          </cell>
          <cell r="AL158">
            <v>487.26739900000001</v>
          </cell>
          <cell r="AM158">
            <v>495.12066900000002</v>
          </cell>
          <cell r="AN158">
            <v>493.00598100000002</v>
          </cell>
          <cell r="AO158">
            <v>496.68380200000001</v>
          </cell>
          <cell r="AP158">
            <v>498.55142000000001</v>
          </cell>
          <cell r="AQ158">
            <v>495.15656100000001</v>
          </cell>
          <cell r="AR158">
            <v>551.20410399999992</v>
          </cell>
          <cell r="AS158">
            <v>510.26291700000002</v>
          </cell>
          <cell r="AT158">
            <v>496.99318900000003</v>
          </cell>
          <cell r="AU158">
            <v>435.88252</v>
          </cell>
          <cell r="AV158">
            <v>1442.4272570000001</v>
          </cell>
          <cell r="AW158">
            <v>1484.8104520000002</v>
          </cell>
          <cell r="AX158">
            <v>1544.9120849999999</v>
          </cell>
          <cell r="AY158">
            <v>1443.1386259999999</v>
          </cell>
          <cell r="AZ158">
            <v>5915.2884200000008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579.97715600000004</v>
          </cell>
          <cell r="AK159">
            <v>600.97530000000006</v>
          </cell>
          <cell r="AL159">
            <v>608.89602500000001</v>
          </cell>
          <cell r="AM159">
            <v>605.43221100000005</v>
          </cell>
          <cell r="AN159">
            <v>624.67770099999996</v>
          </cell>
          <cell r="AO159">
            <v>621.30413900000008</v>
          </cell>
          <cell r="AP159">
            <v>637.74421000000007</v>
          </cell>
          <cell r="AQ159">
            <v>626.31149800000003</v>
          </cell>
          <cell r="AR159">
            <v>632.03308100000004</v>
          </cell>
          <cell r="AS159">
            <v>593.412327</v>
          </cell>
          <cell r="AT159">
            <v>576.452539</v>
          </cell>
          <cell r="AU159">
            <v>577.16150000000005</v>
          </cell>
          <cell r="AV159">
            <v>1789.848481</v>
          </cell>
          <cell r="AW159">
            <v>1851.414051</v>
          </cell>
          <cell r="AX159">
            <v>1896.0887890000001</v>
          </cell>
          <cell r="AY159">
            <v>1747.0263660000001</v>
          </cell>
          <cell r="AZ159">
            <v>7284.3776870000002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100.417618</v>
          </cell>
          <cell r="AK160">
            <v>109.46675299999998</v>
          </cell>
          <cell r="AL160">
            <v>102.49055899999999</v>
          </cell>
          <cell r="AM160">
            <v>117.65530999999999</v>
          </cell>
          <cell r="AN160">
            <v>107.772829</v>
          </cell>
          <cell r="AO160">
            <v>113.304664</v>
          </cell>
          <cell r="AP160">
            <v>99.907381000000001</v>
          </cell>
          <cell r="AQ160">
            <v>121.52714899999999</v>
          </cell>
          <cell r="AR160">
            <v>123.25961099999999</v>
          </cell>
          <cell r="AS160">
            <v>132.61946</v>
          </cell>
          <cell r="AT160">
            <v>105.533901</v>
          </cell>
          <cell r="AU160">
            <v>102.229353</v>
          </cell>
          <cell r="AV160">
            <v>312.37492999999995</v>
          </cell>
          <cell r="AW160">
            <v>338.73280299999999</v>
          </cell>
          <cell r="AX160">
            <v>344.694141</v>
          </cell>
          <cell r="AY160">
            <v>340.38271400000002</v>
          </cell>
          <cell r="AZ160">
            <v>1336.1845879999998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197.71789000000001</v>
          </cell>
          <cell r="AK161">
            <v>198.706864</v>
          </cell>
          <cell r="AL161">
            <v>199.695909</v>
          </cell>
          <cell r="AM161">
            <v>186.84438800000001</v>
          </cell>
          <cell r="AN161">
            <v>188.82080400000001</v>
          </cell>
          <cell r="AO161">
            <v>225.39915400000001</v>
          </cell>
          <cell r="AP161">
            <v>202.66219900000002</v>
          </cell>
          <cell r="AQ161">
            <v>196.730617</v>
          </cell>
          <cell r="AR161">
            <v>184.86579999999998</v>
          </cell>
          <cell r="AS161">
            <v>192.64491200000001</v>
          </cell>
          <cell r="AT161">
            <v>196.15118099999998</v>
          </cell>
          <cell r="AU161">
            <v>183.497749</v>
          </cell>
          <cell r="AV161">
            <v>596.12066300000004</v>
          </cell>
          <cell r="AW161">
            <v>601.06434600000011</v>
          </cell>
          <cell r="AX161">
            <v>584.25861600000007</v>
          </cell>
          <cell r="AY161">
            <v>572.29384200000004</v>
          </cell>
          <cell r="AZ161">
            <v>2353.7374670000004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76.92</v>
          </cell>
          <cell r="AK162">
            <v>66.900000000000006</v>
          </cell>
          <cell r="AL162">
            <v>57.24</v>
          </cell>
          <cell r="AM162">
            <v>57.6</v>
          </cell>
          <cell r="AN162">
            <v>57.96</v>
          </cell>
          <cell r="AO162">
            <v>57.96</v>
          </cell>
          <cell r="AP162">
            <v>57.96</v>
          </cell>
          <cell r="AQ162">
            <v>57.96</v>
          </cell>
          <cell r="AR162">
            <v>57.96</v>
          </cell>
          <cell r="AS162">
            <v>67.62</v>
          </cell>
          <cell r="AT162">
            <v>77.28</v>
          </cell>
          <cell r="AU162">
            <v>86.94</v>
          </cell>
          <cell r="AV162">
            <v>201.06</v>
          </cell>
          <cell r="AW162">
            <v>173.52</v>
          </cell>
          <cell r="AX162">
            <v>173.88</v>
          </cell>
          <cell r="AY162">
            <v>231.84</v>
          </cell>
          <cell r="AZ162">
            <v>780.3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5.3352510000000004</v>
          </cell>
          <cell r="AK163">
            <v>5.1702510000000004</v>
          </cell>
          <cell r="AL163">
            <v>5.1702510000000004</v>
          </cell>
          <cell r="AM163">
            <v>5.3802510000000003</v>
          </cell>
          <cell r="AN163">
            <v>5.3502510000000001</v>
          </cell>
          <cell r="AO163">
            <v>5.3502510000000001</v>
          </cell>
          <cell r="AP163">
            <v>5.1402510000000001</v>
          </cell>
          <cell r="AQ163">
            <v>5.770251</v>
          </cell>
          <cell r="AR163">
            <v>5.770251</v>
          </cell>
          <cell r="AS163">
            <v>5.770251</v>
          </cell>
          <cell r="AT163">
            <v>5.7149999999999999</v>
          </cell>
          <cell r="AU163">
            <v>5.7149999999999999</v>
          </cell>
          <cell r="AV163">
            <v>15.675753</v>
          </cell>
          <cell r="AW163">
            <v>16.080753000000001</v>
          </cell>
          <cell r="AX163">
            <v>16.680753000000003</v>
          </cell>
          <cell r="AY163">
            <v>17.200251000000002</v>
          </cell>
          <cell r="AZ163">
            <v>65.637510000000006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</row>
        <row r="165">
          <cell r="A165" t="str">
            <v>Mexico</v>
          </cell>
          <cell r="B165">
            <v>24.765920788686177</v>
          </cell>
          <cell r="C165">
            <v>13.362346474166873</v>
          </cell>
          <cell r="D165">
            <v>5.6535027790824026</v>
          </cell>
          <cell r="E165">
            <v>0</v>
          </cell>
          <cell r="F165">
            <v>46.869355809753152</v>
          </cell>
          <cell r="G165">
            <v>25.70768355690382</v>
          </cell>
          <cell r="H165">
            <v>14.084330318062445</v>
          </cell>
          <cell r="I165">
            <v>5.3988123648819375</v>
          </cell>
          <cell r="J165">
            <v>0</v>
          </cell>
          <cell r="K165">
            <v>0</v>
          </cell>
          <cell r="L165">
            <v>0</v>
          </cell>
          <cell r="M165">
            <v>55.85918618746733</v>
          </cell>
          <cell r="N165">
            <v>14.473250723190374</v>
          </cell>
          <cell r="O165">
            <v>24.315224307986</v>
          </cell>
          <cell r="P165">
            <v>6.3930885104836364</v>
          </cell>
          <cell r="Q165">
            <v>18.002405243712609</v>
          </cell>
          <cell r="R165">
            <v>15.561544010600434</v>
          </cell>
          <cell r="S165">
            <v>1646.1357194444399</v>
          </cell>
          <cell r="T165">
            <v>927.82195095959605</v>
          </cell>
          <cell r="U165">
            <v>389.08662459596002</v>
          </cell>
          <cell r="V165">
            <v>0</v>
          </cell>
          <cell r="W165">
            <v>3287</v>
          </cell>
          <cell r="X165">
            <v>1807.85</v>
          </cell>
          <cell r="Y165">
            <v>1018.97</v>
          </cell>
          <cell r="Z165">
            <v>427.31</v>
          </cell>
          <cell r="AA165">
            <v>0</v>
          </cell>
          <cell r="AB165">
            <v>0</v>
          </cell>
          <cell r="AC165">
            <v>0</v>
          </cell>
          <cell r="AD165">
            <v>3413</v>
          </cell>
          <cell r="AE165">
            <v>2963.0442949999961</v>
          </cell>
          <cell r="AF165">
            <v>5094.8500000000004</v>
          </cell>
          <cell r="AG165">
            <v>1446.28</v>
          </cell>
          <cell r="AH165">
            <v>3413</v>
          </cell>
          <cell r="AI165">
            <v>12917.174294999995</v>
          </cell>
          <cell r="AJ165">
            <v>5982.1</v>
          </cell>
          <cell r="AK165">
            <v>6249.2000000000007</v>
          </cell>
          <cell r="AL165">
            <v>6194</v>
          </cell>
          <cell r="AM165">
            <v>6217.1</v>
          </cell>
          <cell r="AN165">
            <v>6311.8</v>
          </cell>
          <cell r="AO165">
            <v>6329.1</v>
          </cell>
          <cell r="AP165">
            <v>6511.3</v>
          </cell>
          <cell r="AQ165">
            <v>7123.4000000000005</v>
          </cell>
          <cell r="AR165">
            <v>6725.6</v>
          </cell>
          <cell r="AS165">
            <v>6344.9740000000002</v>
          </cell>
          <cell r="AT165">
            <v>5218.74</v>
          </cell>
          <cell r="AU165">
            <v>5499.0060000000003</v>
          </cell>
          <cell r="AV165">
            <v>18425.300000000003</v>
          </cell>
          <cell r="AW165">
            <v>18858</v>
          </cell>
          <cell r="AX165">
            <v>20360.300000000003</v>
          </cell>
          <cell r="AY165">
            <v>17062.72</v>
          </cell>
          <cell r="AZ165">
            <v>74706.320000000007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83.271267999999992</v>
          </cell>
          <cell r="AK166">
            <v>85.346806999999998</v>
          </cell>
          <cell r="AL166">
            <v>84.091289000000003</v>
          </cell>
          <cell r="AM166">
            <v>83.377696</v>
          </cell>
          <cell r="AN166">
            <v>83.532550000000001</v>
          </cell>
          <cell r="AO166">
            <v>82.638169000000005</v>
          </cell>
          <cell r="AP166">
            <v>82.62424</v>
          </cell>
          <cell r="AQ166">
            <v>83.250807000000009</v>
          </cell>
          <cell r="AR166">
            <v>87.133522999999997</v>
          </cell>
          <cell r="AS166">
            <v>87.094722000000004</v>
          </cell>
          <cell r="AT166">
            <v>84.540124000000006</v>
          </cell>
          <cell r="AU166">
            <v>84.218410000000006</v>
          </cell>
          <cell r="AV166">
            <v>252.70936399999999</v>
          </cell>
          <cell r="AW166">
            <v>249.54841500000001</v>
          </cell>
          <cell r="AX166">
            <v>253.00856999999999</v>
          </cell>
          <cell r="AY166">
            <v>255.85325600000002</v>
          </cell>
          <cell r="AZ166">
            <v>1011.1196050000001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30.5</v>
          </cell>
          <cell r="AK167">
            <v>31.5</v>
          </cell>
          <cell r="AL167">
            <v>31</v>
          </cell>
          <cell r="AM167">
            <v>30.9</v>
          </cell>
          <cell r="AN167">
            <v>31.4</v>
          </cell>
          <cell r="AO167">
            <v>31.4</v>
          </cell>
          <cell r="AP167">
            <v>31.4</v>
          </cell>
          <cell r="AQ167">
            <v>30.9</v>
          </cell>
          <cell r="AR167">
            <v>32.200000000000003</v>
          </cell>
          <cell r="AS167">
            <v>32.700000000000003</v>
          </cell>
          <cell r="AT167">
            <v>32.199998000000001</v>
          </cell>
          <cell r="AU167">
            <v>30.799998000000002</v>
          </cell>
          <cell r="AV167">
            <v>93</v>
          </cell>
          <cell r="AW167">
            <v>93.699999999999989</v>
          </cell>
          <cell r="AX167">
            <v>94.5</v>
          </cell>
          <cell r="AY167">
            <v>95.699996000000013</v>
          </cell>
          <cell r="AZ167">
            <v>376.89999600000004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204.559121</v>
          </cell>
          <cell r="AK168">
            <v>210.69299999999998</v>
          </cell>
          <cell r="AL168">
            <v>210.69299999999998</v>
          </cell>
          <cell r="AM168">
            <v>210.767</v>
          </cell>
          <cell r="AN168">
            <v>210.81800000000001</v>
          </cell>
          <cell r="AO168">
            <v>207.643</v>
          </cell>
          <cell r="AP168">
            <v>207.655</v>
          </cell>
          <cell r="AQ168">
            <v>207.667</v>
          </cell>
          <cell r="AR168">
            <v>221.42779999999999</v>
          </cell>
          <cell r="AS168">
            <v>226.94981000000001</v>
          </cell>
          <cell r="AT168">
            <v>225.88536499999998</v>
          </cell>
          <cell r="AU168">
            <v>214.29811999999998</v>
          </cell>
          <cell r="AV168">
            <v>625.94512099999997</v>
          </cell>
          <cell r="AW168">
            <v>629.22800000000007</v>
          </cell>
          <cell r="AX168">
            <v>636.74980000000005</v>
          </cell>
          <cell r="AY168">
            <v>667.13329499999998</v>
          </cell>
          <cell r="AZ168">
            <v>2559.0562159999999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84.37276700000001</v>
          </cell>
          <cell r="AK169">
            <v>83.43176600000001</v>
          </cell>
          <cell r="AL169">
            <v>83.253</v>
          </cell>
          <cell r="AM169">
            <v>85.858001000000002</v>
          </cell>
          <cell r="AN169">
            <v>87.592001999999994</v>
          </cell>
          <cell r="AO169">
            <v>87.592002000000008</v>
          </cell>
          <cell r="AP169">
            <v>84.587001000000001</v>
          </cell>
          <cell r="AQ169">
            <v>82.453000000000003</v>
          </cell>
          <cell r="AR169">
            <v>85.858001000000002</v>
          </cell>
          <cell r="AS169">
            <v>88.605001999999999</v>
          </cell>
          <cell r="AT169">
            <v>91.352002999999996</v>
          </cell>
          <cell r="AU169">
            <v>89.441002999999995</v>
          </cell>
          <cell r="AV169">
            <v>251.05753300000003</v>
          </cell>
          <cell r="AW169">
            <v>261.04200500000002</v>
          </cell>
          <cell r="AX169">
            <v>252.89800200000002</v>
          </cell>
          <cell r="AY169">
            <v>269.398008</v>
          </cell>
          <cell r="AZ169">
            <v>1034.395548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0.7</v>
          </cell>
          <cell r="AK170">
            <v>0.7</v>
          </cell>
          <cell r="AL170">
            <v>0.7</v>
          </cell>
          <cell r="AM170">
            <v>0.7</v>
          </cell>
          <cell r="AN170">
            <v>0.7</v>
          </cell>
          <cell r="AO170">
            <v>0.8</v>
          </cell>
          <cell r="AP170">
            <v>0.8</v>
          </cell>
          <cell r="AQ170">
            <v>0.8</v>
          </cell>
          <cell r="AR170">
            <v>0.8</v>
          </cell>
          <cell r="AS170">
            <v>0.8</v>
          </cell>
          <cell r="AT170">
            <v>0.8</v>
          </cell>
          <cell r="AU170">
            <v>0.71</v>
          </cell>
          <cell r="AV170">
            <v>2.0999999999999996</v>
          </cell>
          <cell r="AW170">
            <v>2.2000000000000002</v>
          </cell>
          <cell r="AX170">
            <v>2.4000000000000004</v>
          </cell>
          <cell r="AY170">
            <v>2.31</v>
          </cell>
          <cell r="AZ170">
            <v>9.009999999999998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4.4800000000000004</v>
          </cell>
          <cell r="AK171">
            <v>4.4800000000000004</v>
          </cell>
          <cell r="AL171">
            <v>4.4800000000000004</v>
          </cell>
          <cell r="AM171">
            <v>4.4800000000000004</v>
          </cell>
          <cell r="AN171">
            <v>4.4800000000000004</v>
          </cell>
          <cell r="AO171">
            <v>4.4800000000000004</v>
          </cell>
          <cell r="AP171">
            <v>8.9600000000000009</v>
          </cell>
          <cell r="AQ171">
            <v>4.4800000000000004</v>
          </cell>
          <cell r="AR171">
            <v>4.4800000000000004</v>
          </cell>
          <cell r="AS171">
            <v>0</v>
          </cell>
          <cell r="AT171">
            <v>4.4800000000000004</v>
          </cell>
          <cell r="AU171">
            <v>4.4800000000000004</v>
          </cell>
          <cell r="AV171">
            <v>13.440000000000001</v>
          </cell>
          <cell r="AW171">
            <v>13.440000000000001</v>
          </cell>
          <cell r="AX171">
            <v>17.920000000000002</v>
          </cell>
          <cell r="AY171">
            <v>8.9600000000000009</v>
          </cell>
          <cell r="AZ171">
            <v>53.760000000000019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4.5</v>
          </cell>
          <cell r="AN172">
            <v>9</v>
          </cell>
          <cell r="AO172">
            <v>4.5</v>
          </cell>
          <cell r="AP172">
            <v>9</v>
          </cell>
          <cell r="AQ172">
            <v>4.5</v>
          </cell>
          <cell r="AR172">
            <v>9</v>
          </cell>
          <cell r="AS172">
            <v>4.5</v>
          </cell>
          <cell r="AT172">
            <v>9</v>
          </cell>
          <cell r="AU172">
            <v>4.5</v>
          </cell>
          <cell r="AV172">
            <v>22.5</v>
          </cell>
          <cell r="AW172">
            <v>18</v>
          </cell>
          <cell r="AX172">
            <v>22.5</v>
          </cell>
          <cell r="AY172">
            <v>18</v>
          </cell>
          <cell r="AZ172">
            <v>81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3</v>
          </cell>
          <cell r="AK173">
            <v>1.6</v>
          </cell>
          <cell r="AL173">
            <v>3.3</v>
          </cell>
          <cell r="AM173">
            <v>1.7</v>
          </cell>
          <cell r="AN173">
            <v>3.5</v>
          </cell>
          <cell r="AO173">
            <v>1.8</v>
          </cell>
          <cell r="AP173">
            <v>3.6</v>
          </cell>
          <cell r="AQ173">
            <v>1.8</v>
          </cell>
          <cell r="AR173">
            <v>3.5</v>
          </cell>
          <cell r="AS173">
            <v>1.7</v>
          </cell>
          <cell r="AT173">
            <v>4.1500000000000004</v>
          </cell>
          <cell r="AU173">
            <v>2.4500000000000002</v>
          </cell>
          <cell r="AV173">
            <v>7.8999999999999995</v>
          </cell>
          <cell r="AW173">
            <v>7</v>
          </cell>
          <cell r="AX173">
            <v>8.9</v>
          </cell>
          <cell r="AY173">
            <v>8.3000000000000007</v>
          </cell>
          <cell r="AZ173">
            <v>32.1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120.855268</v>
          </cell>
          <cell r="AK174">
            <v>114.56041400000001</v>
          </cell>
          <cell r="AL174">
            <v>110.018452</v>
          </cell>
          <cell r="AM174">
            <v>103.76937599999999</v>
          </cell>
          <cell r="AN174">
            <v>102.861648</v>
          </cell>
          <cell r="AO174">
            <v>104.242026</v>
          </cell>
          <cell r="AP174">
            <v>110.19763500000001</v>
          </cell>
          <cell r="AQ174">
            <v>113.83693099999999</v>
          </cell>
          <cell r="AR174">
            <v>125.78949200000001</v>
          </cell>
          <cell r="AS174">
            <v>126.584452</v>
          </cell>
          <cell r="AT174">
            <v>125.793858</v>
          </cell>
          <cell r="AU174">
            <v>116.28180599999999</v>
          </cell>
          <cell r="AV174">
            <v>345.43413399999997</v>
          </cell>
          <cell r="AW174">
            <v>310.87304999999998</v>
          </cell>
          <cell r="AX174">
            <v>349.82405799999998</v>
          </cell>
          <cell r="AY174">
            <v>368.66011600000002</v>
          </cell>
          <cell r="AZ174">
            <v>1374.7913579999997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203.94960700000001</v>
          </cell>
          <cell r="AK175">
            <v>205.966633</v>
          </cell>
          <cell r="AL175">
            <v>197.56138800000002</v>
          </cell>
          <cell r="AM175">
            <v>196.152762</v>
          </cell>
          <cell r="AN175">
            <v>206.44593900000001</v>
          </cell>
          <cell r="AO175">
            <v>208.21594899999999</v>
          </cell>
          <cell r="AP175">
            <v>214.58735799999999</v>
          </cell>
          <cell r="AQ175">
            <v>204.113248</v>
          </cell>
          <cell r="AR175">
            <v>214.15969899999999</v>
          </cell>
          <cell r="AS175">
            <v>208.85107499999998</v>
          </cell>
          <cell r="AT175">
            <v>201.40028699999999</v>
          </cell>
          <cell r="AU175">
            <v>195.88936699999999</v>
          </cell>
          <cell r="AV175">
            <v>607.4776280000001</v>
          </cell>
          <cell r="AW175">
            <v>610.81465000000003</v>
          </cell>
          <cell r="AX175">
            <v>632.86030499999993</v>
          </cell>
          <cell r="AY175">
            <v>606.14072899999996</v>
          </cell>
          <cell r="AZ175">
            <v>2457.2933119999998</v>
          </cell>
        </row>
        <row r="176">
          <cell r="A176" t="str">
            <v>LA and Canada</v>
          </cell>
          <cell r="B176">
            <v>6.0561197134483766</v>
          </cell>
          <cell r="C176">
            <v>3.3723353786837693</v>
          </cell>
          <cell r="D176">
            <v>1.4337620028198454</v>
          </cell>
          <cell r="E176">
            <v>0</v>
          </cell>
          <cell r="F176">
            <v>11.951069927804848</v>
          </cell>
          <cell r="G176">
            <v>6.5020424967659967</v>
          </cell>
          <cell r="H176">
            <v>3.6161097496648322</v>
          </cell>
          <cell r="I176">
            <v>1.4840053783286962</v>
          </cell>
          <cell r="J176">
            <v>0</v>
          </cell>
          <cell r="K176">
            <v>0</v>
          </cell>
          <cell r="L176">
            <v>0</v>
          </cell>
          <cell r="M176">
            <v>12.796008312863384</v>
          </cell>
          <cell r="N176">
            <v>3.6209062911402832</v>
          </cell>
          <cell r="O176">
            <v>6.2067973982463425</v>
          </cell>
          <cell r="P176">
            <v>1.6795735900378153</v>
          </cell>
          <cell r="Q176">
            <v>4.1564110040780129</v>
          </cell>
          <cell r="R176">
            <v>3.8890677471963109</v>
          </cell>
          <cell r="S176">
            <v>1646.1357194444399</v>
          </cell>
          <cell r="T176">
            <v>927.82195095959605</v>
          </cell>
          <cell r="U176">
            <v>389.08662459596002</v>
          </cell>
          <cell r="V176">
            <v>0</v>
          </cell>
          <cell r="W176">
            <v>3287</v>
          </cell>
          <cell r="X176">
            <v>1807.85</v>
          </cell>
          <cell r="Y176">
            <v>1018.97</v>
          </cell>
          <cell r="Z176">
            <v>427.31</v>
          </cell>
          <cell r="AA176">
            <v>0</v>
          </cell>
          <cell r="AB176">
            <v>0</v>
          </cell>
          <cell r="AC176">
            <v>0</v>
          </cell>
          <cell r="AD176">
            <v>3413</v>
          </cell>
          <cell r="AE176">
            <v>2963.0442949999961</v>
          </cell>
          <cell r="AF176">
            <v>5094.8500000000004</v>
          </cell>
          <cell r="AG176">
            <v>1446.28</v>
          </cell>
          <cell r="AH176">
            <v>3413</v>
          </cell>
          <cell r="AI176">
            <v>12917.174294999995</v>
          </cell>
          <cell r="AJ176">
            <v>24463.224268999991</v>
          </cell>
          <cell r="AK176">
            <v>24761.468302999998</v>
          </cell>
          <cell r="AL176">
            <v>24423.716170999996</v>
          </cell>
          <cell r="AM176">
            <v>24099.166925999998</v>
          </cell>
          <cell r="AN176">
            <v>24753.432268999997</v>
          </cell>
          <cell r="AO176">
            <v>25023.905962000001</v>
          </cell>
          <cell r="AP176">
            <v>25360.762351999994</v>
          </cell>
          <cell r="AQ176">
            <v>25914.933033000005</v>
          </cell>
          <cell r="AR176">
            <v>26223.260761999994</v>
          </cell>
          <cell r="AS176">
            <v>25645.941470000005</v>
          </cell>
          <cell r="AT176">
            <v>24251.617342999998</v>
          </cell>
          <cell r="AU176">
            <v>24005.142266999988</v>
          </cell>
          <cell r="AV176">
            <v>73648.408742999978</v>
          </cell>
          <cell r="AW176">
            <v>73876.505156999992</v>
          </cell>
          <cell r="AX176">
            <v>77498.95614699999</v>
          </cell>
          <cell r="AY176">
            <v>73902.701079999999</v>
          </cell>
          <cell r="AZ176">
            <v>298926.57112699997</v>
          </cell>
        </row>
        <row r="177">
          <cell r="A177" t="str">
            <v>PMI</v>
          </cell>
          <cell r="B177">
            <v>2.4175704545504901</v>
          </cell>
          <cell r="C177">
            <v>0.79306077656161544</v>
          </cell>
          <cell r="D177">
            <v>0.56096804412753742</v>
          </cell>
          <cell r="E177">
            <v>0.38857536119120667</v>
          </cell>
          <cell r="F177">
            <v>1.6534292510545066</v>
          </cell>
          <cell r="G177">
            <v>0.71863153562452542</v>
          </cell>
          <cell r="H177">
            <v>0.45634251830075079</v>
          </cell>
          <cell r="I177">
            <v>0.35098622697076753</v>
          </cell>
          <cell r="J177">
            <v>0.20150825323431737</v>
          </cell>
          <cell r="K177">
            <v>0.21510969296251869</v>
          </cell>
          <cell r="L177">
            <v>0.70774174697353009</v>
          </cell>
          <cell r="M177">
            <v>7.1877515524322879</v>
          </cell>
          <cell r="N177">
            <v>1.2318215754725976</v>
          </cell>
          <cell r="O177">
            <v>0.92154111559901708</v>
          </cell>
          <cell r="P177">
            <v>0.33704952482487577</v>
          </cell>
          <cell r="Q177">
            <v>2.6670959547558311</v>
          </cell>
          <cell r="R177">
            <v>1.264997540906472</v>
          </cell>
          <cell r="S177">
            <v>5569.7352600912036</v>
          </cell>
          <cell r="T177">
            <v>1934.7438251670096</v>
          </cell>
          <cell r="U177">
            <v>1389.2620994241217</v>
          </cell>
          <cell r="V177">
            <v>985.56744059502341</v>
          </cell>
          <cell r="W177">
            <v>4207.0619109100853</v>
          </cell>
          <cell r="X177">
            <v>1807.85</v>
          </cell>
          <cell r="Y177">
            <v>1121.97</v>
          </cell>
          <cell r="Z177">
            <v>846.31</v>
          </cell>
          <cell r="AA177">
            <v>486</v>
          </cell>
          <cell r="AB177">
            <v>504</v>
          </cell>
          <cell r="AC177">
            <v>1598.270155583112</v>
          </cell>
          <cell r="AD177">
            <v>16169.661141241249</v>
          </cell>
          <cell r="AE177">
            <v>8893.7411846823361</v>
          </cell>
          <cell r="AF177">
            <v>7000.4793515051078</v>
          </cell>
          <cell r="AG177">
            <v>2454.2799999999997</v>
          </cell>
          <cell r="AH177">
            <v>18271.931296824361</v>
          </cell>
          <cell r="AI177">
            <v>36620.431833011811</v>
          </cell>
          <cell r="AJ177">
            <v>207347.07957101209</v>
          </cell>
          <cell r="AK177">
            <v>219563.17776800602</v>
          </cell>
          <cell r="AL177">
            <v>222888.96891200505</v>
          </cell>
          <cell r="AM177">
            <v>228272.50132801107</v>
          </cell>
          <cell r="AN177">
            <v>229000.16540800009</v>
          </cell>
          <cell r="AO177">
            <v>226411.57802600498</v>
          </cell>
          <cell r="AP177">
            <v>221275.23943199895</v>
          </cell>
          <cell r="AQ177">
            <v>217011.0794870129</v>
          </cell>
          <cell r="AR177">
            <v>217063.06961600404</v>
          </cell>
          <cell r="AS177">
            <v>210869.15877799914</v>
          </cell>
          <cell r="AT177">
            <v>203244.07118499387</v>
          </cell>
          <cell r="AU177">
            <v>202465.19264000701</v>
          </cell>
          <cell r="AV177">
            <v>649799.22625102312</v>
          </cell>
          <cell r="AW177">
            <v>683684.24476201611</v>
          </cell>
          <cell r="AX177">
            <v>655349.38853501587</v>
          </cell>
          <cell r="AY177">
            <v>616578.42260299996</v>
          </cell>
          <cell r="AZ177">
            <v>2605411.2821510551</v>
          </cell>
        </row>
        <row r="178">
          <cell r="A178" t="str">
            <v>PMI</v>
          </cell>
          <cell r="B178">
            <v>2.4175704545504901</v>
          </cell>
          <cell r="C178">
            <v>0.79306077656161544</v>
          </cell>
          <cell r="D178">
            <v>0.56096804412753742</v>
          </cell>
          <cell r="E178">
            <v>0.38857536119120667</v>
          </cell>
          <cell r="F178">
            <v>1.6534292510545066</v>
          </cell>
          <cell r="G178">
            <v>0.71863153562452542</v>
          </cell>
          <cell r="H178">
            <v>0.45634251830075079</v>
          </cell>
          <cell r="I178">
            <v>0.35098622697076753</v>
          </cell>
          <cell r="J178">
            <v>0.20150825323431737</v>
          </cell>
          <cell r="K178">
            <v>0.21510969296251869</v>
          </cell>
          <cell r="L178">
            <v>0.70774174697353009</v>
          </cell>
          <cell r="M178">
            <v>7.1877515524322879</v>
          </cell>
          <cell r="N178">
            <v>1.2318215754725976</v>
          </cell>
          <cell r="O178">
            <v>0.92154111559901708</v>
          </cell>
          <cell r="P178">
            <v>0.33704952482487577</v>
          </cell>
          <cell r="Q178">
            <v>2.6670959547558311</v>
          </cell>
          <cell r="R178">
            <v>1.264997540906472</v>
          </cell>
          <cell r="S178">
            <v>5569.7352600912036</v>
          </cell>
          <cell r="T178">
            <v>1934.7438251670096</v>
          </cell>
          <cell r="U178">
            <v>1389.2620994241217</v>
          </cell>
          <cell r="V178">
            <v>985.56744059502341</v>
          </cell>
          <cell r="W178">
            <v>4207.0619109100853</v>
          </cell>
          <cell r="X178">
            <v>1807.85</v>
          </cell>
          <cell r="Y178">
            <v>1121.97</v>
          </cell>
          <cell r="Z178">
            <v>846.31</v>
          </cell>
          <cell r="AA178">
            <v>486</v>
          </cell>
          <cell r="AB178">
            <v>504</v>
          </cell>
          <cell r="AC178">
            <v>1598.270155583112</v>
          </cell>
          <cell r="AD178">
            <v>16169.661141241249</v>
          </cell>
          <cell r="AE178">
            <v>8893.7411846823361</v>
          </cell>
          <cell r="AF178">
            <v>7000.4793515051078</v>
          </cell>
          <cell r="AG178">
            <v>2454.2799999999997</v>
          </cell>
          <cell r="AH178">
            <v>18271.931296824361</v>
          </cell>
          <cell r="AI178">
            <v>36620.431833011811</v>
          </cell>
          <cell r="AJ178">
            <v>207347.07957101209</v>
          </cell>
          <cell r="AK178">
            <v>219563.17776800602</v>
          </cell>
          <cell r="AL178">
            <v>222888.96891200505</v>
          </cell>
          <cell r="AM178">
            <v>228272.50132801107</v>
          </cell>
          <cell r="AN178">
            <v>229000.16540800009</v>
          </cell>
          <cell r="AO178">
            <v>226411.57802600498</v>
          </cell>
          <cell r="AP178">
            <v>221275.23943199895</v>
          </cell>
          <cell r="AQ178">
            <v>217011.0794870129</v>
          </cell>
          <cell r="AR178">
            <v>217063.06961600404</v>
          </cell>
          <cell r="AS178">
            <v>210869.15877799914</v>
          </cell>
          <cell r="AT178">
            <v>203244.07118499387</v>
          </cell>
          <cell r="AU178">
            <v>202465.19264000701</v>
          </cell>
          <cell r="AV178">
            <v>649799.22625102312</v>
          </cell>
          <cell r="AW178">
            <v>683684.24476201611</v>
          </cell>
          <cell r="AX178">
            <v>655349.38853501587</v>
          </cell>
          <cell r="AY178">
            <v>616578.42260299996</v>
          </cell>
          <cell r="AZ178">
            <v>2605411.2821510551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1.0913936421275139E-10</v>
          </cell>
          <cell r="AK186">
            <v>0</v>
          </cell>
          <cell r="AL186">
            <v>0</v>
          </cell>
          <cell r="AM186">
            <v>6.5483618527650833E-11</v>
          </cell>
          <cell r="AN186">
            <v>0</v>
          </cell>
          <cell r="AO186">
            <v>0</v>
          </cell>
          <cell r="AP186">
            <v>-8.7311491370201111E-11</v>
          </cell>
          <cell r="AQ186">
            <v>-8.0035533756017685E-11</v>
          </cell>
          <cell r="AR186">
            <v>0</v>
          </cell>
          <cell r="AS186">
            <v>1.3096723705530167E-10</v>
          </cell>
          <cell r="AT186">
            <v>-1.3096723705530167E-10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-1.3642420526593924E-12</v>
          </cell>
          <cell r="AG187">
            <v>0</v>
          </cell>
          <cell r="AH187">
            <v>0</v>
          </cell>
          <cell r="AI187">
            <v>0</v>
          </cell>
          <cell r="AJ187">
            <v>1.0913936421275139E-10</v>
          </cell>
          <cell r="AK187">
            <v>0</v>
          </cell>
          <cell r="AL187">
            <v>0</v>
          </cell>
          <cell r="AM187">
            <v>6.5483618527650833E-11</v>
          </cell>
          <cell r="AN187">
            <v>0</v>
          </cell>
          <cell r="AO187">
            <v>0</v>
          </cell>
          <cell r="AP187">
            <v>-8.7311491370201111E-11</v>
          </cell>
          <cell r="AQ187">
            <v>-8.0035533756017685E-11</v>
          </cell>
          <cell r="AR187">
            <v>0</v>
          </cell>
          <cell r="AS187">
            <v>1.3096723705530167E-10</v>
          </cell>
          <cell r="AT187">
            <v>-1.3096723705530167E-10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5">
          <cell r="A5" t="str">
            <v>Andorra</v>
          </cell>
          <cell r="B5">
            <v>0</v>
          </cell>
          <cell r="C5">
            <v>90</v>
          </cell>
          <cell r="D5">
            <v>0</v>
          </cell>
          <cell r="E5">
            <v>44.590909090909086</v>
          </cell>
          <cell r="F5">
            <v>0</v>
          </cell>
          <cell r="G5">
            <v>41.45873320537428</v>
          </cell>
          <cell r="H5">
            <v>0</v>
          </cell>
          <cell r="I5">
            <v>0</v>
          </cell>
          <cell r="J5">
            <v>94.390243902439025</v>
          </cell>
          <cell r="K5">
            <v>43.841986455981939</v>
          </cell>
          <cell r="L5">
            <v>0</v>
          </cell>
          <cell r="M5">
            <v>48.555</v>
          </cell>
          <cell r="N5">
            <v>22.53892061792158</v>
          </cell>
          <cell r="O5">
            <v>34.321398834304738</v>
          </cell>
          <cell r="P5">
            <v>19.825819672131143</v>
          </cell>
          <cell r="Q5">
            <v>26.192852326365472</v>
          </cell>
          <cell r="R5">
            <v>26.666893050082788</v>
          </cell>
          <cell r="S5">
            <v>0</v>
          </cell>
          <cell r="T5">
            <v>1.1000000000000001</v>
          </cell>
          <cell r="U5">
            <v>0</v>
          </cell>
          <cell r="V5">
            <v>2.1800000000000002</v>
          </cell>
          <cell r="W5">
            <v>0</v>
          </cell>
          <cell r="X5">
            <v>2.4</v>
          </cell>
          <cell r="Y5">
            <v>0</v>
          </cell>
          <cell r="Z5">
            <v>0</v>
          </cell>
          <cell r="AA5">
            <v>2.15</v>
          </cell>
          <cell r="AB5">
            <v>2.1579999999999999</v>
          </cell>
          <cell r="AC5">
            <v>0</v>
          </cell>
          <cell r="AD5">
            <v>2.1579999999999999</v>
          </cell>
          <cell r="AE5">
            <v>1.1000000000000001</v>
          </cell>
          <cell r="AF5">
            <v>4.58</v>
          </cell>
          <cell r="AG5">
            <v>2.15</v>
          </cell>
          <cell r="AH5">
            <v>4.3159999999999998</v>
          </cell>
          <cell r="AI5">
            <v>12.145999999999999</v>
          </cell>
          <cell r="AJ5">
            <v>3.2924020000000001</v>
          </cell>
          <cell r="AK5">
            <v>1.1000000000000001</v>
          </cell>
          <cell r="AL5">
            <v>0</v>
          </cell>
          <cell r="AM5">
            <v>4.4000000000000004</v>
          </cell>
          <cell r="AN5">
            <v>2.4</v>
          </cell>
          <cell r="AO5">
            <v>5.21</v>
          </cell>
          <cell r="AP5">
            <v>2.81</v>
          </cell>
          <cell r="AQ5">
            <v>4.9000000000000004</v>
          </cell>
          <cell r="AR5">
            <v>2.0499999999999998</v>
          </cell>
          <cell r="AS5">
            <v>4.43</v>
          </cell>
          <cell r="AT5">
            <v>6.4</v>
          </cell>
          <cell r="AU5">
            <v>4</v>
          </cell>
          <cell r="AV5">
            <v>4.3924020000000006</v>
          </cell>
          <cell r="AW5">
            <v>12.010000000000002</v>
          </cell>
          <cell r="AX5">
            <v>9.7600000000000016</v>
          </cell>
          <cell r="AY5">
            <v>14.83</v>
          </cell>
          <cell r="AZ5">
            <v>40.992402000000006</v>
          </cell>
        </row>
        <row r="6">
          <cell r="A6" t="str">
            <v>Austria</v>
          </cell>
          <cell r="B6">
            <v>23.977979402007854</v>
          </cell>
          <cell r="C6">
            <v>11.629981980602192</v>
          </cell>
          <cell r="D6">
            <v>21.767931013527807</v>
          </cell>
          <cell r="E6">
            <v>17.985247119122839</v>
          </cell>
          <cell r="F6">
            <v>14.193988732210393</v>
          </cell>
          <cell r="G6">
            <v>20.547927400591341</v>
          </cell>
          <cell r="H6">
            <v>16.058518531738621</v>
          </cell>
          <cell r="I6">
            <v>14.295194340989777</v>
          </cell>
          <cell r="J6">
            <v>14.714065178998499</v>
          </cell>
          <cell r="K6">
            <v>13.836672352243532</v>
          </cell>
          <cell r="L6">
            <v>23.982343494342942</v>
          </cell>
          <cell r="M6">
            <v>12.691327948203826</v>
          </cell>
          <cell r="N6">
            <v>19.095149794597305</v>
          </cell>
          <cell r="O6">
            <v>17.540740816185174</v>
          </cell>
          <cell r="P6">
            <v>15.003360806292392</v>
          </cell>
          <cell r="Q6">
            <v>16.651406858505226</v>
          </cell>
          <cell r="R6">
            <v>17.055877357775053</v>
          </cell>
          <cell r="S6">
            <v>293.79000000000002</v>
          </cell>
          <cell r="T6">
            <v>148.05000000000001</v>
          </cell>
          <cell r="U6">
            <v>286.71979999999996</v>
          </cell>
          <cell r="V6">
            <v>231.94</v>
          </cell>
          <cell r="W6">
            <v>190.47</v>
          </cell>
          <cell r="X6">
            <v>267.7</v>
          </cell>
          <cell r="Y6">
            <v>205.56</v>
          </cell>
          <cell r="Z6">
            <v>194.67</v>
          </cell>
          <cell r="AA6">
            <v>196.48</v>
          </cell>
          <cell r="AB6">
            <v>177.17400000000001</v>
          </cell>
          <cell r="AC6">
            <v>286</v>
          </cell>
          <cell r="AD6">
            <v>164.6728</v>
          </cell>
          <cell r="AE6">
            <v>728.5598</v>
          </cell>
          <cell r="AF6">
            <v>690.1099999999999</v>
          </cell>
          <cell r="AG6">
            <v>596.71</v>
          </cell>
          <cell r="AH6">
            <v>627.84680000000003</v>
          </cell>
          <cell r="AI6">
            <v>2643.2266</v>
          </cell>
          <cell r="AJ6">
            <v>1102.724277</v>
          </cell>
          <cell r="AK6">
            <v>1145.7025490000001</v>
          </cell>
          <cell r="AL6">
            <v>1185.4494569999999</v>
          </cell>
          <cell r="AM6">
            <v>1160.6512749999999</v>
          </cell>
          <cell r="AN6">
            <v>1207.7154860000001</v>
          </cell>
          <cell r="AO6">
            <v>1172.527016</v>
          </cell>
          <cell r="AP6">
            <v>1152.0614410000001</v>
          </cell>
          <cell r="AQ6">
            <v>1225.6076820000001</v>
          </cell>
          <cell r="AR6">
            <v>1201.788886</v>
          </cell>
          <cell r="AS6">
            <v>1152.4201479999999</v>
          </cell>
          <cell r="AT6">
            <v>1073.289606</v>
          </cell>
          <cell r="AU6">
            <v>1167.7699970000001</v>
          </cell>
          <cell r="AV6">
            <v>3433.8762829999996</v>
          </cell>
          <cell r="AW6">
            <v>3540.8937770000002</v>
          </cell>
          <cell r="AX6">
            <v>3579.4580089999999</v>
          </cell>
          <cell r="AY6">
            <v>3393.4797509999999</v>
          </cell>
          <cell r="AZ6">
            <v>13947.70782</v>
          </cell>
        </row>
        <row r="7">
          <cell r="A7" t="str">
            <v>Azores</v>
          </cell>
          <cell r="B7">
            <v>34.471779601025659</v>
          </cell>
          <cell r="C7">
            <v>32.608040340831799</v>
          </cell>
          <cell r="D7">
            <v>33.278961262549558</v>
          </cell>
          <cell r="E7">
            <v>29.973624542563638</v>
          </cell>
          <cell r="F7">
            <v>28.057605631273681</v>
          </cell>
          <cell r="G7">
            <v>27.505586231754855</v>
          </cell>
          <cell r="H7">
            <v>28.106817231485998</v>
          </cell>
          <cell r="I7">
            <v>41.228327406374852</v>
          </cell>
          <cell r="J7">
            <v>42.984174306469129</v>
          </cell>
          <cell r="K7">
            <v>35.150940817314783</v>
          </cell>
          <cell r="L7">
            <v>42.310912440095066</v>
          </cell>
          <cell r="M7">
            <v>38.158656284815081</v>
          </cell>
          <cell r="N7">
            <v>33.435298334622466</v>
          </cell>
          <cell r="O7">
            <v>28.473837531503047</v>
          </cell>
          <cell r="P7">
            <v>36.513121716799091</v>
          </cell>
          <cell r="Q7">
            <v>38.430619378177411</v>
          </cell>
          <cell r="R7">
            <v>33.681982048962873</v>
          </cell>
          <cell r="S7">
            <v>15</v>
          </cell>
          <cell r="T7">
            <v>15</v>
          </cell>
          <cell r="U7">
            <v>15</v>
          </cell>
          <cell r="V7">
            <v>15</v>
          </cell>
          <cell r="W7">
            <v>15</v>
          </cell>
          <cell r="X7">
            <v>15</v>
          </cell>
          <cell r="Y7">
            <v>15</v>
          </cell>
          <cell r="Z7">
            <v>17.164999999999999</v>
          </cell>
          <cell r="AA7">
            <v>16.760000000000002</v>
          </cell>
          <cell r="AB7">
            <v>12.37</v>
          </cell>
          <cell r="AC7">
            <v>13.568833188243879</v>
          </cell>
          <cell r="AD7">
            <v>12.66</v>
          </cell>
          <cell r="AE7">
            <v>45</v>
          </cell>
          <cell r="AF7">
            <v>45</v>
          </cell>
          <cell r="AG7">
            <v>48.924999999999997</v>
          </cell>
          <cell r="AH7">
            <v>38.598833188243873</v>
          </cell>
          <cell r="AI7">
            <v>177.52383318824386</v>
          </cell>
          <cell r="AJ7">
            <v>39.162469000000002</v>
          </cell>
          <cell r="AK7">
            <v>41.400832000000001</v>
          </cell>
          <cell r="AL7">
            <v>40.56617</v>
          </cell>
          <cell r="AM7">
            <v>45.039597999999998</v>
          </cell>
          <cell r="AN7">
            <v>48.115296000000001</v>
          </cell>
          <cell r="AO7">
            <v>49.080939000000001</v>
          </cell>
          <cell r="AP7">
            <v>48.031052000000003</v>
          </cell>
          <cell r="AQ7">
            <v>37.470596</v>
          </cell>
          <cell r="AR7">
            <v>35.091985000000001</v>
          </cell>
          <cell r="AS7">
            <v>31.671983000000001</v>
          </cell>
          <cell r="AT7">
            <v>28.862411999999999</v>
          </cell>
          <cell r="AU7">
            <v>29.859542000000001</v>
          </cell>
          <cell r="AV7">
            <v>121.129471</v>
          </cell>
          <cell r="AW7">
            <v>142.23583300000001</v>
          </cell>
          <cell r="AX7">
            <v>120.59363300000001</v>
          </cell>
          <cell r="AY7">
            <v>90.393937000000008</v>
          </cell>
          <cell r="AZ7">
            <v>474.35287399999999</v>
          </cell>
        </row>
        <row r="8">
          <cell r="A8" t="str">
            <v>Belgium</v>
          </cell>
          <cell r="B8">
            <v>29.995376990369223</v>
          </cell>
          <cell r="C8">
            <v>23.602885391871094</v>
          </cell>
          <cell r="D8">
            <v>28.376063739110407</v>
          </cell>
          <cell r="E8">
            <v>28.274685695691872</v>
          </cell>
          <cell r="F8">
            <v>28.847448357942486</v>
          </cell>
          <cell r="G8">
            <v>28.772751253844454</v>
          </cell>
          <cell r="H8">
            <v>26.801912243860517</v>
          </cell>
          <cell r="I8">
            <v>23.909599028734899</v>
          </cell>
          <cell r="J8">
            <v>29.763077562785668</v>
          </cell>
          <cell r="K8">
            <v>31.177062437471609</v>
          </cell>
          <cell r="L8">
            <v>28.224292515848628</v>
          </cell>
          <cell r="M8">
            <v>26.178722541041431</v>
          </cell>
          <cell r="N8">
            <v>27.244333081350121</v>
          </cell>
          <cell r="O8">
            <v>28.626917579181512</v>
          </cell>
          <cell r="P8">
            <v>26.862696176619686</v>
          </cell>
          <cell r="Q8">
            <v>28.537945840896391</v>
          </cell>
          <cell r="R8">
            <v>27.813019481736951</v>
          </cell>
          <cell r="S8">
            <v>430.94285000000002</v>
          </cell>
          <cell r="T8">
            <v>368.86474999999996</v>
          </cell>
          <cell r="U8">
            <v>435.87651</v>
          </cell>
          <cell r="V8">
            <v>431.62070000000006</v>
          </cell>
          <cell r="W8">
            <v>424.87680999999998</v>
          </cell>
          <cell r="X8">
            <v>420.01846</v>
          </cell>
          <cell r="Y8">
            <v>401.82299</v>
          </cell>
          <cell r="Z8">
            <v>333.13164999999998</v>
          </cell>
          <cell r="AA8">
            <v>431.57659999999998</v>
          </cell>
          <cell r="AB8">
            <v>448.12606</v>
          </cell>
          <cell r="AC8">
            <v>390.346</v>
          </cell>
          <cell r="AD8">
            <v>372.78887499999996</v>
          </cell>
          <cell r="AE8">
            <v>1235.6841099999999</v>
          </cell>
          <cell r="AF8">
            <v>1276.5159699999999</v>
          </cell>
          <cell r="AG8">
            <v>1166.5312399999998</v>
          </cell>
          <cell r="AH8">
            <v>1211.260935</v>
          </cell>
          <cell r="AI8">
            <v>4889.992255000001</v>
          </cell>
          <cell r="AJ8">
            <v>1293.0278060000001</v>
          </cell>
          <cell r="AK8">
            <v>1406.5156420000001</v>
          </cell>
          <cell r="AL8">
            <v>1382.463976</v>
          </cell>
          <cell r="AM8">
            <v>1373.874264</v>
          </cell>
          <cell r="AN8">
            <v>1325.556161</v>
          </cell>
          <cell r="AO8">
            <v>1313.8007230000001</v>
          </cell>
          <cell r="AP8">
            <v>1349.309287</v>
          </cell>
          <cell r="AQ8">
            <v>1253.9670139999998</v>
          </cell>
          <cell r="AR8">
            <v>1305.036212</v>
          </cell>
          <cell r="AS8">
            <v>1293.62237</v>
          </cell>
          <cell r="AT8">
            <v>1244.712865</v>
          </cell>
          <cell r="AU8">
            <v>1281.6132910000001</v>
          </cell>
          <cell r="AV8">
            <v>4082.0074240000004</v>
          </cell>
          <cell r="AW8">
            <v>4013.2311479999998</v>
          </cell>
          <cell r="AX8">
            <v>3908.3125129999999</v>
          </cell>
          <cell r="AY8">
            <v>3819.9485260000001</v>
          </cell>
          <cell r="AZ8">
            <v>15823.499610999999</v>
          </cell>
        </row>
        <row r="9">
          <cell r="A9" t="str">
            <v>Canary Islands</v>
          </cell>
          <cell r="B9">
            <v>24.905646609792822</v>
          </cell>
          <cell r="C9">
            <v>34.155261849772636</v>
          </cell>
          <cell r="D9">
            <v>40.378046946589265</v>
          </cell>
          <cell r="E9">
            <v>40.910613909156616</v>
          </cell>
          <cell r="F9">
            <v>41.715631220702157</v>
          </cell>
          <cell r="G9">
            <v>39.530338353425719</v>
          </cell>
          <cell r="H9">
            <v>54.923836564505187</v>
          </cell>
          <cell r="I9">
            <v>40.215134921768616</v>
          </cell>
          <cell r="J9">
            <v>29.749542595982916</v>
          </cell>
          <cell r="K9">
            <v>40.35088330046429</v>
          </cell>
          <cell r="L9">
            <v>36.501023714988271</v>
          </cell>
          <cell r="M9">
            <v>52.043695121960369</v>
          </cell>
          <cell r="N9">
            <v>32.886001260452723</v>
          </cell>
          <cell r="O9">
            <v>40.680308069369048</v>
          </cell>
          <cell r="P9">
            <v>42.083277535616162</v>
          </cell>
          <cell r="Q9">
            <v>43.186490189777977</v>
          </cell>
          <cell r="R9">
            <v>39.702586372713533</v>
          </cell>
          <cell r="S9">
            <v>136.71100000000001</v>
          </cell>
          <cell r="T9">
            <v>182.54200000000003</v>
          </cell>
          <cell r="U9">
            <v>199.52779999999998</v>
          </cell>
          <cell r="V9">
            <v>212.34300000000002</v>
          </cell>
          <cell r="W9">
            <v>238.505</v>
          </cell>
          <cell r="X9">
            <v>244.57</v>
          </cell>
          <cell r="Y9">
            <v>313.46799999999996</v>
          </cell>
          <cell r="Z9">
            <v>214.63300000000001</v>
          </cell>
          <cell r="AA9">
            <v>152.71799999999999</v>
          </cell>
          <cell r="AB9">
            <v>176.31</v>
          </cell>
          <cell r="AC9">
            <v>192.297</v>
          </cell>
          <cell r="AD9">
            <v>279.75414000000001</v>
          </cell>
          <cell r="AE9">
            <v>518.7808</v>
          </cell>
          <cell r="AF9">
            <v>695.41800000000001</v>
          </cell>
          <cell r="AG9">
            <v>680.81899999999996</v>
          </cell>
          <cell r="AH9">
            <v>648.36113999999998</v>
          </cell>
          <cell r="AI9">
            <v>2543.3789400000001</v>
          </cell>
          <cell r="AJ9">
            <v>494.02411399999994</v>
          </cell>
          <cell r="AK9">
            <v>481.00290000000001</v>
          </cell>
          <cell r="AL9">
            <v>444.73428900000005</v>
          </cell>
          <cell r="AM9">
            <v>467.13720899999998</v>
          </cell>
          <cell r="AN9">
            <v>514.56610799999999</v>
          </cell>
          <cell r="AO9">
            <v>556.82042999999999</v>
          </cell>
          <cell r="AP9">
            <v>513.65894600000001</v>
          </cell>
          <cell r="AQ9">
            <v>480.34079799999995</v>
          </cell>
          <cell r="AR9">
            <v>462.01113699999996</v>
          </cell>
          <cell r="AS9">
            <v>393.24789699999997</v>
          </cell>
          <cell r="AT9">
            <v>474.143688</v>
          </cell>
          <cell r="AU9">
            <v>483.78333900000001</v>
          </cell>
          <cell r="AV9">
            <v>1419.761303</v>
          </cell>
          <cell r="AW9">
            <v>1538.523747</v>
          </cell>
          <cell r="AX9">
            <v>1456.0108809999999</v>
          </cell>
          <cell r="AY9">
            <v>1351.1749239999999</v>
          </cell>
          <cell r="AZ9">
            <v>5765.4708549999987</v>
          </cell>
        </row>
        <row r="10">
          <cell r="A10" t="str">
            <v>Ceuta &amp; Melilla</v>
          </cell>
          <cell r="B10">
            <v>44.406826079420718</v>
          </cell>
          <cell r="C10">
            <v>28.888248525566887</v>
          </cell>
          <cell r="D10">
            <v>52.224370702330454</v>
          </cell>
          <cell r="E10">
            <v>33.482152185117023</v>
          </cell>
          <cell r="F10">
            <v>83.155975859226771</v>
          </cell>
          <cell r="G10">
            <v>82.309695077627424</v>
          </cell>
          <cell r="H10">
            <v>44.132517887095695</v>
          </cell>
          <cell r="I10">
            <v>31.138363098772377</v>
          </cell>
          <cell r="J10">
            <v>106.61170777696417</v>
          </cell>
          <cell r="K10">
            <v>104.12755337005568</v>
          </cell>
          <cell r="L10">
            <v>35.483293230202939</v>
          </cell>
          <cell r="M10">
            <v>32.126723850140067</v>
          </cell>
          <cell r="N10">
            <v>41.391007862059993</v>
          </cell>
          <cell r="O10">
            <v>65.012244087312055</v>
          </cell>
          <cell r="P10">
            <v>61.183287006945584</v>
          </cell>
          <cell r="Q10">
            <v>58.856673636370068</v>
          </cell>
          <cell r="R10">
            <v>55.995222100724661</v>
          </cell>
          <cell r="S10">
            <v>27.01</v>
          </cell>
          <cell r="T10">
            <v>18.669799999999999</v>
          </cell>
          <cell r="U10">
            <v>30.109599999999997</v>
          </cell>
          <cell r="V10">
            <v>20.457639999999998</v>
          </cell>
          <cell r="W10">
            <v>49.2</v>
          </cell>
          <cell r="X10">
            <v>40.590000000000003</v>
          </cell>
          <cell r="Y10">
            <v>19.12</v>
          </cell>
          <cell r="Z10">
            <v>16.77</v>
          </cell>
          <cell r="AA10">
            <v>55.31</v>
          </cell>
          <cell r="AB10">
            <v>48.16</v>
          </cell>
          <cell r="AC10">
            <v>15</v>
          </cell>
          <cell r="AD10">
            <v>13.29</v>
          </cell>
          <cell r="AE10">
            <v>75.789400000000001</v>
          </cell>
          <cell r="AF10">
            <v>110.24764</v>
          </cell>
          <cell r="AG10">
            <v>91.2</v>
          </cell>
          <cell r="AH10">
            <v>76.449999999999989</v>
          </cell>
          <cell r="AI10">
            <v>353.68704000000008</v>
          </cell>
          <cell r="AJ10">
            <v>54.741584000000003</v>
          </cell>
          <cell r="AK10">
            <v>58.164896999999996</v>
          </cell>
          <cell r="AL10">
            <v>51.888878000000005</v>
          </cell>
          <cell r="AM10">
            <v>54.990121000000002</v>
          </cell>
          <cell r="AN10">
            <v>53.24933</v>
          </cell>
          <cell r="AO10">
            <v>44.382378000000003</v>
          </cell>
          <cell r="AP10">
            <v>38.991657000000004</v>
          </cell>
          <cell r="AQ10">
            <v>48.470756000000002</v>
          </cell>
          <cell r="AR10">
            <v>46.691870000000002</v>
          </cell>
          <cell r="AS10">
            <v>41.625869999999999</v>
          </cell>
          <cell r="AT10">
            <v>38.046073999999997</v>
          </cell>
          <cell r="AU10">
            <v>37.230687000000003</v>
          </cell>
          <cell r="AV10">
            <v>164.79535900000002</v>
          </cell>
          <cell r="AW10">
            <v>152.62182899999999</v>
          </cell>
          <cell r="AX10">
            <v>134.15428299999999</v>
          </cell>
          <cell r="AY10">
            <v>116.902631</v>
          </cell>
          <cell r="AZ10">
            <v>568.47410200000002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2.0930232558139537</v>
          </cell>
          <cell r="N11">
            <v>0</v>
          </cell>
          <cell r="O11">
            <v>0</v>
          </cell>
          <cell r="P11">
            <v>0</v>
          </cell>
          <cell r="Q11">
            <v>0.39473684210526316</v>
          </cell>
          <cell r="R11">
            <v>3.0475726084173954E-2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0.02</v>
          </cell>
          <cell r="AE11">
            <v>0</v>
          </cell>
          <cell r="AF11">
            <v>0</v>
          </cell>
          <cell r="AG11">
            <v>0</v>
          </cell>
          <cell r="AH11">
            <v>0.02</v>
          </cell>
          <cell r="AI11">
            <v>0.02</v>
          </cell>
          <cell r="AJ11">
            <v>3.0300000000000002</v>
          </cell>
          <cell r="AK11">
            <v>4.75</v>
          </cell>
          <cell r="AL11">
            <v>5.17</v>
          </cell>
          <cell r="AM11">
            <v>5.71</v>
          </cell>
          <cell r="AN11">
            <v>5.7789999999999999</v>
          </cell>
          <cell r="AO11">
            <v>5.593</v>
          </cell>
          <cell r="AP11">
            <v>7.5530000000000008</v>
          </cell>
          <cell r="AQ11">
            <v>9.5257000000000005</v>
          </cell>
          <cell r="AR11">
            <v>7.3926999999999996</v>
          </cell>
          <cell r="AS11">
            <v>3.7</v>
          </cell>
          <cell r="AT11">
            <v>0</v>
          </cell>
          <cell r="AU11">
            <v>0.86</v>
          </cell>
          <cell r="AV11">
            <v>12.95</v>
          </cell>
          <cell r="AW11">
            <v>17.082000000000001</v>
          </cell>
          <cell r="AX11">
            <v>24.471400000000003</v>
          </cell>
          <cell r="AY11">
            <v>4.5600000000000005</v>
          </cell>
          <cell r="AZ11">
            <v>59.063400000000001</v>
          </cell>
        </row>
        <row r="12">
          <cell r="A12" t="str">
            <v>Corsica</v>
          </cell>
          <cell r="B12">
            <v>71.334470252612064</v>
          </cell>
          <cell r="C12">
            <v>61.069830042864254</v>
          </cell>
          <cell r="D12">
            <v>44.929391879611785</v>
          </cell>
          <cell r="E12">
            <v>31.828132252746371</v>
          </cell>
          <cell r="F12">
            <v>66.044352589136267</v>
          </cell>
          <cell r="G12">
            <v>78.810065408848217</v>
          </cell>
          <cell r="H12">
            <v>69.734545231034005</v>
          </cell>
          <cell r="I12">
            <v>51.289146822481669</v>
          </cell>
          <cell r="J12">
            <v>48.033146707625235</v>
          </cell>
          <cell r="K12">
            <v>35.21155166164074</v>
          </cell>
          <cell r="L12">
            <v>42.020527269068225</v>
          </cell>
          <cell r="M12">
            <v>42.179698708751793</v>
          </cell>
          <cell r="N12">
            <v>57.287806803288447</v>
          </cell>
          <cell r="O12">
            <v>56.214056360345396</v>
          </cell>
          <cell r="P12">
            <v>54.715018882160393</v>
          </cell>
          <cell r="Q12">
            <v>39.745852071723434</v>
          </cell>
          <cell r="R12">
            <v>52.184847637503417</v>
          </cell>
          <cell r="S12">
            <v>88.073499999999996</v>
          </cell>
          <cell r="T12">
            <v>85.958500000000001</v>
          </cell>
          <cell r="U12">
            <v>82.403499999999994</v>
          </cell>
          <cell r="V12">
            <v>66.283500000000004</v>
          </cell>
          <cell r="W12">
            <v>144.6885</v>
          </cell>
          <cell r="X12">
            <v>102.01349999999999</v>
          </cell>
          <cell r="Y12">
            <v>50.423499999999997</v>
          </cell>
          <cell r="Z12">
            <v>50.423499999999997</v>
          </cell>
          <cell r="AA12">
            <v>53.858499999999999</v>
          </cell>
          <cell r="AB12">
            <v>50.728499999999997</v>
          </cell>
          <cell r="AC12">
            <v>58</v>
          </cell>
          <cell r="AD12">
            <v>58.798499999999997</v>
          </cell>
          <cell r="AE12">
            <v>256.43549999999999</v>
          </cell>
          <cell r="AF12">
            <v>312.9855</v>
          </cell>
          <cell r="AG12">
            <v>154.7055</v>
          </cell>
          <cell r="AH12">
            <v>167.52699999999999</v>
          </cell>
          <cell r="AI12">
            <v>891.65350000000001</v>
          </cell>
          <cell r="AJ12">
            <v>111.119</v>
          </cell>
          <cell r="AK12">
            <v>126.67899999999999</v>
          </cell>
          <cell r="AL12">
            <v>165.066</v>
          </cell>
          <cell r="AM12">
            <v>187.429</v>
          </cell>
          <cell r="AN12">
            <v>197.17000000000002</v>
          </cell>
          <cell r="AO12">
            <v>116.498</v>
          </cell>
          <cell r="AP12">
            <v>65.076999999999998</v>
          </cell>
          <cell r="AQ12">
            <v>88.480999999999995</v>
          </cell>
          <cell r="AR12">
            <v>100.91499999999999</v>
          </cell>
          <cell r="AS12">
            <v>129.661</v>
          </cell>
          <cell r="AT12">
            <v>124.22499999999999</v>
          </cell>
          <cell r="AU12">
            <v>125.46000000000001</v>
          </cell>
          <cell r="AV12">
            <v>402.86400000000003</v>
          </cell>
          <cell r="AW12">
            <v>501.09700000000004</v>
          </cell>
          <cell r="AX12">
            <v>254.47299999999998</v>
          </cell>
          <cell r="AY12">
            <v>379.346</v>
          </cell>
          <cell r="AZ12">
            <v>1537.78</v>
          </cell>
        </row>
        <row r="13">
          <cell r="A13" t="str">
            <v>Czech Republic</v>
          </cell>
          <cell r="B13">
            <v>46.465559663057526</v>
          </cell>
          <cell r="C13">
            <v>35.469229947185951</v>
          </cell>
          <cell r="D13">
            <v>28.185898794961272</v>
          </cell>
          <cell r="E13">
            <v>27.342184951161318</v>
          </cell>
          <cell r="F13">
            <v>32.063344398437025</v>
          </cell>
          <cell r="G13">
            <v>28.963197960913682</v>
          </cell>
          <cell r="H13">
            <v>22.803207871621243</v>
          </cell>
          <cell r="I13">
            <v>24.039946523786714</v>
          </cell>
          <cell r="J13">
            <v>28.740076256886915</v>
          </cell>
          <cell r="K13">
            <v>29.813046425423227</v>
          </cell>
          <cell r="L13">
            <v>56.640472286248475</v>
          </cell>
          <cell r="M13">
            <v>56.151798792355471</v>
          </cell>
          <cell r="N13">
            <v>36.421384661685678</v>
          </cell>
          <cell r="O13">
            <v>29.481749402824633</v>
          </cell>
          <cell r="P13">
            <v>25.160650705336423</v>
          </cell>
          <cell r="Q13">
            <v>46.880934048774279</v>
          </cell>
          <cell r="R13">
            <v>33.795332623700759</v>
          </cell>
          <cell r="S13">
            <v>1376.087</v>
          </cell>
          <cell r="T13">
            <v>1109.18</v>
          </cell>
          <cell r="U13">
            <v>916.14980000000003</v>
          </cell>
          <cell r="V13">
            <v>918.35</v>
          </cell>
          <cell r="W13">
            <v>1120.56</v>
          </cell>
          <cell r="X13">
            <v>1025.4929999999999</v>
          </cell>
          <cell r="Y13">
            <v>736.99599999999998</v>
          </cell>
          <cell r="Z13">
            <v>698.40819999999997</v>
          </cell>
          <cell r="AA13">
            <v>873.18700000000001</v>
          </cell>
          <cell r="AB13">
            <v>812.06899999999996</v>
          </cell>
          <cell r="AC13">
            <v>1417.1849999999999</v>
          </cell>
          <cell r="AD13">
            <v>1336.8373799999999</v>
          </cell>
          <cell r="AE13">
            <v>3401.4168</v>
          </cell>
          <cell r="AF13">
            <v>3064.4029999999998</v>
          </cell>
          <cell r="AG13">
            <v>2308.5911999999998</v>
          </cell>
          <cell r="AH13">
            <v>3566.0913799999998</v>
          </cell>
          <cell r="AI13">
            <v>12340.502380000002</v>
          </cell>
          <cell r="AJ13">
            <v>2665.368305</v>
          </cell>
          <cell r="AK13">
            <v>2814.4450879999999</v>
          </cell>
          <cell r="AL13">
            <v>2925.3451379999997</v>
          </cell>
          <cell r="AM13">
            <v>3022.8564450000003</v>
          </cell>
          <cell r="AN13">
            <v>3145.348743</v>
          </cell>
          <cell r="AO13">
            <v>3186.6084029999997</v>
          </cell>
          <cell r="AP13">
            <v>2908.7854820000002</v>
          </cell>
          <cell r="AQ13">
            <v>2614.678778</v>
          </cell>
          <cell r="AR13">
            <v>2734.3987990000001</v>
          </cell>
          <cell r="AS13">
            <v>2451.4841240000001</v>
          </cell>
          <cell r="AT13">
            <v>2251.8641680000001</v>
          </cell>
          <cell r="AU13">
            <v>2142.6804979999997</v>
          </cell>
          <cell r="AV13">
            <v>8405.1585310000009</v>
          </cell>
          <cell r="AW13">
            <v>9354.8135910000001</v>
          </cell>
          <cell r="AX13">
            <v>8257.8630590000012</v>
          </cell>
          <cell r="AY13">
            <v>6846.0287900000003</v>
          </cell>
          <cell r="AZ13">
            <v>32863.863970999999</v>
          </cell>
        </row>
        <row r="14">
          <cell r="A14" t="str">
            <v>Denmark</v>
          </cell>
          <cell r="B14">
            <v>47.915595892864907</v>
          </cell>
          <cell r="C14">
            <v>37.278094318470558</v>
          </cell>
          <cell r="D14">
            <v>40.614788004387449</v>
          </cell>
          <cell r="E14">
            <v>56.846257873192968</v>
          </cell>
          <cell r="F14">
            <v>52.666798139356011</v>
          </cell>
          <cell r="G14">
            <v>74.642954868675972</v>
          </cell>
          <cell r="H14">
            <v>55.3591413311241</v>
          </cell>
          <cell r="I14">
            <v>56.005518500568954</v>
          </cell>
          <cell r="J14">
            <v>55.71235334015212</v>
          </cell>
          <cell r="K14">
            <v>48.002539804046357</v>
          </cell>
          <cell r="L14">
            <v>33.434524969975833</v>
          </cell>
          <cell r="M14">
            <v>44.616724716234472</v>
          </cell>
          <cell r="N14">
            <v>41.756635500646773</v>
          </cell>
          <cell r="O14">
            <v>62.200110525983028</v>
          </cell>
          <cell r="P14">
            <v>55.690286811678156</v>
          </cell>
          <cell r="Q14">
            <v>42.071571111245873</v>
          </cell>
          <cell r="R14">
            <v>50.683941050711667</v>
          </cell>
          <cell r="S14">
            <v>110.79</v>
          </cell>
          <cell r="T14">
            <v>93.73</v>
          </cell>
          <cell r="U14">
            <v>106</v>
          </cell>
          <cell r="V14">
            <v>151.04899999999998</v>
          </cell>
          <cell r="W14">
            <v>139.29</v>
          </cell>
          <cell r="X14">
            <v>236.59</v>
          </cell>
          <cell r="Y14">
            <v>163.82</v>
          </cell>
          <cell r="Z14">
            <v>162.36000000000001</v>
          </cell>
          <cell r="AA14">
            <v>166.82599999999999</v>
          </cell>
          <cell r="AB14">
            <v>142.03800000000001</v>
          </cell>
          <cell r="AC14">
            <v>96.66</v>
          </cell>
          <cell r="AD14">
            <v>130.079352</v>
          </cell>
          <cell r="AE14">
            <v>310.52</v>
          </cell>
          <cell r="AF14">
            <v>526.92899999999997</v>
          </cell>
          <cell r="AG14">
            <v>493.00599999999997</v>
          </cell>
          <cell r="AH14">
            <v>368.77735200000001</v>
          </cell>
          <cell r="AI14">
            <v>1699.232352</v>
          </cell>
          <cell r="AJ14">
            <v>208.097172</v>
          </cell>
          <cell r="AK14">
            <v>226.29107400000001</v>
          </cell>
          <cell r="AL14">
            <v>234.889814</v>
          </cell>
          <cell r="AM14">
            <v>239.14344600000001</v>
          </cell>
          <cell r="AN14">
            <v>238.02662100000003</v>
          </cell>
          <cell r="AO14">
            <v>285.26603799999998</v>
          </cell>
          <cell r="AP14">
            <v>266.32999799999999</v>
          </cell>
          <cell r="AQ14">
            <v>260.91000300000002</v>
          </cell>
          <cell r="AR14">
            <v>269.497501</v>
          </cell>
          <cell r="AS14">
            <v>266.30715900000001</v>
          </cell>
          <cell r="AT14">
            <v>260.19212200000004</v>
          </cell>
          <cell r="AU14">
            <v>262.39357000000001</v>
          </cell>
          <cell r="AV14">
            <v>669.27805999999998</v>
          </cell>
          <cell r="AW14">
            <v>762.436105</v>
          </cell>
          <cell r="AX14">
            <v>796.73750199999995</v>
          </cell>
          <cell r="AY14">
            <v>788.89285100000006</v>
          </cell>
          <cell r="AZ14">
            <v>3017.3445179999999</v>
          </cell>
        </row>
        <row r="15">
          <cell r="A15" t="str">
            <v>Estonia</v>
          </cell>
          <cell r="B15">
            <v>197.72174687142817</v>
          </cell>
          <cell r="C15">
            <v>161.66289019086392</v>
          </cell>
          <cell r="D15">
            <v>121.05221059962963</v>
          </cell>
          <cell r="E15">
            <v>85.48230024064803</v>
          </cell>
          <cell r="F15">
            <v>68.68157588184161</v>
          </cell>
          <cell r="G15">
            <v>52.590075279966101</v>
          </cell>
          <cell r="H15">
            <v>51.909650158406698</v>
          </cell>
          <cell r="I15">
            <v>44.662005398692713</v>
          </cell>
          <cell r="J15">
            <v>47.943589759237533</v>
          </cell>
          <cell r="K15">
            <v>56.673799151124712</v>
          </cell>
          <cell r="L15">
            <v>45.095344112941113</v>
          </cell>
          <cell r="M15">
            <v>51.941327595172709</v>
          </cell>
          <cell r="N15">
            <v>158.47838479584996</v>
          </cell>
          <cell r="O15">
            <v>69.442027552978971</v>
          </cell>
          <cell r="P15">
            <v>48.22492225255354</v>
          </cell>
          <cell r="Q15">
            <v>51.365782989842614</v>
          </cell>
          <cell r="R15">
            <v>82.199290379809824</v>
          </cell>
          <cell r="S15">
            <v>535.73400000000004</v>
          </cell>
          <cell r="T15">
            <v>466.01600000000002</v>
          </cell>
          <cell r="U15">
            <v>373.61200000000002</v>
          </cell>
          <cell r="V15">
            <v>285.91899999999998</v>
          </cell>
          <cell r="W15">
            <v>236.95700000000002</v>
          </cell>
          <cell r="X15">
            <v>159.24200000000002</v>
          </cell>
          <cell r="Y15">
            <v>151.59699999999998</v>
          </cell>
          <cell r="Z15">
            <v>124.92506</v>
          </cell>
          <cell r="AA15">
            <v>135.476</v>
          </cell>
          <cell r="AB15">
            <v>159.8203</v>
          </cell>
          <cell r="AC15">
            <v>118.2088875</v>
          </cell>
          <cell r="AD15">
            <v>132.49585999999999</v>
          </cell>
          <cell r="AE15">
            <v>1375.3620000000001</v>
          </cell>
          <cell r="AF15">
            <v>682.11799999999994</v>
          </cell>
          <cell r="AG15">
            <v>411.99806000000001</v>
          </cell>
          <cell r="AH15">
            <v>410.52504750000003</v>
          </cell>
          <cell r="AI15">
            <v>2880.0031075000002</v>
          </cell>
          <cell r="AJ15">
            <v>243.85815300000002</v>
          </cell>
          <cell r="AK15">
            <v>259.43764799999997</v>
          </cell>
          <cell r="AL15">
            <v>277.77336600000001</v>
          </cell>
          <cell r="AM15">
            <v>301.02968599999997</v>
          </cell>
          <cell r="AN15">
            <v>310.50729000000001</v>
          </cell>
          <cell r="AO15">
            <v>272.51871999999997</v>
          </cell>
          <cell r="AP15">
            <v>262.83609999999999</v>
          </cell>
          <cell r="AQ15">
            <v>251.74094399999998</v>
          </cell>
          <cell r="AR15">
            <v>254.31637599999999</v>
          </cell>
          <cell r="AS15">
            <v>253.800296</v>
          </cell>
          <cell r="AT15">
            <v>235.91792199999998</v>
          </cell>
          <cell r="AU15">
            <v>229.57879500000001</v>
          </cell>
          <cell r="AV15">
            <v>781.06916699999999</v>
          </cell>
          <cell r="AW15">
            <v>884.0556959999999</v>
          </cell>
          <cell r="AX15">
            <v>768.89341999999999</v>
          </cell>
          <cell r="AY15">
            <v>719.29701299999999</v>
          </cell>
          <cell r="AZ15">
            <v>3153.3152960000002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330.32915800000092</v>
          </cell>
          <cell r="T16">
            <v>101.69447399999581</v>
          </cell>
          <cell r="U16">
            <v>49.968266000003268</v>
          </cell>
          <cell r="V16">
            <v>90.494281999994314</v>
          </cell>
          <cell r="W16">
            <v>71.85129566667058</v>
          </cell>
          <cell r="X16">
            <v>33.376241999994477</v>
          </cell>
          <cell r="Y16">
            <v>732.42952507031259</v>
          </cell>
          <cell r="Z16">
            <v>-69.324016000000597</v>
          </cell>
          <cell r="AA16">
            <v>2.5612679999956072</v>
          </cell>
          <cell r="AB16">
            <v>-326.73103700000513</v>
          </cell>
          <cell r="AC16">
            <v>-111.31619685030088</v>
          </cell>
          <cell r="AD16">
            <v>3.34</v>
          </cell>
          <cell r="AE16">
            <v>481.99189799999999</v>
          </cell>
          <cell r="AF16">
            <v>195.72181966665937</v>
          </cell>
          <cell r="AG16">
            <v>665.6667770703076</v>
          </cell>
          <cell r="AH16">
            <v>-434.70723385030607</v>
          </cell>
          <cell r="AI16">
            <v>908.67326088666096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83.308874439549655</v>
          </cell>
          <cell r="C17">
            <v>66.511365658693464</v>
          </cell>
          <cell r="D17">
            <v>60.492123548033526</v>
          </cell>
          <cell r="E17">
            <v>69.608498134974454</v>
          </cell>
          <cell r="F17">
            <v>80.267786347315536</v>
          </cell>
          <cell r="G17">
            <v>74.666584776123401</v>
          </cell>
          <cell r="H17">
            <v>70.470894375862912</v>
          </cell>
          <cell r="I17">
            <v>59.465461850470888</v>
          </cell>
          <cell r="J17">
            <v>44.753817979828732</v>
          </cell>
          <cell r="K17">
            <v>58.094559279061244</v>
          </cell>
          <cell r="L17">
            <v>68.137538097277258</v>
          </cell>
          <cell r="M17">
            <v>58.417967994097616</v>
          </cell>
          <cell r="N17">
            <v>69.755828328980513</v>
          </cell>
          <cell r="O17">
            <v>74.876876725584211</v>
          </cell>
          <cell r="P17">
            <v>58.41404174939418</v>
          </cell>
          <cell r="Q17">
            <v>61.54162797919254</v>
          </cell>
          <cell r="R17">
            <v>66.603719704057909</v>
          </cell>
          <cell r="S17">
            <v>695.80160000000001</v>
          </cell>
          <cell r="T17">
            <v>598.34619999999995</v>
          </cell>
          <cell r="U17">
            <v>548.57556</v>
          </cell>
          <cell r="V17">
            <v>646.83489999999995</v>
          </cell>
          <cell r="W17">
            <v>757.37540000000001</v>
          </cell>
          <cell r="X17">
            <v>678.26012000000003</v>
          </cell>
          <cell r="Y17">
            <v>610.22063992968629</v>
          </cell>
          <cell r="Z17">
            <v>478.63540000000006</v>
          </cell>
          <cell r="AA17">
            <v>369.77116000000001</v>
          </cell>
          <cell r="AB17">
            <v>435.83692000000002</v>
          </cell>
          <cell r="AC17">
            <v>487.92594438695761</v>
          </cell>
          <cell r="AD17">
            <v>399.69503599999996</v>
          </cell>
          <cell r="AE17">
            <v>1842.72336</v>
          </cell>
          <cell r="AF17">
            <v>2082.4704200000001</v>
          </cell>
          <cell r="AG17">
            <v>1458.6271999296864</v>
          </cell>
          <cell r="AH17">
            <v>1323.4579003869576</v>
          </cell>
          <cell r="AI17">
            <v>6707.2788803166441</v>
          </cell>
          <cell r="AJ17">
            <v>751.68635300000005</v>
          </cell>
          <cell r="AK17">
            <v>809.65346999999997</v>
          </cell>
          <cell r="AL17">
            <v>816.16907300000003</v>
          </cell>
          <cell r="AM17">
            <v>836.32232499999998</v>
          </cell>
          <cell r="AN17">
            <v>849.20475699999997</v>
          </cell>
          <cell r="AO17">
            <v>817.54657700000007</v>
          </cell>
          <cell r="AP17">
            <v>779.32681400000001</v>
          </cell>
          <cell r="AQ17">
            <v>724.40681799999993</v>
          </cell>
          <cell r="AR17">
            <v>743.61039800000003</v>
          </cell>
          <cell r="AS17">
            <v>675.19787199999996</v>
          </cell>
          <cell r="AT17">
            <v>644.48079900000005</v>
          </cell>
          <cell r="AU17">
            <v>615.77891999999997</v>
          </cell>
          <cell r="AV17">
            <v>2377.5088960000003</v>
          </cell>
          <cell r="AW17">
            <v>2503.0736590000001</v>
          </cell>
          <cell r="AX17">
            <v>2247.3440300000002</v>
          </cell>
          <cell r="AY17">
            <v>1935.4575910000001</v>
          </cell>
          <cell r="AZ17">
            <v>9063.3841760000014</v>
          </cell>
        </row>
        <row r="18">
          <cell r="A18" t="str">
            <v>France</v>
          </cell>
          <cell r="B18">
            <v>24.10811015758922</v>
          </cell>
          <cell r="C18">
            <v>27.511896585316268</v>
          </cell>
          <cell r="D18">
            <v>32.276379757668401</v>
          </cell>
          <cell r="E18">
            <v>32.449039951958454</v>
          </cell>
          <cell r="F18">
            <v>28.61980050579745</v>
          </cell>
          <cell r="G18">
            <v>27.385457331245288</v>
          </cell>
          <cell r="H18">
            <v>26.589755016462728</v>
          </cell>
          <cell r="I18">
            <v>27.533063078136379</v>
          </cell>
          <cell r="J18">
            <v>27.544953031930472</v>
          </cell>
          <cell r="K18">
            <v>28.077462009471716</v>
          </cell>
          <cell r="L18">
            <v>30.182108336259859</v>
          </cell>
          <cell r="M18">
            <v>20.434808059326176</v>
          </cell>
          <cell r="N18">
            <v>28.101475287878795</v>
          </cell>
          <cell r="O18">
            <v>29.56926442488577</v>
          </cell>
          <cell r="P18">
            <v>27.218476907037445</v>
          </cell>
          <cell r="Q18">
            <v>26.15636170093968</v>
          </cell>
          <cell r="R18">
            <v>27.8259978413471</v>
          </cell>
          <cell r="S18">
            <v>1504.8201999999999</v>
          </cell>
          <cell r="T18">
            <v>1804.3066000000001</v>
          </cell>
          <cell r="U18">
            <v>2226.0057999999999</v>
          </cell>
          <cell r="V18">
            <v>2141.5857999999998</v>
          </cell>
          <cell r="W18">
            <v>1839.4673999999998</v>
          </cell>
          <cell r="X18">
            <v>1618.1445999999999</v>
          </cell>
          <cell r="Y18">
            <v>1511.9408000000001</v>
          </cell>
          <cell r="Z18">
            <v>1503.232</v>
          </cell>
          <cell r="AA18">
            <v>1567.1548</v>
          </cell>
          <cell r="AB18">
            <v>1565.175</v>
          </cell>
          <cell r="AC18">
            <v>1674</v>
          </cell>
          <cell r="AD18">
            <v>1179.9426000000001</v>
          </cell>
          <cell r="AE18">
            <v>5535.1325999999999</v>
          </cell>
          <cell r="AF18">
            <v>5599.197799999999</v>
          </cell>
          <cell r="AG18">
            <v>4582.3276000000005</v>
          </cell>
          <cell r="AH18">
            <v>4419.1176000000005</v>
          </cell>
          <cell r="AI18">
            <v>20135.775599999997</v>
          </cell>
          <cell r="AJ18">
            <v>5617.77</v>
          </cell>
          <cell r="AK18">
            <v>5902.45</v>
          </cell>
          <cell r="AL18">
            <v>6207.0319999999992</v>
          </cell>
          <cell r="AM18">
            <v>5939.8590000000004</v>
          </cell>
          <cell r="AN18">
            <v>5784.5289999999995</v>
          </cell>
          <cell r="AO18">
            <v>5317.8959999999997</v>
          </cell>
          <cell r="AP18">
            <v>5117.5601999999999</v>
          </cell>
          <cell r="AQ18">
            <v>4913.7605800000001</v>
          </cell>
          <cell r="AR18">
            <v>5120.5</v>
          </cell>
          <cell r="AS18">
            <v>5017.0400000000009</v>
          </cell>
          <cell r="AT18">
            <v>4991.6989999999996</v>
          </cell>
          <cell r="AU18">
            <v>5196.7619999999997</v>
          </cell>
          <cell r="AV18">
            <v>17727.252</v>
          </cell>
          <cell r="AW18">
            <v>17042.284</v>
          </cell>
          <cell r="AX18">
            <v>15151.82078</v>
          </cell>
          <cell r="AY18">
            <v>15205.501</v>
          </cell>
          <cell r="AZ18">
            <v>65126.857780000006</v>
          </cell>
        </row>
        <row r="19">
          <cell r="A19" t="str">
            <v>Germany</v>
          </cell>
          <cell r="B19">
            <v>29.810098091142621</v>
          </cell>
          <cell r="C19">
            <v>27.666620444701408</v>
          </cell>
          <cell r="D19">
            <v>23.397966783500507</v>
          </cell>
          <cell r="E19">
            <v>20.846148476220925</v>
          </cell>
          <cell r="F19">
            <v>19.719779070439273</v>
          </cell>
          <cell r="G19">
            <v>18.627023750509167</v>
          </cell>
          <cell r="H19">
            <v>19.821554167582121</v>
          </cell>
          <cell r="I19">
            <v>22.274672334281114</v>
          </cell>
          <cell r="J19">
            <v>22.185740881261427</v>
          </cell>
          <cell r="K19">
            <v>24.658567898246506</v>
          </cell>
          <cell r="L19">
            <v>27.89843562401008</v>
          </cell>
          <cell r="M19">
            <v>21.293018062355326</v>
          </cell>
          <cell r="N19">
            <v>26.940482158447487</v>
          </cell>
          <cell r="O19">
            <v>19.731907787858209</v>
          </cell>
          <cell r="P19">
            <v>21.431288501752856</v>
          </cell>
          <cell r="Q19">
            <v>24.659304214381411</v>
          </cell>
          <cell r="R19">
            <v>23.153492493604908</v>
          </cell>
          <cell r="S19">
            <v>2472.8800190000002</v>
          </cell>
          <cell r="T19">
            <v>2412.3210259999996</v>
          </cell>
          <cell r="U19">
            <v>1990.4610340000002</v>
          </cell>
          <cell r="V19">
            <v>1827.0013180000001</v>
          </cell>
          <cell r="W19">
            <v>1727.500274</v>
          </cell>
          <cell r="X19">
            <v>1628.4247320000002</v>
          </cell>
          <cell r="Y19">
            <v>1622.5449000000001</v>
          </cell>
          <cell r="Z19">
            <v>1781.973786</v>
          </cell>
          <cell r="AA19">
            <v>1890.7821920000001</v>
          </cell>
          <cell r="AB19">
            <v>2035.7905870000002</v>
          </cell>
          <cell r="AC19">
            <v>2204.4089999999997</v>
          </cell>
          <cell r="AD19">
            <v>1618.5418020000002</v>
          </cell>
          <cell r="AE19">
            <v>6875.6620789999997</v>
          </cell>
          <cell r="AF19">
            <v>5182.926324</v>
          </cell>
          <cell r="AG19">
            <v>5295.300878</v>
          </cell>
          <cell r="AH19">
            <v>5858.7413890000007</v>
          </cell>
          <cell r="AI19">
            <v>23212.630669999999</v>
          </cell>
          <cell r="AJ19">
            <v>7465.8996770000003</v>
          </cell>
          <cell r="AK19">
            <v>7847.3224719999998</v>
          </cell>
          <cell r="AL19">
            <v>7656.2846129999998</v>
          </cell>
          <cell r="AM19">
            <v>7887.7937000000002</v>
          </cell>
          <cell r="AN19">
            <v>7884.217369</v>
          </cell>
          <cell r="AO19">
            <v>7868.0431099999996</v>
          </cell>
          <cell r="AP19">
            <v>7367.1842159999997</v>
          </cell>
          <cell r="AQ19">
            <v>7199.9999970000008</v>
          </cell>
          <cell r="AR19">
            <v>7670.2598390000003</v>
          </cell>
          <cell r="AS19">
            <v>7430.3241610000005</v>
          </cell>
          <cell r="AT19">
            <v>7111.3955160000005</v>
          </cell>
          <cell r="AU19">
            <v>6841.151487000001</v>
          </cell>
          <cell r="AV19">
            <v>22969.506762000001</v>
          </cell>
          <cell r="AW19">
            <v>23640.054178999999</v>
          </cell>
          <cell r="AX19">
            <v>22237.444051999999</v>
          </cell>
          <cell r="AY19">
            <v>21382.871164000004</v>
          </cell>
          <cell r="AZ19">
            <v>90229.876156999992</v>
          </cell>
        </row>
        <row r="20">
          <cell r="A20" t="str">
            <v>Greece</v>
          </cell>
          <cell r="B20">
            <v>43.499608982539833</v>
          </cell>
          <cell r="C20">
            <v>41.837448043858117</v>
          </cell>
          <cell r="D20">
            <v>31.387286944840376</v>
          </cell>
          <cell r="E20">
            <v>23.710315440536075</v>
          </cell>
          <cell r="F20">
            <v>18.06674395172945</v>
          </cell>
          <cell r="G20">
            <v>25.768929579261233</v>
          </cell>
          <cell r="H20">
            <v>35.446133167089187</v>
          </cell>
          <cell r="I20">
            <v>32.02571748704424</v>
          </cell>
          <cell r="J20">
            <v>40.895450141188746</v>
          </cell>
          <cell r="K20">
            <v>62.039114894282761</v>
          </cell>
          <cell r="L20">
            <v>45.405003682036593</v>
          </cell>
          <cell r="M20">
            <v>49.664407762919922</v>
          </cell>
          <cell r="N20">
            <v>38.974422994114384</v>
          </cell>
          <cell r="O20">
            <v>22.44605243498744</v>
          </cell>
          <cell r="P20">
            <v>36.183791738124611</v>
          </cell>
          <cell r="Q20">
            <v>52.513332649687165</v>
          </cell>
          <cell r="R20">
            <v>36.62221608367593</v>
          </cell>
          <cell r="S20">
            <v>1486.1387550000002</v>
          </cell>
          <cell r="T20">
            <v>1411.82</v>
          </cell>
          <cell r="U20">
            <v>1039.25</v>
          </cell>
          <cell r="V20">
            <v>739.51359000000002</v>
          </cell>
          <cell r="W20">
            <v>593.65612033333298</v>
          </cell>
          <cell r="X20">
            <v>810.15117599999996</v>
          </cell>
          <cell r="Y20">
            <v>1032.4779549999998</v>
          </cell>
          <cell r="Z20">
            <v>844.4861800000001</v>
          </cell>
          <cell r="AA20">
            <v>1138.1671799999999</v>
          </cell>
          <cell r="AB20">
            <v>1560.76377</v>
          </cell>
          <cell r="AC20">
            <v>1116</v>
          </cell>
          <cell r="AD20">
            <v>1131.9567</v>
          </cell>
          <cell r="AE20">
            <v>3937.2087550000001</v>
          </cell>
          <cell r="AF20">
            <v>2143.320886333333</v>
          </cell>
          <cell r="AG20">
            <v>3015.1313149999996</v>
          </cell>
          <cell r="AH20">
            <v>3808.7204700000002</v>
          </cell>
          <cell r="AI20">
            <v>12904.381426333333</v>
          </cell>
          <cell r="AJ20">
            <v>3074.7974770000001</v>
          </cell>
          <cell r="AK20">
            <v>3037.0829469999999</v>
          </cell>
          <cell r="AL20">
            <v>2979.948543</v>
          </cell>
          <cell r="AM20">
            <v>2807.0576819999997</v>
          </cell>
          <cell r="AN20">
            <v>2957.3148860000001</v>
          </cell>
          <cell r="AO20">
            <v>2829.5162829999999</v>
          </cell>
          <cell r="AP20">
            <v>2621.527587</v>
          </cell>
          <cell r="AQ20">
            <v>2373.2101000000002</v>
          </cell>
          <cell r="AR20">
            <v>2504.8029999999999</v>
          </cell>
          <cell r="AS20">
            <v>2264.196379</v>
          </cell>
          <cell r="AT20">
            <v>2212.0909999999999</v>
          </cell>
          <cell r="AU20">
            <v>2051.29</v>
          </cell>
          <cell r="AV20">
            <v>9091.8289669999995</v>
          </cell>
          <cell r="AW20">
            <v>8593.8888509999997</v>
          </cell>
          <cell r="AX20">
            <v>7499.5406870000006</v>
          </cell>
          <cell r="AY20">
            <v>6527.5773789999994</v>
          </cell>
          <cell r="AZ20">
            <v>31712.835884000004</v>
          </cell>
        </row>
        <row r="21">
          <cell r="A21" t="str">
            <v>Cyprus</v>
          </cell>
          <cell r="B21">
            <v>31.767272489449887</v>
          </cell>
          <cell r="C21">
            <v>25.347300843111924</v>
          </cell>
          <cell r="D21">
            <v>4.942842242503259</v>
          </cell>
          <cell r="E21">
            <v>22.246217331499317</v>
          </cell>
          <cell r="F21">
            <v>12.906948424502751</v>
          </cell>
          <cell r="G21">
            <v>14.540678771051766</v>
          </cell>
          <cell r="H21">
            <v>33.092250060022174</v>
          </cell>
          <cell r="I21">
            <v>13.514124194432149</v>
          </cell>
          <cell r="J21">
            <v>18.209303721889029</v>
          </cell>
          <cell r="K21">
            <v>23.055107735335277</v>
          </cell>
          <cell r="L21">
            <v>15.322895680498702</v>
          </cell>
          <cell r="M21">
            <v>13.829360000653599</v>
          </cell>
          <cell r="N21">
            <v>20.129132477585053</v>
          </cell>
          <cell r="O21">
            <v>16.508563334334895</v>
          </cell>
          <cell r="P21">
            <v>21.625268520677167</v>
          </cell>
          <cell r="Q21">
            <v>18.205833384946796</v>
          </cell>
          <cell r="R21">
            <v>19.117486092470806</v>
          </cell>
          <cell r="S21">
            <v>46.889000000000003</v>
          </cell>
          <cell r="T21">
            <v>42.29</v>
          </cell>
          <cell r="U21">
            <v>8.4247999999999994</v>
          </cell>
          <cell r="V21">
            <v>39.534000000000006</v>
          </cell>
          <cell r="W21">
            <v>23.671199999999995</v>
          </cell>
          <cell r="X21">
            <v>26.534800000000001</v>
          </cell>
          <cell r="Y21">
            <v>59.25</v>
          </cell>
          <cell r="Z21">
            <v>24.728000000000002</v>
          </cell>
          <cell r="AA21">
            <v>30.327999999999999</v>
          </cell>
          <cell r="AB21">
            <v>42.507600000000004</v>
          </cell>
          <cell r="AC21">
            <v>21.453512692366967</v>
          </cell>
          <cell r="AD21">
            <v>15.4976</v>
          </cell>
          <cell r="AE21">
            <v>97.603800000000007</v>
          </cell>
          <cell r="AF21">
            <v>89.740000000000009</v>
          </cell>
          <cell r="AG21">
            <v>114.30600000000001</v>
          </cell>
          <cell r="AH21">
            <v>79.458712692366973</v>
          </cell>
          <cell r="AI21">
            <v>381.10851269236696</v>
          </cell>
          <cell r="AJ21">
            <v>132.84143299999999</v>
          </cell>
          <cell r="AK21">
            <v>150.15799999999999</v>
          </cell>
          <cell r="AL21">
            <v>153.4</v>
          </cell>
          <cell r="AM21">
            <v>159.94</v>
          </cell>
          <cell r="AN21">
            <v>165.059</v>
          </cell>
          <cell r="AO21">
            <v>164.238</v>
          </cell>
          <cell r="AP21">
            <v>161.14044799999999</v>
          </cell>
          <cell r="AQ21">
            <v>164.681038</v>
          </cell>
          <cell r="AR21">
            <v>149.89699999999999</v>
          </cell>
          <cell r="AS21">
            <v>165.93650499999998</v>
          </cell>
          <cell r="AT21">
            <v>126.008568</v>
          </cell>
          <cell r="AU21">
            <v>100.856728</v>
          </cell>
          <cell r="AV21">
            <v>436.39943299999993</v>
          </cell>
          <cell r="AW21">
            <v>489.23700000000002</v>
          </cell>
          <cell r="AX21">
            <v>475.71848599999998</v>
          </cell>
          <cell r="AY21">
            <v>392.80180099999995</v>
          </cell>
          <cell r="AZ21">
            <v>1794.1567199999995</v>
          </cell>
        </row>
        <row r="22">
          <cell r="A22" t="str">
            <v>Hungary</v>
          </cell>
          <cell r="B22">
            <v>142.41247723981706</v>
          </cell>
          <cell r="C22">
            <v>107.89396928510855</v>
          </cell>
          <cell r="D22">
            <v>73.435086869958695</v>
          </cell>
          <cell r="E22">
            <v>51.015918563394173</v>
          </cell>
          <cell r="F22">
            <v>36.081102292349719</v>
          </cell>
          <cell r="G22">
            <v>30.139068533055205</v>
          </cell>
          <cell r="H22">
            <v>31.302960136815496</v>
          </cell>
          <cell r="I22">
            <v>33.477319255333128</v>
          </cell>
          <cell r="J22">
            <v>31.81365410483555</v>
          </cell>
          <cell r="K22">
            <v>34.620403445191648</v>
          </cell>
          <cell r="L22">
            <v>48.862227642950778</v>
          </cell>
          <cell r="M22">
            <v>57.636836528224478</v>
          </cell>
          <cell r="N22">
            <v>106.1614815806192</v>
          </cell>
          <cell r="O22">
            <v>39.002717360937318</v>
          </cell>
          <cell r="P22">
            <v>32.164823249489388</v>
          </cell>
          <cell r="Q22">
            <v>46.660493104815416</v>
          </cell>
          <cell r="R22">
            <v>56.269548494091957</v>
          </cell>
          <cell r="S22">
            <v>2207.36175</v>
          </cell>
          <cell r="T22">
            <v>1820.9847500000001</v>
          </cell>
          <cell r="U22">
            <v>1326.4257499999999</v>
          </cell>
          <cell r="V22">
            <v>924.27874999999995</v>
          </cell>
          <cell r="W22">
            <v>675.59424999999999</v>
          </cell>
          <cell r="X22">
            <v>554.05649999999991</v>
          </cell>
          <cell r="Y22">
            <v>543.34625000000005</v>
          </cell>
          <cell r="Z22">
            <v>520.22674999999992</v>
          </cell>
          <cell r="AA22">
            <v>492.45150000000001</v>
          </cell>
          <cell r="AB22">
            <v>499.77550000000002</v>
          </cell>
          <cell r="AC22">
            <v>674.27800000000002</v>
          </cell>
          <cell r="AD22">
            <v>753.13128900000004</v>
          </cell>
          <cell r="AE22">
            <v>5354.77225</v>
          </cell>
          <cell r="AF22">
            <v>2153.9295000000002</v>
          </cell>
          <cell r="AG22">
            <v>1556.0245</v>
          </cell>
          <cell r="AH22">
            <v>1927.1847889999999</v>
          </cell>
          <cell r="AI22">
            <v>10991.911038999999</v>
          </cell>
          <cell r="AJ22">
            <v>1394.98</v>
          </cell>
          <cell r="AK22">
            <v>1518.9785729999999</v>
          </cell>
          <cell r="AL22">
            <v>1625.6305069999999</v>
          </cell>
          <cell r="AM22">
            <v>1630.571199</v>
          </cell>
          <cell r="AN22">
            <v>1685.189161</v>
          </cell>
          <cell r="AO22">
            <v>1654.499871</v>
          </cell>
          <cell r="AP22">
            <v>1562.189719</v>
          </cell>
          <cell r="AQ22">
            <v>1398.5709890000001</v>
          </cell>
          <cell r="AR22">
            <v>1393.1324850000001</v>
          </cell>
          <cell r="AS22">
            <v>1299.2279269999999</v>
          </cell>
          <cell r="AT22">
            <v>1241.961796</v>
          </cell>
          <cell r="AU22">
            <v>1176.0155500000001</v>
          </cell>
          <cell r="AV22">
            <v>4539.5890799999997</v>
          </cell>
          <cell r="AW22">
            <v>4970.2602310000002</v>
          </cell>
          <cell r="AX22">
            <v>4353.8931929999999</v>
          </cell>
          <cell r="AY22">
            <v>3717.205273</v>
          </cell>
          <cell r="AZ22">
            <v>17580.947777000001</v>
          </cell>
        </row>
        <row r="23">
          <cell r="A23" t="str">
            <v>Iceland</v>
          </cell>
          <cell r="B23">
            <v>62.501886782185458</v>
          </cell>
          <cell r="C23">
            <v>59.7564627984368</v>
          </cell>
          <cell r="D23">
            <v>50.399997900000088</v>
          </cell>
          <cell r="E23">
            <v>68.823537964814165</v>
          </cell>
          <cell r="F23">
            <v>71.589214588764108</v>
          </cell>
          <cell r="G23">
            <v>63.712505309375445</v>
          </cell>
          <cell r="H23">
            <v>58.450009741668289</v>
          </cell>
          <cell r="I23">
            <v>43.247513267987088</v>
          </cell>
          <cell r="J23">
            <v>44.387344822358955</v>
          </cell>
          <cell r="K23">
            <v>82.768531503052401</v>
          </cell>
          <cell r="L23">
            <v>79.511286332608677</v>
          </cell>
          <cell r="M23">
            <v>54.51843808677441</v>
          </cell>
          <cell r="N23">
            <v>57.511788787296865</v>
          </cell>
          <cell r="O23">
            <v>68.04817840931716</v>
          </cell>
          <cell r="P23">
            <v>48.725386448523942</v>
          </cell>
          <cell r="Q23">
            <v>71.090450951188728</v>
          </cell>
          <cell r="R23">
            <v>61.158070585675631</v>
          </cell>
          <cell r="S23">
            <v>16.079999999999998</v>
          </cell>
          <cell r="T23">
            <v>16.309999999999999</v>
          </cell>
          <cell r="U23">
            <v>13.44</v>
          </cell>
          <cell r="V23">
            <v>18.46</v>
          </cell>
          <cell r="W23">
            <v>19.170000000000002</v>
          </cell>
          <cell r="X23">
            <v>16.989999999999998</v>
          </cell>
          <cell r="Y23">
            <v>11.69</v>
          </cell>
          <cell r="Z23">
            <v>8.65</v>
          </cell>
          <cell r="AA23">
            <v>8.69</v>
          </cell>
          <cell r="AB23">
            <v>15.09</v>
          </cell>
          <cell r="AC23">
            <v>9</v>
          </cell>
          <cell r="AD23">
            <v>10.14</v>
          </cell>
          <cell r="AE23">
            <v>45.83</v>
          </cell>
          <cell r="AF23">
            <v>54.620000000000005</v>
          </cell>
          <cell r="AG23">
            <v>29.03</v>
          </cell>
          <cell r="AH23">
            <v>34.230000000000004</v>
          </cell>
          <cell r="AI23">
            <v>163.70999999999998</v>
          </cell>
          <cell r="AJ23">
            <v>23.154501</v>
          </cell>
          <cell r="AK23">
            <v>24.564706999999999</v>
          </cell>
          <cell r="AL23">
            <v>24.000000999999997</v>
          </cell>
          <cell r="AM23">
            <v>24.139997000000001</v>
          </cell>
          <cell r="AN23">
            <v>24.099998999999997</v>
          </cell>
          <cell r="AO23">
            <v>23.999997999999998</v>
          </cell>
          <cell r="AP23">
            <v>17.999997</v>
          </cell>
          <cell r="AQ23">
            <v>18.001035000000002</v>
          </cell>
          <cell r="AR23">
            <v>17.619887000000002</v>
          </cell>
          <cell r="AS23">
            <v>16.40841</v>
          </cell>
          <cell r="AT23">
            <v>10.187232999999999</v>
          </cell>
          <cell r="AU23">
            <v>16.739290999999998</v>
          </cell>
          <cell r="AV23">
            <v>71.719208999999992</v>
          </cell>
          <cell r="AW23">
            <v>72.239993999999996</v>
          </cell>
          <cell r="AX23">
            <v>53.620919000000001</v>
          </cell>
          <cell r="AY23">
            <v>43.334933999999997</v>
          </cell>
          <cell r="AZ23">
            <v>240.91505600000002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1.0958160263148515</v>
          </cell>
          <cell r="G24">
            <v>2.5768354365850579</v>
          </cell>
          <cell r="H24">
            <v>1.1468332049559191</v>
          </cell>
          <cell r="I24">
            <v>1.0520186841559371</v>
          </cell>
          <cell r="J24">
            <v>1.882750794664771</v>
          </cell>
          <cell r="K24">
            <v>0</v>
          </cell>
          <cell r="L24">
            <v>0.41130763664194953</v>
          </cell>
          <cell r="M24">
            <v>0</v>
          </cell>
          <cell r="N24">
            <v>0</v>
          </cell>
          <cell r="O24">
            <v>1.2905624400169839</v>
          </cell>
          <cell r="P24">
            <v>1.3111255859317792</v>
          </cell>
          <cell r="Q24">
            <v>0.14627216465767864</v>
          </cell>
          <cell r="R24">
            <v>0.71078925815038907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1.2250000000000001</v>
          </cell>
          <cell r="X24">
            <v>3.0750000000000002</v>
          </cell>
          <cell r="Y24">
            <v>1.52</v>
          </cell>
          <cell r="Z24">
            <v>1.23</v>
          </cell>
          <cell r="AA24">
            <v>1.7150000000000001</v>
          </cell>
          <cell r="AB24">
            <v>0</v>
          </cell>
          <cell r="AC24">
            <v>0.5</v>
          </cell>
          <cell r="AD24">
            <v>0</v>
          </cell>
          <cell r="AE24">
            <v>0</v>
          </cell>
          <cell r="AF24">
            <v>4.3000000000000007</v>
          </cell>
          <cell r="AG24">
            <v>4.4649999999999999</v>
          </cell>
          <cell r="AH24">
            <v>0.5</v>
          </cell>
          <cell r="AI24">
            <v>9.2650000000000006</v>
          </cell>
          <cell r="AJ24">
            <v>80.618450999999993</v>
          </cell>
          <cell r="AK24">
            <v>84.434875000000005</v>
          </cell>
          <cell r="AL24">
            <v>94.071883999999997</v>
          </cell>
          <cell r="AM24">
            <v>91.860128000000003</v>
          </cell>
          <cell r="AN24">
            <v>100.609954</v>
          </cell>
          <cell r="AO24">
            <v>107.399175</v>
          </cell>
          <cell r="AP24">
            <v>119.28500099999999</v>
          </cell>
          <cell r="AQ24">
            <v>105.226268</v>
          </cell>
          <cell r="AR24">
            <v>81.981110000000001</v>
          </cell>
          <cell r="AS24">
            <v>87.847523999999993</v>
          </cell>
          <cell r="AT24">
            <v>109.40715900000001</v>
          </cell>
          <cell r="AU24">
            <v>110.39099999999999</v>
          </cell>
          <cell r="AV24">
            <v>259.12520999999998</v>
          </cell>
          <cell r="AW24">
            <v>299.869257</v>
          </cell>
          <cell r="AX24">
            <v>306.49237900000003</v>
          </cell>
          <cell r="AY24">
            <v>307.64568299999996</v>
          </cell>
          <cell r="AZ24">
            <v>1173.1325290000002</v>
          </cell>
        </row>
        <row r="25">
          <cell r="A25" t="str">
            <v>Italy</v>
          </cell>
          <cell r="B25">
            <v>21.853835679065238</v>
          </cell>
          <cell r="C25">
            <v>20.61470146545258</v>
          </cell>
          <cell r="D25">
            <v>24.244117712171285</v>
          </cell>
          <cell r="E25">
            <v>23.93749503996532</v>
          </cell>
          <cell r="F25">
            <v>21.38039487134084</v>
          </cell>
          <cell r="G25">
            <v>18.822622748622983</v>
          </cell>
          <cell r="H25">
            <v>18.014513261751979</v>
          </cell>
          <cell r="I25">
            <v>16.685912528868823</v>
          </cell>
          <cell r="J25">
            <v>21.352515210239307</v>
          </cell>
          <cell r="K25">
            <v>21.684300013407732</v>
          </cell>
          <cell r="L25">
            <v>24.298092426993552</v>
          </cell>
          <cell r="M25">
            <v>16.365351696121287</v>
          </cell>
          <cell r="N25">
            <v>22.252624261312526</v>
          </cell>
          <cell r="O25">
            <v>21.448825670730098</v>
          </cell>
          <cell r="P25">
            <v>18.660381976607493</v>
          </cell>
          <cell r="Q25">
            <v>20.73543714714679</v>
          </cell>
          <cell r="R25">
            <v>20.825975567654424</v>
          </cell>
          <cell r="S25">
            <v>2971.1460000000002</v>
          </cell>
          <cell r="T25">
            <v>2839.9957999999997</v>
          </cell>
          <cell r="U25">
            <v>3407.0527999999999</v>
          </cell>
          <cell r="V25">
            <v>3413.22082</v>
          </cell>
          <cell r="W25">
            <v>2951.5160000000001</v>
          </cell>
          <cell r="X25">
            <v>2475.6350000000002</v>
          </cell>
          <cell r="Y25">
            <v>2293.71</v>
          </cell>
          <cell r="Z25">
            <v>2109.578</v>
          </cell>
          <cell r="AA25">
            <v>2632.172</v>
          </cell>
          <cell r="AB25">
            <v>2623.2359999999999</v>
          </cell>
          <cell r="AC25">
            <v>2644.8559999999998</v>
          </cell>
          <cell r="AD25">
            <v>1882.1059999999998</v>
          </cell>
          <cell r="AE25">
            <v>9218.1945999999989</v>
          </cell>
          <cell r="AF25">
            <v>8840.3718200000003</v>
          </cell>
          <cell r="AG25">
            <v>7035.4600000000009</v>
          </cell>
          <cell r="AH25">
            <v>7150.1979999999994</v>
          </cell>
          <cell r="AI25">
            <v>32244.224419999999</v>
          </cell>
          <cell r="AJ25">
            <v>12235.982</v>
          </cell>
          <cell r="AK25">
            <v>12398.9</v>
          </cell>
          <cell r="AL25">
            <v>12647.800000000001</v>
          </cell>
          <cell r="AM25">
            <v>12832.999998000001</v>
          </cell>
          <cell r="AN25">
            <v>12424.3</v>
          </cell>
          <cell r="AO25">
            <v>11837.2</v>
          </cell>
          <cell r="AP25">
            <v>11459.310446</v>
          </cell>
          <cell r="AQ25">
            <v>11378.581763</v>
          </cell>
          <cell r="AR25">
            <v>11094.5</v>
          </cell>
          <cell r="AS25">
            <v>10887.657884</v>
          </cell>
          <cell r="AT25">
            <v>9796.5319999999992</v>
          </cell>
          <cell r="AU25">
            <v>10350.498</v>
          </cell>
          <cell r="AV25">
            <v>37282.682000000001</v>
          </cell>
          <cell r="AW25">
            <v>37094.499997999999</v>
          </cell>
          <cell r="AX25">
            <v>33932.392208999998</v>
          </cell>
          <cell r="AY25">
            <v>31034.687883999999</v>
          </cell>
          <cell r="AZ25">
            <v>139344.26209099998</v>
          </cell>
        </row>
        <row r="26">
          <cell r="A26" t="str">
            <v>Latvia</v>
          </cell>
          <cell r="B26">
            <v>44.65626539525848</v>
          </cell>
          <cell r="C26">
            <v>49.144896965763422</v>
          </cell>
          <cell r="D26">
            <v>39.955533257377873</v>
          </cell>
          <cell r="E26">
            <v>29.454557474198488</v>
          </cell>
          <cell r="F26">
            <v>43.519670557794633</v>
          </cell>
          <cell r="G26">
            <v>62.264433492605335</v>
          </cell>
          <cell r="H26">
            <v>59.500848675311147</v>
          </cell>
          <cell r="I26">
            <v>49.897887273459851</v>
          </cell>
          <cell r="J26">
            <v>42.153106590386464</v>
          </cell>
          <cell r="K26">
            <v>51.272134185440443</v>
          </cell>
          <cell r="L26">
            <v>52.252770913918432</v>
          </cell>
          <cell r="M26">
            <v>48.822508516989238</v>
          </cell>
          <cell r="N26">
            <v>44.48167604898039</v>
          </cell>
          <cell r="O26">
            <v>44.921596272132149</v>
          </cell>
          <cell r="P26">
            <v>50.735514676511848</v>
          </cell>
          <cell r="Q26">
            <v>50.791923451120198</v>
          </cell>
          <cell r="R26">
            <v>47.623522563492507</v>
          </cell>
          <cell r="S26">
            <v>103.66200000000001</v>
          </cell>
          <cell r="T26">
            <v>106.008</v>
          </cell>
          <cell r="U26">
            <v>92.373999999999995</v>
          </cell>
          <cell r="V26">
            <v>72.713999999999999</v>
          </cell>
          <cell r="W26">
            <v>107.244</v>
          </cell>
          <cell r="X26">
            <v>149.489</v>
          </cell>
          <cell r="Y26">
            <v>146.74</v>
          </cell>
          <cell r="Z26">
            <v>111.523</v>
          </cell>
          <cell r="AA26">
            <v>96.978000000000009</v>
          </cell>
          <cell r="AB26">
            <v>111.7075</v>
          </cell>
          <cell r="AC26">
            <v>102.01</v>
          </cell>
          <cell r="AD26">
            <v>96.637039999999999</v>
          </cell>
          <cell r="AE26">
            <v>302.04399999999998</v>
          </cell>
          <cell r="AF26">
            <v>329.447</v>
          </cell>
          <cell r="AG26">
            <v>355.24100000000004</v>
          </cell>
          <cell r="AH26">
            <v>310.35453999999999</v>
          </cell>
          <cell r="AI26">
            <v>1297.08654</v>
          </cell>
          <cell r="AJ26">
            <v>208.91984400000001</v>
          </cell>
          <cell r="AK26">
            <v>194.1345</v>
          </cell>
          <cell r="AL26">
            <v>208.07280799999998</v>
          </cell>
          <cell r="AM26">
            <v>222.18157600000001</v>
          </cell>
          <cell r="AN26">
            <v>221.78384800000001</v>
          </cell>
          <cell r="AO26">
            <v>216.078574</v>
          </cell>
          <cell r="AP26">
            <v>221.95649800000001</v>
          </cell>
          <cell r="AQ26">
            <v>201.15220400000001</v>
          </cell>
          <cell r="AR26">
            <v>207.05520200000001</v>
          </cell>
          <cell r="AS26">
            <v>196.08458200000001</v>
          </cell>
          <cell r="AT26">
            <v>175.70168700000002</v>
          </cell>
          <cell r="AU26">
            <v>178.14188300000001</v>
          </cell>
          <cell r="AV26">
            <v>611.12715200000002</v>
          </cell>
          <cell r="AW26">
            <v>660.04399799999999</v>
          </cell>
          <cell r="AX26">
            <v>630.163904</v>
          </cell>
          <cell r="AY26">
            <v>549.92815200000007</v>
          </cell>
          <cell r="AZ26">
            <v>2451.2632060000005</v>
          </cell>
        </row>
        <row r="27">
          <cell r="A27" t="str">
            <v>Lithuania</v>
          </cell>
          <cell r="B27">
            <v>63.368372474259388</v>
          </cell>
          <cell r="C27">
            <v>67.275972031395767</v>
          </cell>
          <cell r="D27">
            <v>49.011425943456267</v>
          </cell>
          <cell r="E27">
            <v>36.841840607825176</v>
          </cell>
          <cell r="F27">
            <v>30.328501778397172</v>
          </cell>
          <cell r="G27">
            <v>30.407860294575926</v>
          </cell>
          <cell r="H27">
            <v>33.971819220217746</v>
          </cell>
          <cell r="I27">
            <v>42.058073314370723</v>
          </cell>
          <cell r="J27">
            <v>39.399220841289925</v>
          </cell>
          <cell r="K27">
            <v>55.956010214750378</v>
          </cell>
          <cell r="L27">
            <v>30.842435521241384</v>
          </cell>
          <cell r="M27">
            <v>33.259921456176279</v>
          </cell>
          <cell r="N27">
            <v>59.634374193395843</v>
          </cell>
          <cell r="O27">
            <v>32.508972181705239</v>
          </cell>
          <cell r="P27">
            <v>38.138697621592733</v>
          </cell>
          <cell r="Q27">
            <v>38.224005274129389</v>
          </cell>
          <cell r="R27">
            <v>42.377265792903685</v>
          </cell>
          <cell r="S27">
            <v>379.54954000000004</v>
          </cell>
          <cell r="T27">
            <v>331.66900000000004</v>
          </cell>
          <cell r="U27">
            <v>276.99900000000002</v>
          </cell>
          <cell r="V27">
            <v>192.309</v>
          </cell>
          <cell r="W27">
            <v>157.69799999999998</v>
          </cell>
          <cell r="X27">
            <v>163.23599999999999</v>
          </cell>
          <cell r="Y27">
            <v>193.38</v>
          </cell>
          <cell r="Z27">
            <v>191.57210000000001</v>
          </cell>
          <cell r="AA27">
            <v>183.37610000000001</v>
          </cell>
          <cell r="AB27">
            <v>237.86770000000001</v>
          </cell>
          <cell r="AC27">
            <v>209.04299999999998</v>
          </cell>
          <cell r="AD27">
            <v>169.83274</v>
          </cell>
          <cell r="AE27">
            <v>988.2175400000001</v>
          </cell>
          <cell r="AF27">
            <v>513.24299999999994</v>
          </cell>
          <cell r="AG27">
            <v>568.32819999999992</v>
          </cell>
          <cell r="AH27">
            <v>616.74343999999996</v>
          </cell>
          <cell r="AI27">
            <v>2686.5321800000006</v>
          </cell>
          <cell r="AJ27">
            <v>539.06163700000002</v>
          </cell>
          <cell r="AK27">
            <v>443.69793700000002</v>
          </cell>
          <cell r="AL27">
            <v>508.65506399999992</v>
          </cell>
          <cell r="AM27">
            <v>469.786789</v>
          </cell>
          <cell r="AN27">
            <v>467.96970399999998</v>
          </cell>
          <cell r="AO27">
            <v>483.13955199999998</v>
          </cell>
          <cell r="AP27">
            <v>512.31286399999999</v>
          </cell>
          <cell r="AQ27">
            <v>409.94481300000007</v>
          </cell>
          <cell r="AR27">
            <v>418.8877</v>
          </cell>
          <cell r="AS27">
            <v>382.58791000000002</v>
          </cell>
          <cell r="AT27">
            <v>609.99949199999992</v>
          </cell>
          <cell r="AU27">
            <v>459.56051400000001</v>
          </cell>
          <cell r="AV27">
            <v>1491.414638</v>
          </cell>
          <cell r="AW27">
            <v>1420.896045</v>
          </cell>
          <cell r="AX27">
            <v>1341.1453770000001</v>
          </cell>
          <cell r="AY27">
            <v>1452.1479159999999</v>
          </cell>
          <cell r="AZ27">
            <v>5705.6039760000003</v>
          </cell>
        </row>
        <row r="28">
          <cell r="A28" t="str">
            <v>Luxembourg</v>
          </cell>
          <cell r="B28">
            <v>42.266899478469924</v>
          </cell>
          <cell r="C28">
            <v>39.49092236004698</v>
          </cell>
          <cell r="D28">
            <v>41.347056811699744</v>
          </cell>
          <cell r="E28">
            <v>39.290388806462381</v>
          </cell>
          <cell r="F28">
            <v>41.124688601668069</v>
          </cell>
          <cell r="G28">
            <v>42.683295139610266</v>
          </cell>
          <cell r="H28">
            <v>51.298154881286059</v>
          </cell>
          <cell r="I28">
            <v>43.234631893832322</v>
          </cell>
          <cell r="J28">
            <v>42.477077498824691</v>
          </cell>
          <cell r="K28">
            <v>42.274679158734479</v>
          </cell>
          <cell r="L28">
            <v>54.106852979562618</v>
          </cell>
          <cell r="M28">
            <v>50.364508282852213</v>
          </cell>
          <cell r="N28">
            <v>40.981152178990776</v>
          </cell>
          <cell r="O28">
            <v>41.066531667981053</v>
          </cell>
          <cell r="P28">
            <v>45.773384972776164</v>
          </cell>
          <cell r="Q28">
            <v>48.823728813673704</v>
          </cell>
          <cell r="R28">
            <v>43.881957595311846</v>
          </cell>
          <cell r="S28">
            <v>140.69640000000001</v>
          </cell>
          <cell r="T28">
            <v>146.96039999999999</v>
          </cell>
          <cell r="U28">
            <v>143.02960000000002</v>
          </cell>
          <cell r="V28">
            <v>146.31792000000002</v>
          </cell>
          <cell r="W28">
            <v>156.5532</v>
          </cell>
          <cell r="X28">
            <v>168.77779999999998</v>
          </cell>
          <cell r="Y28">
            <v>177.34480000000002</v>
          </cell>
          <cell r="Z28">
            <v>138.38740000000001</v>
          </cell>
          <cell r="AA28">
            <v>141.41040000000001</v>
          </cell>
          <cell r="AB28">
            <v>129.6618</v>
          </cell>
          <cell r="AC28">
            <v>160.70699999999999</v>
          </cell>
          <cell r="AD28">
            <v>143.66055499999999</v>
          </cell>
          <cell r="AE28">
            <v>430.68639999999999</v>
          </cell>
          <cell r="AF28">
            <v>471.64891999999998</v>
          </cell>
          <cell r="AG28">
            <v>457.14260000000002</v>
          </cell>
          <cell r="AH28">
            <v>434.02935499999995</v>
          </cell>
          <cell r="AI28">
            <v>1793.5072749999999</v>
          </cell>
          <cell r="AJ28">
            <v>299.58847600000001</v>
          </cell>
          <cell r="AK28">
            <v>334.923451</v>
          </cell>
          <cell r="AL28">
            <v>311.33205099999998</v>
          </cell>
          <cell r="AM28">
            <v>335.16117300000002</v>
          </cell>
          <cell r="AN28">
            <v>342.61142100000001</v>
          </cell>
          <cell r="AO28">
            <v>355.87697600000001</v>
          </cell>
          <cell r="AP28">
            <v>311.14241900000002</v>
          </cell>
          <cell r="AQ28">
            <v>288.076143</v>
          </cell>
          <cell r="AR28">
            <v>299.61891800000001</v>
          </cell>
          <cell r="AS28">
            <v>276.04140899999999</v>
          </cell>
          <cell r="AT28">
            <v>267.31604600000003</v>
          </cell>
          <cell r="AU28">
            <v>256.71748600000001</v>
          </cell>
          <cell r="AV28">
            <v>945.84397799999999</v>
          </cell>
          <cell r="AW28">
            <v>1033.64957</v>
          </cell>
          <cell r="AX28">
            <v>898.83748000000003</v>
          </cell>
          <cell r="AY28">
            <v>800.07494100000008</v>
          </cell>
          <cell r="AZ28">
            <v>3678.4059690000004</v>
          </cell>
        </row>
        <row r="29">
          <cell r="A29" t="str">
            <v>Madeira</v>
          </cell>
          <cell r="B29">
            <v>33.959391058311219</v>
          </cell>
          <cell r="C29">
            <v>30.272598187616548</v>
          </cell>
          <cell r="D29">
            <v>30.594856300974104</v>
          </cell>
          <cell r="E29">
            <v>29.24095357998619</v>
          </cell>
          <cell r="F29">
            <v>25.033255637061515</v>
          </cell>
          <cell r="G29">
            <v>23.815739213421708</v>
          </cell>
          <cell r="H29">
            <v>25.889529721870513</v>
          </cell>
          <cell r="I29">
            <v>30.721689622270301</v>
          </cell>
          <cell r="J29">
            <v>20.043334676278057</v>
          </cell>
          <cell r="K29">
            <v>31.660634185121374</v>
          </cell>
          <cell r="L29">
            <v>32.550516268697777</v>
          </cell>
          <cell r="M29">
            <v>16.602686036988295</v>
          </cell>
          <cell r="N29">
            <v>31.524081455984767</v>
          </cell>
          <cell r="O29">
            <v>25.832114476105989</v>
          </cell>
          <cell r="P29">
            <v>25.578393430741151</v>
          </cell>
          <cell r="Q29">
            <v>27.013460296633379</v>
          </cell>
          <cell r="R29">
            <v>27.363888067840698</v>
          </cell>
          <cell r="S29">
            <v>20</v>
          </cell>
          <cell r="T29">
            <v>20</v>
          </cell>
          <cell r="U29">
            <v>20</v>
          </cell>
          <cell r="V29">
            <v>20</v>
          </cell>
          <cell r="W29">
            <v>20</v>
          </cell>
          <cell r="X29">
            <v>20</v>
          </cell>
          <cell r="Y29">
            <v>20</v>
          </cell>
          <cell r="Z29">
            <v>19.898820000000001</v>
          </cell>
          <cell r="AA29">
            <v>12.933819999999999</v>
          </cell>
          <cell r="AB29">
            <v>20.353819999999999</v>
          </cell>
          <cell r="AC29">
            <v>21.009336502711726</v>
          </cell>
          <cell r="AD29">
            <v>10.46382</v>
          </cell>
          <cell r="AE29">
            <v>60</v>
          </cell>
          <cell r="AF29">
            <v>60</v>
          </cell>
          <cell r="AG29">
            <v>52.832639999999998</v>
          </cell>
          <cell r="AH29">
            <v>51.826976502711723</v>
          </cell>
          <cell r="AI29">
            <v>224.65961650271174</v>
          </cell>
          <cell r="AJ29">
            <v>53.004483999999998</v>
          </cell>
          <cell r="AK29">
            <v>59.459713000000001</v>
          </cell>
          <cell r="AL29">
            <v>58.833419000000006</v>
          </cell>
          <cell r="AM29">
            <v>61.557500000000005</v>
          </cell>
          <cell r="AN29">
            <v>71.904351000000005</v>
          </cell>
          <cell r="AO29">
            <v>75.580269999999999</v>
          </cell>
          <cell r="AP29">
            <v>69.526175999999992</v>
          </cell>
          <cell r="AQ29">
            <v>58.294117999999997</v>
          </cell>
          <cell r="AR29">
            <v>58.076354000000002</v>
          </cell>
          <cell r="AS29">
            <v>57.858720999999996</v>
          </cell>
          <cell r="AT29">
            <v>58.089409999999994</v>
          </cell>
          <cell r="AU29">
            <v>56.722375999999997</v>
          </cell>
          <cell r="AV29">
            <v>171.297616</v>
          </cell>
          <cell r="AW29">
            <v>209.04212100000001</v>
          </cell>
          <cell r="AX29">
            <v>185.896648</v>
          </cell>
          <cell r="AY29">
            <v>172.67050699999999</v>
          </cell>
          <cell r="AZ29">
            <v>738.90689199999997</v>
          </cell>
        </row>
        <row r="30">
          <cell r="A30" t="str">
            <v>Malta</v>
          </cell>
          <cell r="B30">
            <v>52.307745473337967</v>
          </cell>
          <cell r="C30">
            <v>64.470738727214581</v>
          </cell>
          <cell r="D30">
            <v>41.686557518311076</v>
          </cell>
          <cell r="E30">
            <v>11.58920879619134</v>
          </cell>
          <cell r="F30">
            <v>7.8058543907930948</v>
          </cell>
          <cell r="G30">
            <v>10.363425029058504</v>
          </cell>
          <cell r="H30">
            <v>43.193792508861002</v>
          </cell>
          <cell r="I30">
            <v>39.326403603163854</v>
          </cell>
          <cell r="J30">
            <v>49.657113079729015</v>
          </cell>
          <cell r="K30">
            <v>13.927155116344034</v>
          </cell>
          <cell r="L30">
            <v>2.5335970384781548</v>
          </cell>
          <cell r="M30">
            <v>4.6033857134691616E-2</v>
          </cell>
          <cell r="N30">
            <v>52.163497528344195</v>
          </cell>
          <cell r="O30">
            <v>9.8283414451516276</v>
          </cell>
          <cell r="P30">
            <v>44.012242889050931</v>
          </cell>
          <cell r="Q30">
            <v>6.2731835129945228</v>
          </cell>
          <cell r="R30">
            <v>27.733466446112001</v>
          </cell>
          <cell r="S30">
            <v>8.51</v>
          </cell>
          <cell r="T30">
            <v>11.2</v>
          </cell>
          <cell r="U30">
            <v>8.6004000000000005</v>
          </cell>
          <cell r="V30">
            <v>2.84</v>
          </cell>
          <cell r="W30">
            <v>2.08</v>
          </cell>
          <cell r="X30">
            <v>2.0804</v>
          </cell>
          <cell r="Y30">
            <v>10.02</v>
          </cell>
          <cell r="Z30">
            <v>8.5079999999999991</v>
          </cell>
          <cell r="AA30">
            <v>10.587999999999999</v>
          </cell>
          <cell r="AB30">
            <v>2.93</v>
          </cell>
          <cell r="AC30">
            <v>0.35776402985403227</v>
          </cell>
          <cell r="AD30">
            <v>8.0000000000000002E-3</v>
          </cell>
          <cell r="AE30">
            <v>28.310400000000001</v>
          </cell>
          <cell r="AF30">
            <v>7.0004</v>
          </cell>
          <cell r="AG30">
            <v>29.116</v>
          </cell>
          <cell r="AH30">
            <v>3.2957640298540323</v>
          </cell>
          <cell r="AI30">
            <v>67.722564029854027</v>
          </cell>
          <cell r="AJ30">
            <v>14.642191</v>
          </cell>
          <cell r="AK30">
            <v>15.635000000000002</v>
          </cell>
          <cell r="AL30">
            <v>18.568000000000001</v>
          </cell>
          <cell r="AM30">
            <v>22.055</v>
          </cell>
          <cell r="AN30">
            <v>23.981999999999999</v>
          </cell>
          <cell r="AO30">
            <v>18.067</v>
          </cell>
          <cell r="AP30">
            <v>20.878</v>
          </cell>
          <cell r="AQ30">
            <v>19.470888000000002</v>
          </cell>
          <cell r="AR30">
            <v>19.190000000000001</v>
          </cell>
          <cell r="AS30">
            <v>18.934232999999999</v>
          </cell>
          <cell r="AT30">
            <v>12.708715</v>
          </cell>
          <cell r="AU30">
            <v>15.640661999999999</v>
          </cell>
          <cell r="AV30">
            <v>48.845191</v>
          </cell>
          <cell r="AW30">
            <v>64.103999999999999</v>
          </cell>
          <cell r="AX30">
            <v>59.538888</v>
          </cell>
          <cell r="AY30">
            <v>47.283609999999996</v>
          </cell>
          <cell r="AZ30">
            <v>219.77168900000004</v>
          </cell>
        </row>
        <row r="31">
          <cell r="A31" t="str">
            <v>Netherlands</v>
          </cell>
          <cell r="B31">
            <v>29.644537744880843</v>
          </cell>
          <cell r="C31">
            <v>42.065495031000452</v>
          </cell>
          <cell r="D31">
            <v>25.298935691383743</v>
          </cell>
          <cell r="E31">
            <v>24.637735499572198</v>
          </cell>
          <cell r="F31">
            <v>30.066112493148967</v>
          </cell>
          <cell r="G31">
            <v>32.147131504105658</v>
          </cell>
          <cell r="H31">
            <v>26.024139984125256</v>
          </cell>
          <cell r="I31">
            <v>26.360421549093466</v>
          </cell>
          <cell r="J31">
            <v>22.291584685823427</v>
          </cell>
          <cell r="K31">
            <v>27.496783684394625</v>
          </cell>
          <cell r="L31">
            <v>31.310587704006743</v>
          </cell>
          <cell r="M31">
            <v>23.863656974834846</v>
          </cell>
          <cell r="N31">
            <v>32.288881738629307</v>
          </cell>
          <cell r="O31">
            <v>28.874172317593828</v>
          </cell>
          <cell r="P31">
            <v>24.829248405227244</v>
          </cell>
          <cell r="Q31">
            <v>27.578201607494517</v>
          </cell>
          <cell r="R31">
            <v>28.456933484115517</v>
          </cell>
          <cell r="S31">
            <v>471.97125</v>
          </cell>
          <cell r="T31">
            <v>708.54</v>
          </cell>
          <cell r="U31">
            <v>443.63607999999999</v>
          </cell>
          <cell r="V31">
            <v>425.83669999999995</v>
          </cell>
          <cell r="W31">
            <v>511.12964999999997</v>
          </cell>
          <cell r="X31">
            <v>520.16567000000009</v>
          </cell>
          <cell r="Y31">
            <v>408.25311999999997</v>
          </cell>
          <cell r="Z31">
            <v>401.24709000000001</v>
          </cell>
          <cell r="AA31">
            <v>369.39449999999999</v>
          </cell>
          <cell r="AB31">
            <v>434.14110000000005</v>
          </cell>
          <cell r="AC31">
            <v>497.50600000000009</v>
          </cell>
          <cell r="AD31">
            <v>372.74160800000004</v>
          </cell>
          <cell r="AE31">
            <v>1624.14733</v>
          </cell>
          <cell r="AF31">
            <v>1457.13202</v>
          </cell>
          <cell r="AG31">
            <v>1178.89471</v>
          </cell>
          <cell r="AH31">
            <v>1304.3887080000002</v>
          </cell>
          <cell r="AI31">
            <v>5564.5627679999998</v>
          </cell>
          <cell r="AJ31">
            <v>1432.8917139999999</v>
          </cell>
          <cell r="AK31">
            <v>1515.9360409999999</v>
          </cell>
          <cell r="AL31">
            <v>1578.2184549999997</v>
          </cell>
          <cell r="AM31">
            <v>1555.552985</v>
          </cell>
          <cell r="AN31">
            <v>1530.0171750000002</v>
          </cell>
          <cell r="AO31">
            <v>1456.270221</v>
          </cell>
          <cell r="AP31">
            <v>1411.873008</v>
          </cell>
          <cell r="AQ31">
            <v>1369.941601</v>
          </cell>
          <cell r="AR31">
            <v>1491.392625</v>
          </cell>
          <cell r="AS31">
            <v>1420.9916130000001</v>
          </cell>
          <cell r="AT31">
            <v>1430.0446999999999</v>
          </cell>
          <cell r="AU31">
            <v>1405.7671359999999</v>
          </cell>
          <cell r="AV31">
            <v>4527.0462099999995</v>
          </cell>
          <cell r="AW31">
            <v>4541.840381</v>
          </cell>
          <cell r="AX31">
            <v>4273.2072339999995</v>
          </cell>
          <cell r="AY31">
            <v>4256.803449</v>
          </cell>
          <cell r="AZ31">
            <v>17598.897274000003</v>
          </cell>
        </row>
        <row r="32">
          <cell r="A32" t="str">
            <v>Norway</v>
          </cell>
          <cell r="B32">
            <v>113.52374863189598</v>
          </cell>
          <cell r="C32">
            <v>93.474699253711293</v>
          </cell>
          <cell r="D32">
            <v>69.818510407154179</v>
          </cell>
          <cell r="E32">
            <v>72.176849414237751</v>
          </cell>
          <cell r="F32">
            <v>60.2100374564098</v>
          </cell>
          <cell r="G32">
            <v>74.420631323365583</v>
          </cell>
          <cell r="H32">
            <v>67.820784519615742</v>
          </cell>
          <cell r="I32">
            <v>80.511664303507217</v>
          </cell>
          <cell r="J32">
            <v>67.140715512533788</v>
          </cell>
          <cell r="K32">
            <v>47.444751177802395</v>
          </cell>
          <cell r="L32">
            <v>165.31603663434973</v>
          </cell>
          <cell r="M32">
            <v>129.81272916927227</v>
          </cell>
          <cell r="N32">
            <v>91.485948835434002</v>
          </cell>
          <cell r="O32">
            <v>68.777563048132563</v>
          </cell>
          <cell r="P32">
            <v>71.672734681537406</v>
          </cell>
          <cell r="Q32">
            <v>111.46761149076367</v>
          </cell>
          <cell r="R32">
            <v>85.033879491019519</v>
          </cell>
          <cell r="S32">
            <v>222.60123999999999</v>
          </cell>
          <cell r="T32">
            <v>197.755</v>
          </cell>
          <cell r="U32">
            <v>152.80000000000001</v>
          </cell>
          <cell r="V32">
            <v>160.61000000000001</v>
          </cell>
          <cell r="W32">
            <v>135.32</v>
          </cell>
          <cell r="X32">
            <v>154.18100000000001</v>
          </cell>
          <cell r="Y32">
            <v>135.012</v>
          </cell>
          <cell r="Z32">
            <v>161.65599999999998</v>
          </cell>
          <cell r="AA32">
            <v>149.32040000000001</v>
          </cell>
          <cell r="AB32">
            <v>98.258600000000001</v>
          </cell>
          <cell r="AC32">
            <v>312.45999999999998</v>
          </cell>
          <cell r="AD32">
            <v>218.04710900000001</v>
          </cell>
          <cell r="AE32">
            <v>573.15624000000003</v>
          </cell>
          <cell r="AF32">
            <v>450.11099999999999</v>
          </cell>
          <cell r="AG32">
            <v>445.98840000000001</v>
          </cell>
          <cell r="AH32">
            <v>628.76570900000002</v>
          </cell>
          <cell r="AI32">
            <v>2098.0213490000001</v>
          </cell>
          <cell r="AJ32">
            <v>176.47507100000001</v>
          </cell>
          <cell r="AK32">
            <v>190.40392900000001</v>
          </cell>
          <cell r="AL32">
            <v>196.96782299999998</v>
          </cell>
          <cell r="AM32">
            <v>200.27058700000001</v>
          </cell>
          <cell r="AN32">
            <v>202.27192199999999</v>
          </cell>
          <cell r="AO32">
            <v>186.45756900000001</v>
          </cell>
          <cell r="AP32">
            <v>179.164545</v>
          </cell>
          <cell r="AQ32">
            <v>180.707232</v>
          </cell>
          <cell r="AR32">
            <v>200.15926100000001</v>
          </cell>
          <cell r="AS32">
            <v>186.390987</v>
          </cell>
          <cell r="AT32">
            <v>170.106909</v>
          </cell>
          <cell r="AU32">
            <v>151.173463</v>
          </cell>
          <cell r="AV32">
            <v>563.84682299999997</v>
          </cell>
          <cell r="AW32">
            <v>589.00007800000003</v>
          </cell>
          <cell r="AX32">
            <v>560.03103800000008</v>
          </cell>
          <cell r="AY32">
            <v>507.67135899999994</v>
          </cell>
          <cell r="AZ32">
            <v>2220.5492979999999</v>
          </cell>
        </row>
        <row r="33">
          <cell r="A33" t="str">
            <v>Poland</v>
          </cell>
          <cell r="B33">
            <v>28.75858293155644</v>
          </cell>
          <cell r="C33">
            <v>36.778148867761779</v>
          </cell>
          <cell r="D33">
            <v>38.1916333394215</v>
          </cell>
          <cell r="E33">
            <v>30.694034624045404</v>
          </cell>
          <cell r="F33">
            <v>33.224520876600614</v>
          </cell>
          <cell r="G33">
            <v>33.907180379670031</v>
          </cell>
          <cell r="H33">
            <v>36.15574844008465</v>
          </cell>
          <cell r="I33">
            <v>31.497387787702273</v>
          </cell>
          <cell r="J33">
            <v>30.79019416838198</v>
          </cell>
          <cell r="K33">
            <v>33.85798011200248</v>
          </cell>
          <cell r="L33">
            <v>30.863317836770321</v>
          </cell>
          <cell r="M33">
            <v>28.342477985509927</v>
          </cell>
          <cell r="N33">
            <v>34.653593223148356</v>
          </cell>
          <cell r="O33">
            <v>32.618353337391788</v>
          </cell>
          <cell r="P33">
            <v>32.955445791071824</v>
          </cell>
          <cell r="Q33">
            <v>30.989102469944221</v>
          </cell>
          <cell r="R33">
            <v>32.845372552549094</v>
          </cell>
          <cell r="S33">
            <v>1645.8943999999999</v>
          </cell>
          <cell r="T33">
            <v>2142.23</v>
          </cell>
          <cell r="U33">
            <v>2306.0450000000001</v>
          </cell>
          <cell r="V33">
            <v>1972.9449999999999</v>
          </cell>
          <cell r="W33">
            <v>2219.0149999999999</v>
          </cell>
          <cell r="X33">
            <v>2189.029</v>
          </cell>
          <cell r="Y33">
            <v>2309.61</v>
          </cell>
          <cell r="Z33">
            <v>1866.37</v>
          </cell>
          <cell r="AA33">
            <v>1678.5</v>
          </cell>
          <cell r="AB33">
            <v>1742.7675600000002</v>
          </cell>
          <cell r="AC33">
            <v>1641.188877391515</v>
          </cell>
          <cell r="AD33">
            <v>1509.7498759999999</v>
          </cell>
          <cell r="AE33">
            <v>6094.1693999999998</v>
          </cell>
          <cell r="AF33">
            <v>6380.9889999999996</v>
          </cell>
          <cell r="AG33">
            <v>5854.48</v>
          </cell>
          <cell r="AH33">
            <v>4893.7063133915153</v>
          </cell>
          <cell r="AI33">
            <v>23223.344713391518</v>
          </cell>
          <cell r="AJ33">
            <v>5150.8273669999999</v>
          </cell>
          <cell r="AK33">
            <v>5242.2622110000002</v>
          </cell>
          <cell r="AL33">
            <v>5434.2805440000002</v>
          </cell>
          <cell r="AM33">
            <v>5785.001945</v>
          </cell>
          <cell r="AN33">
            <v>6010.962528</v>
          </cell>
          <cell r="AO33">
            <v>5810.3507220000001</v>
          </cell>
          <cell r="AP33">
            <v>5749.1521809999995</v>
          </cell>
          <cell r="AQ33">
            <v>5332.92796</v>
          </cell>
          <cell r="AR33">
            <v>4906.2698070000006</v>
          </cell>
          <cell r="AS33">
            <v>4632.5587020000003</v>
          </cell>
          <cell r="AT33">
            <v>4785.8431729999993</v>
          </cell>
          <cell r="AU33">
            <v>4794.1287599999996</v>
          </cell>
          <cell r="AV33">
            <v>15827.370122</v>
          </cell>
          <cell r="AW33">
            <v>17606.315194999999</v>
          </cell>
          <cell r="AX33">
            <v>15988.349947999999</v>
          </cell>
          <cell r="AY33">
            <v>14212.530634999999</v>
          </cell>
          <cell r="AZ33">
            <v>63634.565900000001</v>
          </cell>
        </row>
        <row r="34">
          <cell r="A34" t="str">
            <v>Portugal</v>
          </cell>
          <cell r="B34">
            <v>41.780124679476927</v>
          </cell>
          <cell r="C34">
            <v>42.880346663603106</v>
          </cell>
          <cell r="D34">
            <v>40.241229301596761</v>
          </cell>
          <cell r="E34">
            <v>36.498814380528849</v>
          </cell>
          <cell r="F34">
            <v>28.963403025730543</v>
          </cell>
          <cell r="G34">
            <v>33.840652339324052</v>
          </cell>
          <cell r="H34">
            <v>41.41745079913894</v>
          </cell>
          <cell r="I34">
            <v>34.169537305245306</v>
          </cell>
          <cell r="J34">
            <v>30.682645779304401</v>
          </cell>
          <cell r="K34">
            <v>38.478764613190698</v>
          </cell>
          <cell r="L34">
            <v>44.868560492158373</v>
          </cell>
          <cell r="M34">
            <v>41.049135973032037</v>
          </cell>
          <cell r="N34">
            <v>41.615610562405941</v>
          </cell>
          <cell r="O34">
            <v>33.04012283535679</v>
          </cell>
          <cell r="P34">
            <v>35.668602883393717</v>
          </cell>
          <cell r="Q34">
            <v>41.433244145572864</v>
          </cell>
          <cell r="R34">
            <v>37.7053410463906</v>
          </cell>
          <cell r="S34">
            <v>1109.8553999999999</v>
          </cell>
          <cell r="T34">
            <v>1180.5419999999999</v>
          </cell>
          <cell r="U34">
            <v>1147.4566</v>
          </cell>
          <cell r="V34">
            <v>1072.6596</v>
          </cell>
          <cell r="W34">
            <v>890.12400000000002</v>
          </cell>
          <cell r="X34">
            <v>999.39600000000007</v>
          </cell>
          <cell r="Y34">
            <v>1184.2730000000001</v>
          </cell>
          <cell r="Z34">
            <v>868.02718000000004</v>
          </cell>
          <cell r="AA34">
            <v>777.21758</v>
          </cell>
          <cell r="AB34">
            <v>912.81413999999995</v>
          </cell>
          <cell r="AC34">
            <v>1027.1437038257</v>
          </cell>
          <cell r="AD34">
            <v>914.20398</v>
          </cell>
          <cell r="AE34">
            <v>3437.8539999999998</v>
          </cell>
          <cell r="AF34">
            <v>2962.1795999999999</v>
          </cell>
          <cell r="AG34">
            <v>2829.5177600000002</v>
          </cell>
          <cell r="AH34">
            <v>2854.1618238256997</v>
          </cell>
          <cell r="AI34">
            <v>12083.713183825703</v>
          </cell>
          <cell r="AJ34">
            <v>2390.777595</v>
          </cell>
          <cell r="AK34">
            <v>2477.7966659999997</v>
          </cell>
          <cell r="AL34">
            <v>2566.3006769999997</v>
          </cell>
          <cell r="AM34">
            <v>2644.9999990000001</v>
          </cell>
          <cell r="AN34">
            <v>2765.944317</v>
          </cell>
          <cell r="AO34">
            <v>2657.9168479999998</v>
          </cell>
          <cell r="AP34">
            <v>2573.421781</v>
          </cell>
          <cell r="AQ34">
            <v>2286.3185270000004</v>
          </cell>
          <cell r="AR34">
            <v>2279.7767410000001</v>
          </cell>
          <cell r="AS34">
            <v>2135.028851</v>
          </cell>
          <cell r="AT34">
            <v>2060.305308</v>
          </cell>
          <cell r="AU34">
            <v>2004.3870900000002</v>
          </cell>
          <cell r="AV34">
            <v>7434.874937999999</v>
          </cell>
          <cell r="AW34">
            <v>8068.8611639999999</v>
          </cell>
          <cell r="AX34">
            <v>7139.517049</v>
          </cell>
          <cell r="AY34">
            <v>6199.7212490000002</v>
          </cell>
          <cell r="AZ34">
            <v>28842.974399999999</v>
          </cell>
        </row>
        <row r="35">
          <cell r="A35" t="str">
            <v>San Marino</v>
          </cell>
          <cell r="B35">
            <v>47.357653171682188</v>
          </cell>
          <cell r="C35">
            <v>29.702295677696636</v>
          </cell>
          <cell r="D35">
            <v>122.63405490830239</v>
          </cell>
          <cell r="E35">
            <v>85.64835164835165</v>
          </cell>
          <cell r="F35">
            <v>96.719533668674487</v>
          </cell>
          <cell r="G35">
            <v>173.55838444458806</v>
          </cell>
          <cell r="H35">
            <v>171.76282051282053</v>
          </cell>
          <cell r="I35">
            <v>133.70086514952041</v>
          </cell>
          <cell r="J35">
            <v>269.51438848920867</v>
          </cell>
          <cell r="K35">
            <v>274.86856668511342</v>
          </cell>
          <cell r="L35">
            <v>75.122705310721585</v>
          </cell>
          <cell r="M35">
            <v>96.765548415529665</v>
          </cell>
          <cell r="N35">
            <v>65.826410667688108</v>
          </cell>
          <cell r="O35">
            <v>112.62321472531598</v>
          </cell>
          <cell r="P35">
            <v>169.34243934549556</v>
          </cell>
          <cell r="Q35">
            <v>124.47854008607038</v>
          </cell>
          <cell r="R35">
            <v>108.05043078102305</v>
          </cell>
          <cell r="S35">
            <v>14.583</v>
          </cell>
          <cell r="T35">
            <v>9.4450000000000003</v>
          </cell>
          <cell r="U35">
            <v>37.075000000000003</v>
          </cell>
          <cell r="V35">
            <v>29.011000000000003</v>
          </cell>
          <cell r="W35">
            <v>25.548999999999999</v>
          </cell>
          <cell r="X35">
            <v>37.99</v>
          </cell>
          <cell r="Y35">
            <v>26.795000000000002</v>
          </cell>
          <cell r="Z35">
            <v>31.594999999999999</v>
          </cell>
          <cell r="AA35">
            <v>21.645</v>
          </cell>
          <cell r="AB35">
            <v>22.074999999999999</v>
          </cell>
          <cell r="AC35">
            <v>11.773</v>
          </cell>
          <cell r="AD35">
            <v>15.1648</v>
          </cell>
          <cell r="AE35">
            <v>61.103000000000002</v>
          </cell>
          <cell r="AF35">
            <v>92.550000000000011</v>
          </cell>
          <cell r="AG35">
            <v>80.034999999999997</v>
          </cell>
          <cell r="AH35">
            <v>49.012799999999999</v>
          </cell>
          <cell r="AI35">
            <v>282.70080000000007</v>
          </cell>
          <cell r="AJ35">
            <v>27.713999999999999</v>
          </cell>
          <cell r="AK35">
            <v>28.619</v>
          </cell>
          <cell r="AL35">
            <v>27.209000000000003</v>
          </cell>
          <cell r="AM35">
            <v>30.484999999999999</v>
          </cell>
          <cell r="AN35">
            <v>23.773998000000002</v>
          </cell>
          <cell r="AO35">
            <v>19.699998999999998</v>
          </cell>
          <cell r="AP35">
            <v>14.04</v>
          </cell>
          <cell r="AQ35">
            <v>21.268000000000001</v>
          </cell>
          <cell r="AR35">
            <v>7.2279999999999998</v>
          </cell>
          <cell r="AS35">
            <v>7.2279999999999998</v>
          </cell>
          <cell r="AT35">
            <v>14.104524</v>
          </cell>
          <cell r="AU35">
            <v>14.104524</v>
          </cell>
          <cell r="AV35">
            <v>83.542000000000002</v>
          </cell>
          <cell r="AW35">
            <v>73.958997000000011</v>
          </cell>
          <cell r="AX35">
            <v>42.536000000000001</v>
          </cell>
          <cell r="AY35">
            <v>35.437047999999997</v>
          </cell>
          <cell r="AZ35">
            <v>235.47404499999999</v>
          </cell>
        </row>
        <row r="36">
          <cell r="A36" t="str">
            <v>Slovak Republic</v>
          </cell>
          <cell r="B36">
            <v>47.267019189646433</v>
          </cell>
          <cell r="C36">
            <v>42.438081966843242</v>
          </cell>
          <cell r="D36">
            <v>38.456138813526287</v>
          </cell>
          <cell r="E36">
            <v>31.137728277869215</v>
          </cell>
          <cell r="F36">
            <v>29.656794182016064</v>
          </cell>
          <cell r="G36">
            <v>32.916417976720417</v>
          </cell>
          <cell r="H36">
            <v>23.02409375129972</v>
          </cell>
          <cell r="I36">
            <v>28.054469122927475</v>
          </cell>
          <cell r="J36">
            <v>37.310345095748616</v>
          </cell>
          <cell r="K36">
            <v>47.746143166386062</v>
          </cell>
          <cell r="L36">
            <v>38.271377881467515</v>
          </cell>
          <cell r="M36">
            <v>28.069483166720147</v>
          </cell>
          <cell r="N36">
            <v>42.596982710256931</v>
          </cell>
          <cell r="O36">
            <v>31.226796772094495</v>
          </cell>
          <cell r="P36">
            <v>29.267010282074835</v>
          </cell>
          <cell r="Q36">
            <v>38.238272867867728</v>
          </cell>
          <cell r="R36">
            <v>35.137145749250259</v>
          </cell>
          <cell r="S36">
            <v>495.62850000000003</v>
          </cell>
          <cell r="T36">
            <v>473.57760000000002</v>
          </cell>
          <cell r="U36">
            <v>438.30560000000003</v>
          </cell>
          <cell r="V36">
            <v>374.87760000000003</v>
          </cell>
          <cell r="W36">
            <v>366.75839999999994</v>
          </cell>
          <cell r="X36">
            <v>399.14099999999996</v>
          </cell>
          <cell r="Y36">
            <v>268.43279999999999</v>
          </cell>
          <cell r="Z36">
            <v>303.78390000000002</v>
          </cell>
          <cell r="AA36">
            <v>398.52919999999995</v>
          </cell>
          <cell r="AB36">
            <v>481.74649999999997</v>
          </cell>
          <cell r="AC36">
            <v>375.42500000000001</v>
          </cell>
          <cell r="AD36">
            <v>265.70293100000004</v>
          </cell>
          <cell r="AE36">
            <v>1407.5117</v>
          </cell>
          <cell r="AF36">
            <v>1140.777</v>
          </cell>
          <cell r="AG36">
            <v>970.74589999999989</v>
          </cell>
          <cell r="AH36">
            <v>1122.874431</v>
          </cell>
          <cell r="AI36">
            <v>4641.9090310000001</v>
          </cell>
          <cell r="AJ36">
            <v>943.71436500000004</v>
          </cell>
          <cell r="AK36">
            <v>1004.33342</v>
          </cell>
          <cell r="AL36">
            <v>1025.7791139999999</v>
          </cell>
          <cell r="AM36">
            <v>1083.5403180000001</v>
          </cell>
          <cell r="AN36">
            <v>1113.0082299999999</v>
          </cell>
          <cell r="AO36">
            <v>1091.330473</v>
          </cell>
          <cell r="AP36">
            <v>1049.290029</v>
          </cell>
          <cell r="AQ36">
            <v>974.55242800000008</v>
          </cell>
          <cell r="AR36">
            <v>961.33198199999993</v>
          </cell>
          <cell r="AS36">
            <v>908.07722100000001</v>
          </cell>
          <cell r="AT36">
            <v>882.859512</v>
          </cell>
          <cell r="AU36">
            <v>851.93103299999996</v>
          </cell>
          <cell r="AV36">
            <v>2973.8268990000001</v>
          </cell>
          <cell r="AW36">
            <v>3287.8790209999997</v>
          </cell>
          <cell r="AX36">
            <v>2985.1744390000003</v>
          </cell>
          <cell r="AY36">
            <v>2642.8677659999998</v>
          </cell>
          <cell r="AZ36">
            <v>11889.748125000002</v>
          </cell>
        </row>
        <row r="37">
          <cell r="A37" t="str">
            <v>Spain Mainland</v>
          </cell>
          <cell r="B37">
            <v>18.242401395552285</v>
          </cell>
          <cell r="C37">
            <v>17.385504416473179</v>
          </cell>
          <cell r="D37">
            <v>29.674046761852892</v>
          </cell>
          <cell r="E37">
            <v>25.028051378354149</v>
          </cell>
          <cell r="F37">
            <v>18.720324279567148</v>
          </cell>
          <cell r="G37">
            <v>20.871875482129163</v>
          </cell>
          <cell r="H37">
            <v>15.497120621308991</v>
          </cell>
          <cell r="I37">
            <v>10.980665054008716</v>
          </cell>
          <cell r="J37">
            <v>16.643261131959473</v>
          </cell>
          <cell r="K37">
            <v>18.94512267038397</v>
          </cell>
          <cell r="L37">
            <v>19.199294068309079</v>
          </cell>
          <cell r="M37">
            <v>14.485129051566563</v>
          </cell>
          <cell r="N37">
            <v>21.66064599914019</v>
          </cell>
          <cell r="O37">
            <v>21.632686298924266</v>
          </cell>
          <cell r="P37">
            <v>14.352704190285609</v>
          </cell>
          <cell r="Q37">
            <v>17.561903565824959</v>
          </cell>
          <cell r="R37">
            <v>19.041832529323983</v>
          </cell>
          <cell r="S37">
            <v>1305.1673999999998</v>
          </cell>
          <cell r="T37">
            <v>1231.2118</v>
          </cell>
          <cell r="U37">
            <v>2026.7523999999999</v>
          </cell>
          <cell r="V37">
            <v>1777.7132799999999</v>
          </cell>
          <cell r="W37">
            <v>1239.4833999999998</v>
          </cell>
          <cell r="X37">
            <v>1326.1369999999999</v>
          </cell>
          <cell r="Y37">
            <v>909.33900000000006</v>
          </cell>
          <cell r="Z37">
            <v>657.97699999999998</v>
          </cell>
          <cell r="AA37">
            <v>980.22680000000003</v>
          </cell>
          <cell r="AB37">
            <v>1051.8591999999999</v>
          </cell>
          <cell r="AC37">
            <v>1020</v>
          </cell>
          <cell r="AD37">
            <v>771.09559999999999</v>
          </cell>
          <cell r="AE37">
            <v>4563.1315999999997</v>
          </cell>
          <cell r="AF37">
            <v>4343.3336799999997</v>
          </cell>
          <cell r="AG37">
            <v>2547.5428000000002</v>
          </cell>
          <cell r="AH37">
            <v>2842.9548</v>
          </cell>
          <cell r="AI37">
            <v>14296.962880000003</v>
          </cell>
          <cell r="AJ37">
            <v>6439.1229780000003</v>
          </cell>
          <cell r="AK37">
            <v>6373.6466510000009</v>
          </cell>
          <cell r="AL37">
            <v>6147.045513</v>
          </cell>
          <cell r="AM37">
            <v>6392.5949639999999</v>
          </cell>
          <cell r="AN37">
            <v>5958.951583</v>
          </cell>
          <cell r="AO37">
            <v>5718.3327920000002</v>
          </cell>
          <cell r="AP37">
            <v>5281.0139380000001</v>
          </cell>
          <cell r="AQ37">
            <v>5392.9274509999996</v>
          </cell>
          <cell r="AR37">
            <v>5300.668619</v>
          </cell>
          <cell r="AS37">
            <v>4996.9234639999995</v>
          </cell>
          <cell r="AT37">
            <v>4781.4258</v>
          </cell>
          <cell r="AU37">
            <v>4791.0242120000003</v>
          </cell>
          <cell r="AV37">
            <v>18959.815142000003</v>
          </cell>
          <cell r="AW37">
            <v>18069.879338999999</v>
          </cell>
          <cell r="AX37">
            <v>15974.610008</v>
          </cell>
          <cell r="AY37">
            <v>14569.373476000001</v>
          </cell>
          <cell r="AZ37">
            <v>67573.677964999995</v>
          </cell>
        </row>
        <row r="38">
          <cell r="A38" t="str">
            <v>Sweden</v>
          </cell>
          <cell r="B38">
            <v>33.530868968816755</v>
          </cell>
          <cell r="C38">
            <v>35.14083289224066</v>
          </cell>
          <cell r="D38">
            <v>33.121898704567386</v>
          </cell>
          <cell r="E38">
            <v>37.736039117326378</v>
          </cell>
          <cell r="F38">
            <v>41.839555831994829</v>
          </cell>
          <cell r="G38">
            <v>33.600003135257488</v>
          </cell>
          <cell r="H38">
            <v>36.979165684883732</v>
          </cell>
          <cell r="I38">
            <v>33.733580452477419</v>
          </cell>
          <cell r="J38">
            <v>36.02619977381292</v>
          </cell>
          <cell r="K38">
            <v>26.011033104725712</v>
          </cell>
          <cell r="L38">
            <v>29.848566989935929</v>
          </cell>
          <cell r="M38">
            <v>4.2938878199686288</v>
          </cell>
          <cell r="N38">
            <v>33.924508087450931</v>
          </cell>
          <cell r="O38">
            <v>37.78944265179981</v>
          </cell>
          <cell r="P38">
            <v>35.605346756040461</v>
          </cell>
          <cell r="Q38">
            <v>20.220144220061201</v>
          </cell>
          <cell r="R38">
            <v>32.46419357365081</v>
          </cell>
          <cell r="S38">
            <v>168.22371800000002</v>
          </cell>
          <cell r="T38">
            <v>187.94049999999999</v>
          </cell>
          <cell r="U38">
            <v>186.95449999999997</v>
          </cell>
          <cell r="V38">
            <v>224.93699999999998</v>
          </cell>
          <cell r="W38">
            <v>256.54450000000003</v>
          </cell>
          <cell r="X38">
            <v>196.61799999999999</v>
          </cell>
          <cell r="Y38">
            <v>212.52132</v>
          </cell>
          <cell r="Z38">
            <v>181.95500000000001</v>
          </cell>
          <cell r="AA38">
            <v>188.38400000000001</v>
          </cell>
          <cell r="AB38">
            <v>126.73388</v>
          </cell>
          <cell r="AC38">
            <v>135.22999999999999</v>
          </cell>
          <cell r="AD38">
            <v>19.367999999999999</v>
          </cell>
          <cell r="AE38">
            <v>543.11871799999994</v>
          </cell>
          <cell r="AF38">
            <v>678.09950000000003</v>
          </cell>
          <cell r="AG38">
            <v>582.86032</v>
          </cell>
          <cell r="AH38">
            <v>281.33188000000001</v>
          </cell>
          <cell r="AI38">
            <v>2085.4104179999999</v>
          </cell>
          <cell r="AJ38">
            <v>451.52825099999995</v>
          </cell>
          <cell r="AK38">
            <v>481.33876200000003</v>
          </cell>
          <cell r="AL38">
            <v>507.99941000000001</v>
          </cell>
          <cell r="AM38">
            <v>536.47204299999999</v>
          </cell>
          <cell r="AN38">
            <v>551.8463220000001</v>
          </cell>
          <cell r="AO38">
            <v>526.65530799999999</v>
          </cell>
          <cell r="AP38">
            <v>517.23500100000001</v>
          </cell>
          <cell r="AQ38">
            <v>485.44950700000004</v>
          </cell>
          <cell r="AR38">
            <v>470.61749799999996</v>
          </cell>
          <cell r="AS38">
            <v>438.50811899999997</v>
          </cell>
          <cell r="AT38">
            <v>407.74821800000001</v>
          </cell>
          <cell r="AU38">
            <v>405.95378199999999</v>
          </cell>
          <cell r="AV38">
            <v>1440.8664229999999</v>
          </cell>
          <cell r="AW38">
            <v>1614.973673</v>
          </cell>
          <cell r="AX38">
            <v>1473.3020059999999</v>
          </cell>
          <cell r="AY38">
            <v>1252.2101190000001</v>
          </cell>
          <cell r="AZ38">
            <v>5781.3522209999992</v>
          </cell>
        </row>
        <row r="39">
          <cell r="A39" t="str">
            <v>Switzerland</v>
          </cell>
          <cell r="B39">
            <v>33.030175161192787</v>
          </cell>
          <cell r="C39">
            <v>36.830360184903029</v>
          </cell>
          <cell r="D39">
            <v>38.944538155572296</v>
          </cell>
          <cell r="E39">
            <v>36.643131709561459</v>
          </cell>
          <cell r="F39">
            <v>35.435785837063548</v>
          </cell>
          <cell r="G39">
            <v>41.170316541901322</v>
          </cell>
          <cell r="H39">
            <v>27.916545637623798</v>
          </cell>
          <cell r="I39">
            <v>34.709856721298543</v>
          </cell>
          <cell r="J39">
            <v>24.79939946576382</v>
          </cell>
          <cell r="K39">
            <v>25.767047810429943</v>
          </cell>
          <cell r="L39">
            <v>38.172242498623362</v>
          </cell>
          <cell r="M39">
            <v>46.524154966946014</v>
          </cell>
          <cell r="N39">
            <v>36.278362091244958</v>
          </cell>
          <cell r="O39">
            <v>37.740186964519047</v>
          </cell>
          <cell r="P39">
            <v>29.021377936956451</v>
          </cell>
          <cell r="Q39">
            <v>36.407914556930585</v>
          </cell>
          <cell r="R39">
            <v>34.849888464241808</v>
          </cell>
          <cell r="S39">
            <v>457.36599999999993</v>
          </cell>
          <cell r="T39">
            <v>525.63200000000006</v>
          </cell>
          <cell r="U39">
            <v>541.90700000000004</v>
          </cell>
          <cell r="V39">
            <v>530.59100000000001</v>
          </cell>
          <cell r="W39">
            <v>514.78300000000002</v>
          </cell>
          <cell r="X39">
            <v>592.46800000000007</v>
          </cell>
          <cell r="Y39">
            <v>389.92200000000003</v>
          </cell>
          <cell r="Z39">
            <v>481.77699999999993</v>
          </cell>
          <cell r="AA39">
            <v>373.13899999999995</v>
          </cell>
          <cell r="AB39">
            <v>374.89300000000003</v>
          </cell>
          <cell r="AC39">
            <v>534.726</v>
          </cell>
          <cell r="AD39">
            <v>598.33458000000007</v>
          </cell>
          <cell r="AE39">
            <v>1524.9050000000002</v>
          </cell>
          <cell r="AF39">
            <v>1637.8420000000001</v>
          </cell>
          <cell r="AG39">
            <v>1244.838</v>
          </cell>
          <cell r="AH39">
            <v>1507.9535800000001</v>
          </cell>
          <cell r="AI39">
            <v>5915.5385799999995</v>
          </cell>
          <cell r="AJ39">
            <v>1246.222274</v>
          </cell>
          <cell r="AK39">
            <v>1284.4533630000001</v>
          </cell>
          <cell r="AL39">
            <v>1252.33556</v>
          </cell>
          <cell r="AM39">
            <v>1303.1962000000001</v>
          </cell>
          <cell r="AN39">
            <v>1307.4486400000001</v>
          </cell>
          <cell r="AO39">
            <v>1295.1593400000002</v>
          </cell>
          <cell r="AP39">
            <v>1257.0674200000001</v>
          </cell>
          <cell r="AQ39">
            <v>1249.210861</v>
          </cell>
          <cell r="AR39">
            <v>1354.1662590000001</v>
          </cell>
          <cell r="AS39">
            <v>1309.4387160000001</v>
          </cell>
          <cell r="AT39">
            <v>1260.741755</v>
          </cell>
          <cell r="AU39">
            <v>1157.46567</v>
          </cell>
          <cell r="AV39">
            <v>3783.0111970000003</v>
          </cell>
          <cell r="AW39">
            <v>3905.8041800000001</v>
          </cell>
          <cell r="AX39">
            <v>3860.44454</v>
          </cell>
          <cell r="AY39">
            <v>3727.6461410000002</v>
          </cell>
          <cell r="AZ39">
            <v>15276.906057999999</v>
          </cell>
        </row>
        <row r="40">
          <cell r="A40" t="str">
            <v>United Kingdom</v>
          </cell>
          <cell r="B40">
            <v>42.629688027877634</v>
          </cell>
          <cell r="C40">
            <v>24.258841657605721</v>
          </cell>
          <cell r="D40">
            <v>48.198499984368915</v>
          </cell>
          <cell r="E40">
            <v>41.512950369368596</v>
          </cell>
          <cell r="F40">
            <v>44.866367798252369</v>
          </cell>
          <cell r="G40">
            <v>32.957714702807316</v>
          </cell>
          <cell r="H40">
            <v>23.121253603535994</v>
          </cell>
          <cell r="I40">
            <v>22.488656349540094</v>
          </cell>
          <cell r="J40">
            <v>28.753289714171217</v>
          </cell>
          <cell r="K40">
            <v>41.260549126448154</v>
          </cell>
          <cell r="L40">
            <v>25.695438051229722</v>
          </cell>
          <cell r="M40">
            <v>14.107672436906853</v>
          </cell>
          <cell r="N40">
            <v>39.062208028783871</v>
          </cell>
          <cell r="O40">
            <v>39.878483490233656</v>
          </cell>
          <cell r="P40">
            <v>24.784524854746429</v>
          </cell>
          <cell r="Q40">
            <v>27.322852317630289</v>
          </cell>
          <cell r="R40">
            <v>32.939058919321752</v>
          </cell>
          <cell r="S40">
            <v>399.29732000000001</v>
          </cell>
          <cell r="T40">
            <v>201.09479999999999</v>
          </cell>
          <cell r="U40">
            <v>471.0908</v>
          </cell>
          <cell r="V40">
            <v>409.03959999999995</v>
          </cell>
          <cell r="W40">
            <v>431.11359999999996</v>
          </cell>
          <cell r="X40">
            <v>304.932906</v>
          </cell>
          <cell r="Y40">
            <v>212.08439999999996</v>
          </cell>
          <cell r="Z40">
            <v>215.1</v>
          </cell>
          <cell r="AA40">
            <v>269.62799999999999</v>
          </cell>
          <cell r="AB40">
            <v>356.74100000000004</v>
          </cell>
          <cell r="AC40">
            <v>199.2473373329517</v>
          </cell>
          <cell r="AD40">
            <v>115.173</v>
          </cell>
          <cell r="AE40">
            <v>1071.4829199999999</v>
          </cell>
          <cell r="AF40">
            <v>1145.086106</v>
          </cell>
          <cell r="AG40">
            <v>696.81240000000003</v>
          </cell>
          <cell r="AH40">
            <v>671.16133733295169</v>
          </cell>
          <cell r="AI40">
            <v>3584.5427633329518</v>
          </cell>
          <cell r="AJ40">
            <v>842.99840000000006</v>
          </cell>
          <cell r="AK40">
            <v>746.05920000000003</v>
          </cell>
          <cell r="AL40">
            <v>879.65750000000003</v>
          </cell>
          <cell r="AM40">
            <v>886.7971</v>
          </cell>
          <cell r="AN40">
            <v>864.7953</v>
          </cell>
          <cell r="AO40">
            <v>832.70220000000006</v>
          </cell>
          <cell r="AP40">
            <v>825.54330000000004</v>
          </cell>
          <cell r="AQ40">
            <v>860.83400000000006</v>
          </cell>
          <cell r="AR40">
            <v>843.95630000000006</v>
          </cell>
          <cell r="AS40">
            <v>778.1450000000001</v>
          </cell>
          <cell r="AT40">
            <v>697.8771999999999</v>
          </cell>
          <cell r="AU40">
            <v>734.74699999999996</v>
          </cell>
          <cell r="AV40">
            <v>2468.7151000000003</v>
          </cell>
          <cell r="AW40">
            <v>2584.2946000000002</v>
          </cell>
          <cell r="AX40">
            <v>2530.3335999999999</v>
          </cell>
          <cell r="AY40">
            <v>2210.7691999999997</v>
          </cell>
          <cell r="AZ40">
            <v>9794.1124999999993</v>
          </cell>
        </row>
        <row r="41">
          <cell r="A41" t="str">
            <v>European Union</v>
          </cell>
          <cell r="B41">
            <v>34.11725555816507</v>
          </cell>
          <cell r="C41">
            <v>32.19705250524234</v>
          </cell>
          <cell r="D41">
            <v>32.215908827154301</v>
          </cell>
          <cell r="E41">
            <v>29.090604091820293</v>
          </cell>
          <cell r="F41">
            <v>27.208530235877959</v>
          </cell>
          <cell r="G41">
            <v>27.108279748527107</v>
          </cell>
          <cell r="H41">
            <v>27.542260411399901</v>
          </cell>
          <cell r="I41">
            <v>24.569421824709028</v>
          </cell>
          <cell r="J41">
            <v>26.442208745135229</v>
          </cell>
          <cell r="K41">
            <v>28.9212926089495</v>
          </cell>
          <cell r="L41">
            <v>31.858389606314827</v>
          </cell>
          <cell r="M41">
            <v>26.758985310038888</v>
          </cell>
          <cell r="N41">
            <v>32.829150019569276</v>
          </cell>
          <cell r="O41">
            <v>27.811839229373692</v>
          </cell>
          <cell r="P41">
            <v>26.202843985776603</v>
          </cell>
          <cell r="Q41">
            <v>29.177615539598499</v>
          </cell>
          <cell r="R41">
            <v>29.042793503196975</v>
          </cell>
          <cell r="S41">
            <v>21688.591</v>
          </cell>
          <cell r="T41">
            <v>21010.986000000001</v>
          </cell>
          <cell r="U41">
            <v>21348.029000000006</v>
          </cell>
          <cell r="V41">
            <v>19588.467999999997</v>
          </cell>
          <cell r="W41">
            <v>18253.97</v>
          </cell>
          <cell r="X41">
            <v>17581.906905999997</v>
          </cell>
          <cell r="Y41">
            <v>17080.665000000001</v>
          </cell>
          <cell r="Z41">
            <v>14655.28</v>
          </cell>
          <cell r="AA41">
            <v>15869.405999999997</v>
          </cell>
          <cell r="AB41">
            <v>16584.949000000001</v>
          </cell>
          <cell r="AC41">
            <v>17556.198999999997</v>
          </cell>
          <cell r="AD41">
            <v>14718.089573000001</v>
          </cell>
          <cell r="AE41">
            <v>64047.606000000014</v>
          </cell>
          <cell r="AF41">
            <v>55424.344905999991</v>
          </cell>
          <cell r="AG41">
            <v>47605.350999999995</v>
          </cell>
          <cell r="AH41">
            <v>48859.237573000006</v>
          </cell>
          <cell r="AI41">
            <v>215936.539479</v>
          </cell>
          <cell r="AJ41">
            <v>57213.663820999995</v>
          </cell>
          <cell r="AK41">
            <v>58731.734518000005</v>
          </cell>
          <cell r="AL41">
            <v>59638.938646999988</v>
          </cell>
          <cell r="AM41">
            <v>60602.458251999997</v>
          </cell>
          <cell r="AN41">
            <v>60380.229500000001</v>
          </cell>
          <cell r="AO41">
            <v>58372.262504999999</v>
          </cell>
          <cell r="AP41">
            <v>55814.585550999989</v>
          </cell>
          <cell r="AQ41">
            <v>53683.607592</v>
          </cell>
          <cell r="AR41">
            <v>54013.889451000003</v>
          </cell>
          <cell r="AS41">
            <v>51610.605037000001</v>
          </cell>
          <cell r="AT41">
            <v>49596.289377000016</v>
          </cell>
          <cell r="AU41">
            <v>49502.178286000002</v>
          </cell>
          <cell r="AV41">
            <v>175584.33698600001</v>
          </cell>
          <cell r="AW41">
            <v>179354.95025699999</v>
          </cell>
          <cell r="AX41">
            <v>163512.08259399998</v>
          </cell>
          <cell r="AY41">
            <v>150709.07270000002</v>
          </cell>
          <cell r="AZ41">
            <v>669160.44253700005</v>
          </cell>
        </row>
        <row r="43">
          <cell r="A43" t="str">
            <v>Albania</v>
          </cell>
          <cell r="B43">
            <v>63.089553187432472</v>
          </cell>
          <cell r="C43">
            <v>64.555017633857005</v>
          </cell>
          <cell r="D43">
            <v>49.016535968529148</v>
          </cell>
          <cell r="E43">
            <v>50.390296641889819</v>
          </cell>
          <cell r="F43">
            <v>42.015448806442933</v>
          </cell>
          <cell r="G43">
            <v>43.45124431506617</v>
          </cell>
          <cell r="H43">
            <v>48.920846095625834</v>
          </cell>
          <cell r="I43">
            <v>7.3221763945516303</v>
          </cell>
          <cell r="J43">
            <v>35.386790576904986</v>
          </cell>
          <cell r="K43">
            <v>56.452861021748056</v>
          </cell>
          <cell r="L43">
            <v>65.892043427965703</v>
          </cell>
          <cell r="M43">
            <v>56.156824885344442</v>
          </cell>
          <cell r="N43">
            <v>58.376262029484359</v>
          </cell>
          <cell r="O43">
            <v>45.165314192124868</v>
          </cell>
          <cell r="P43">
            <v>31.244366057244218</v>
          </cell>
          <cell r="Q43">
            <v>59.846521063244211</v>
          </cell>
          <cell r="R43">
            <v>47.988858788656977</v>
          </cell>
          <cell r="S43">
            <v>198.52600000000001</v>
          </cell>
          <cell r="T43">
            <v>223.71899999999999</v>
          </cell>
          <cell r="U43">
            <v>189.81</v>
          </cell>
          <cell r="V43">
            <v>205.95</v>
          </cell>
          <cell r="W43">
            <v>184.26</v>
          </cell>
          <cell r="X43">
            <v>191.16699999999997</v>
          </cell>
          <cell r="Y43">
            <v>201.005</v>
          </cell>
          <cell r="Z43">
            <v>26.853999999999999</v>
          </cell>
          <cell r="AA43">
            <v>129.04</v>
          </cell>
          <cell r="AB43">
            <v>173.76</v>
          </cell>
          <cell r="AC43">
            <v>243.84</v>
          </cell>
          <cell r="AD43">
            <v>181.51989500000002</v>
          </cell>
          <cell r="AE43">
            <v>612.05500000000006</v>
          </cell>
          <cell r="AF43">
            <v>581.37699999999995</v>
          </cell>
          <cell r="AG43">
            <v>356.899</v>
          </cell>
          <cell r="AH43">
            <v>599.11989500000004</v>
          </cell>
          <cell r="AI43">
            <v>2149.4508949999999</v>
          </cell>
          <cell r="AJ43">
            <v>283.20600000000002</v>
          </cell>
          <cell r="AK43">
            <v>311.89999999999998</v>
          </cell>
          <cell r="AL43">
            <v>348.51300000000003</v>
          </cell>
          <cell r="AM43">
            <v>367.83867600000002</v>
          </cell>
          <cell r="AN43">
            <v>394.697676</v>
          </cell>
          <cell r="AO43">
            <v>395.96173299999998</v>
          </cell>
          <cell r="AP43">
            <v>369.79021099999994</v>
          </cell>
          <cell r="AQ43">
            <v>330.07399299999997</v>
          </cell>
          <cell r="AR43">
            <v>328.19026000000002</v>
          </cell>
          <cell r="AS43">
            <v>277.01696099999998</v>
          </cell>
          <cell r="AT43">
            <v>333.05386900000002</v>
          </cell>
          <cell r="AU43">
            <v>290.91371500000002</v>
          </cell>
          <cell r="AV43">
            <v>943.61900000000003</v>
          </cell>
          <cell r="AW43">
            <v>1158.4980850000002</v>
          </cell>
          <cell r="AX43">
            <v>1028.0544640000001</v>
          </cell>
          <cell r="AY43">
            <v>900.98454500000003</v>
          </cell>
          <cell r="AZ43">
            <v>4031.1560939999995</v>
          </cell>
        </row>
        <row r="44">
          <cell r="A44" t="str">
            <v>Angola</v>
          </cell>
          <cell r="B44">
            <v>154.79533678756479</v>
          </cell>
          <cell r="C44">
            <v>138.61736334405145</v>
          </cell>
          <cell r="D44">
            <v>104.83783783783782</v>
          </cell>
          <cell r="E44">
            <v>93.752265861027198</v>
          </cell>
          <cell r="F44">
            <v>56.817629179331313</v>
          </cell>
          <cell r="G44">
            <v>59.921671018276761</v>
          </cell>
          <cell r="H44">
            <v>27.000000000000004</v>
          </cell>
          <cell r="I44">
            <v>26.255639097744364</v>
          </cell>
          <cell r="J44">
            <v>39.675392670157066</v>
          </cell>
          <cell r="K44">
            <v>7.2594339622641506</v>
          </cell>
          <cell r="L44">
            <v>0</v>
          </cell>
          <cell r="M44">
            <v>5.4456521739130439</v>
          </cell>
          <cell r="N44">
            <v>134.83685800604229</v>
          </cell>
          <cell r="O44">
            <v>69.678811121764141</v>
          </cell>
          <cell r="P44">
            <v>30.887938408896499</v>
          </cell>
          <cell r="Q44">
            <v>4.2546670381721938</v>
          </cell>
          <cell r="R44">
            <v>57.747390055351843</v>
          </cell>
          <cell r="S44">
            <v>66.39</v>
          </cell>
          <cell r="T44">
            <v>47.9</v>
          </cell>
          <cell r="U44">
            <v>34.479999999999997</v>
          </cell>
          <cell r="V44">
            <v>34.479999999999997</v>
          </cell>
          <cell r="W44">
            <v>20.77</v>
          </cell>
          <cell r="X44">
            <v>25.5</v>
          </cell>
          <cell r="Y44">
            <v>11.64</v>
          </cell>
          <cell r="Z44">
            <v>11.64</v>
          </cell>
          <cell r="AA44">
            <v>16.84</v>
          </cell>
          <cell r="AB44">
            <v>3.42</v>
          </cell>
          <cell r="AC44">
            <v>0</v>
          </cell>
          <cell r="AD44">
            <v>1.67</v>
          </cell>
          <cell r="AE44">
            <v>148.76999999999998</v>
          </cell>
          <cell r="AF44">
            <v>80.75</v>
          </cell>
          <cell r="AG44">
            <v>40.120000000000005</v>
          </cell>
          <cell r="AH44">
            <v>5.09</v>
          </cell>
          <cell r="AI44">
            <v>274.72999999999996</v>
          </cell>
          <cell r="AJ44">
            <v>38.599999999999994</v>
          </cell>
          <cell r="AK44">
            <v>31.099999999999998</v>
          </cell>
          <cell r="AL44">
            <v>29.599999999999998</v>
          </cell>
          <cell r="AM44">
            <v>33.099999999999994</v>
          </cell>
          <cell r="AN44">
            <v>32.9</v>
          </cell>
          <cell r="AO44">
            <v>38.299999999999997</v>
          </cell>
          <cell r="AP44">
            <v>38.799999999999997</v>
          </cell>
          <cell r="AQ44">
            <v>39.9</v>
          </cell>
          <cell r="AR44">
            <v>38.200000000000003</v>
          </cell>
          <cell r="AS44">
            <v>42.4</v>
          </cell>
          <cell r="AT44">
            <v>37.67</v>
          </cell>
          <cell r="AU44">
            <v>27.599999999999998</v>
          </cell>
          <cell r="AV44">
            <v>99.299999999999983</v>
          </cell>
          <cell r="AW44">
            <v>104.3</v>
          </cell>
          <cell r="AX44">
            <v>116.89999999999999</v>
          </cell>
          <cell r="AY44">
            <v>107.66999999999999</v>
          </cell>
          <cell r="AZ44">
            <v>428.16999999999996</v>
          </cell>
        </row>
        <row r="45">
          <cell r="A45" t="str">
            <v>Armenia</v>
          </cell>
          <cell r="B45">
            <v>5.4376021798365128</v>
          </cell>
          <cell r="C45">
            <v>7.6132473048023517</v>
          </cell>
          <cell r="D45">
            <v>17.226195143417204</v>
          </cell>
          <cell r="E45">
            <v>13.334867168749481</v>
          </cell>
          <cell r="F45">
            <v>8.1482266769468019</v>
          </cell>
          <cell r="G45">
            <v>14.135323164709758</v>
          </cell>
          <cell r="H45">
            <v>17.347790716222679</v>
          </cell>
          <cell r="I45">
            <v>17.23075623151669</v>
          </cell>
          <cell r="J45">
            <v>16.398425853048753</v>
          </cell>
          <cell r="K45">
            <v>16.670427025846973</v>
          </cell>
          <cell r="L45">
            <v>21.312519519681224</v>
          </cell>
          <cell r="M45">
            <v>79.898344035147005</v>
          </cell>
          <cell r="N45">
            <v>10.303788546255506</v>
          </cell>
          <cell r="O45">
            <v>11.880185938407903</v>
          </cell>
          <cell r="P45">
            <v>17.009467768984084</v>
          </cell>
          <cell r="Q45">
            <v>35.924353642012186</v>
          </cell>
          <cell r="R45">
            <v>17.47966207724933</v>
          </cell>
          <cell r="S45">
            <v>13.304</v>
          </cell>
          <cell r="T45">
            <v>20.7148</v>
          </cell>
          <cell r="U45">
            <v>47.844799999999992</v>
          </cell>
          <cell r="V45">
            <v>35.805599999999998</v>
          </cell>
          <cell r="W45">
            <v>23.484999999999999</v>
          </cell>
          <cell r="X45">
            <v>42.938400000000001</v>
          </cell>
          <cell r="Y45">
            <v>48.334799999999994</v>
          </cell>
          <cell r="Z45">
            <v>40.785200000000003</v>
          </cell>
          <cell r="AA45">
            <v>39.354400000000005</v>
          </cell>
          <cell r="AB45">
            <v>36.483600000000003</v>
          </cell>
          <cell r="AC45">
            <v>43.977200000000003</v>
          </cell>
          <cell r="AD45">
            <v>131.34399999999999</v>
          </cell>
          <cell r="AE45">
            <v>81.863599999999991</v>
          </cell>
          <cell r="AF45">
            <v>102.229</v>
          </cell>
          <cell r="AG45">
            <v>128.4744</v>
          </cell>
          <cell r="AH45">
            <v>211.8048</v>
          </cell>
          <cell r="AI45">
            <v>524.37180000000001</v>
          </cell>
          <cell r="AJ45">
            <v>220.2</v>
          </cell>
          <cell r="AK45">
            <v>244.88</v>
          </cell>
          <cell r="AL45">
            <v>249.97000000000003</v>
          </cell>
          <cell r="AM45">
            <v>241.66</v>
          </cell>
          <cell r="AN45">
            <v>259.39999999999998</v>
          </cell>
          <cell r="AO45">
            <v>273.39</v>
          </cell>
          <cell r="AP45">
            <v>250.76</v>
          </cell>
          <cell r="AQ45">
            <v>213.03</v>
          </cell>
          <cell r="AR45">
            <v>215.99</v>
          </cell>
          <cell r="AS45">
            <v>196.96699999999998</v>
          </cell>
          <cell r="AT45">
            <v>185.71</v>
          </cell>
          <cell r="AU45">
            <v>147.94999999999999</v>
          </cell>
          <cell r="AV45">
            <v>715.05</v>
          </cell>
          <cell r="AW45">
            <v>774.44999999999993</v>
          </cell>
          <cell r="AX45">
            <v>679.78</v>
          </cell>
          <cell r="AY45">
            <v>530.62699999999995</v>
          </cell>
          <cell r="AZ45">
            <v>2699.9069999999997</v>
          </cell>
        </row>
        <row r="46">
          <cell r="A46" t="str">
            <v>Bahrain</v>
          </cell>
          <cell r="B46">
            <v>36.113191858805259</v>
          </cell>
          <cell r="C46">
            <v>49.152224824355962</v>
          </cell>
          <cell r="D46">
            <v>60.762284272378153</v>
          </cell>
          <cell r="E46">
            <v>45.690975184973055</v>
          </cell>
          <cell r="F46">
            <v>46.612262031161265</v>
          </cell>
          <cell r="G46">
            <v>42.251314485339542</v>
          </cell>
          <cell r="H46">
            <v>36.77339767346384</v>
          </cell>
          <cell r="I46">
            <v>33.480158222108699</v>
          </cell>
          <cell r="J46">
            <v>33.047696335318577</v>
          </cell>
          <cell r="K46">
            <v>31.402858975896528</v>
          </cell>
          <cell r="L46">
            <v>54.333684624261586</v>
          </cell>
          <cell r="M46">
            <v>16.448644369681375</v>
          </cell>
          <cell r="N46">
            <v>48.500686519133467</v>
          </cell>
          <cell r="O46">
            <v>44.743619676208475</v>
          </cell>
          <cell r="P46">
            <v>34.390642485321699</v>
          </cell>
          <cell r="Q46">
            <v>34.101638640232338</v>
          </cell>
          <cell r="R46">
            <v>40.007229591231564</v>
          </cell>
          <cell r="S46">
            <v>36.5</v>
          </cell>
          <cell r="T46">
            <v>46.64</v>
          </cell>
          <cell r="U46">
            <v>58.98</v>
          </cell>
          <cell r="V46">
            <v>39.090000000000003</v>
          </cell>
          <cell r="W46">
            <v>41.95</v>
          </cell>
          <cell r="X46">
            <v>42.25</v>
          </cell>
          <cell r="Y46">
            <v>37.590000000000003</v>
          </cell>
          <cell r="Z46">
            <v>35.71</v>
          </cell>
          <cell r="AA46">
            <v>36.04</v>
          </cell>
          <cell r="AB46">
            <v>35.96</v>
          </cell>
          <cell r="AC46">
            <v>61.532849540367678</v>
          </cell>
          <cell r="AD46">
            <v>18.47</v>
          </cell>
          <cell r="AE46">
            <v>142.12</v>
          </cell>
          <cell r="AF46">
            <v>123.29</v>
          </cell>
          <cell r="AG46">
            <v>109.34</v>
          </cell>
          <cell r="AH46">
            <v>115.96284954036767</v>
          </cell>
          <cell r="AI46">
            <v>490.71284954036764</v>
          </cell>
          <cell r="AJ46">
            <v>90.963989359999999</v>
          </cell>
          <cell r="AK46">
            <v>85.4</v>
          </cell>
          <cell r="AL46">
            <v>87.360112667999999</v>
          </cell>
          <cell r="AM46">
            <v>76.997700000000009</v>
          </cell>
          <cell r="AN46">
            <v>80.998000000000005</v>
          </cell>
          <cell r="AO46">
            <v>89.997200000000007</v>
          </cell>
          <cell r="AP46">
            <v>91.998570000000001</v>
          </cell>
          <cell r="AQ46">
            <v>95.994169999999997</v>
          </cell>
          <cell r="AR46">
            <v>98.149050000000003</v>
          </cell>
          <cell r="AS46">
            <v>103.06068</v>
          </cell>
          <cell r="AT46">
            <v>101.92491999999999</v>
          </cell>
          <cell r="AU46">
            <v>101.06</v>
          </cell>
          <cell r="AV46">
            <v>263.724102028</v>
          </cell>
          <cell r="AW46">
            <v>247.99290000000002</v>
          </cell>
          <cell r="AX46">
            <v>286.14179000000001</v>
          </cell>
          <cell r="AY46">
            <v>306.04559999999998</v>
          </cell>
          <cell r="AZ46">
            <v>1103.9043920279998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6.0096000000000007</v>
          </cell>
          <cell r="T47">
            <v>4.0191999999999997</v>
          </cell>
          <cell r="U47">
            <v>1.9600000000000003E-2</v>
          </cell>
          <cell r="V47">
            <v>1.9600000000000003E-2</v>
          </cell>
          <cell r="W47">
            <v>3.88</v>
          </cell>
          <cell r="X47">
            <v>2.4196</v>
          </cell>
          <cell r="Y47">
            <v>1.9600000000000003E-2</v>
          </cell>
          <cell r="Z47">
            <v>1.9599999999999999E-2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10.048400000000001</v>
          </cell>
          <cell r="AF47">
            <v>6.3192000000000004</v>
          </cell>
          <cell r="AG47">
            <v>3.9199999999999999E-2</v>
          </cell>
          <cell r="AH47">
            <v>0</v>
          </cell>
          <cell r="AI47">
            <v>16.4068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125.78313253012047</v>
          </cell>
          <cell r="C48">
            <v>108.23076923076923</v>
          </cell>
          <cell r="D48">
            <v>83.916500994035786</v>
          </cell>
          <cell r="E48">
            <v>234.5</v>
          </cell>
          <cell r="F48">
            <v>226.32707774798931</v>
          </cell>
          <cell r="G48">
            <v>162.34615384615384</v>
          </cell>
          <cell r="H48">
            <v>101.21272365805169</v>
          </cell>
          <cell r="I48">
            <v>120.8175355450237</v>
          </cell>
          <cell r="J48">
            <v>60.106790799561892</v>
          </cell>
          <cell r="K48">
            <v>53.733180177223495</v>
          </cell>
          <cell r="L48">
            <v>34.265013161108243</v>
          </cell>
          <cell r="M48">
            <v>173.66165968973161</v>
          </cell>
          <cell r="N48">
            <v>104.44954128440365</v>
          </cell>
          <cell r="O48">
            <v>202.12290502793294</v>
          </cell>
          <cell r="P48">
            <v>90.293414475114105</v>
          </cell>
          <cell r="Q48">
            <v>72.061459667093459</v>
          </cell>
          <cell r="R48">
            <v>106.08634361233479</v>
          </cell>
          <cell r="S48">
            <v>46.4</v>
          </cell>
          <cell r="T48">
            <v>37.520000000000003</v>
          </cell>
          <cell r="U48">
            <v>37.520000000000003</v>
          </cell>
          <cell r="V48">
            <v>37.520000000000003</v>
          </cell>
          <cell r="W48">
            <v>37.520000000000003</v>
          </cell>
          <cell r="X48">
            <v>37.520000000000003</v>
          </cell>
          <cell r="Y48">
            <v>33.94</v>
          </cell>
          <cell r="Z48">
            <v>33.99</v>
          </cell>
          <cell r="AA48">
            <v>24.39</v>
          </cell>
          <cell r="AB48">
            <v>21.83</v>
          </cell>
          <cell r="AC48">
            <v>14.03</v>
          </cell>
          <cell r="AD48">
            <v>39.18</v>
          </cell>
          <cell r="AE48">
            <v>121.44</v>
          </cell>
          <cell r="AF48">
            <v>112.56</v>
          </cell>
          <cell r="AG48">
            <v>92.320000000000007</v>
          </cell>
          <cell r="AH48">
            <v>75.039999999999992</v>
          </cell>
          <cell r="AI48">
            <v>401.36</v>
          </cell>
          <cell r="AJ48">
            <v>33.200000000000003</v>
          </cell>
          <cell r="AK48">
            <v>31.200000000000003</v>
          </cell>
          <cell r="AL48">
            <v>40.24</v>
          </cell>
          <cell r="AM48">
            <v>14.4</v>
          </cell>
          <cell r="AN48">
            <v>14.92</v>
          </cell>
          <cell r="AO48">
            <v>20.8</v>
          </cell>
          <cell r="AP48">
            <v>30.18</v>
          </cell>
          <cell r="AQ48">
            <v>25.32</v>
          </cell>
          <cell r="AR48">
            <v>36.519999999999996</v>
          </cell>
          <cell r="AS48">
            <v>36.564</v>
          </cell>
          <cell r="AT48">
            <v>36.850999999999999</v>
          </cell>
          <cell r="AU48">
            <v>20.305</v>
          </cell>
          <cell r="AV48">
            <v>104.64000000000001</v>
          </cell>
          <cell r="AW48">
            <v>50.120000000000005</v>
          </cell>
          <cell r="AX48">
            <v>92.02</v>
          </cell>
          <cell r="AY48">
            <v>93.72</v>
          </cell>
          <cell r="AZ48">
            <v>340.50000000000006</v>
          </cell>
        </row>
        <row r="49">
          <cell r="A49" t="str">
            <v>Bosnia &amp; Herz.</v>
          </cell>
          <cell r="B49">
            <v>24.114359341199183</v>
          </cell>
          <cell r="C49">
            <v>26.775330699981627</v>
          </cell>
          <cell r="D49">
            <v>46.50294748229085</v>
          </cell>
          <cell r="E49">
            <v>54.821955967800911</v>
          </cell>
          <cell r="F49">
            <v>40.744772098311394</v>
          </cell>
          <cell r="G49">
            <v>53.941884136264449</v>
          </cell>
          <cell r="H49">
            <v>52.989405511690748</v>
          </cell>
          <cell r="I49">
            <v>38.833293903185144</v>
          </cell>
          <cell r="J49">
            <v>41.168368276288</v>
          </cell>
          <cell r="K49">
            <v>49.788789940608318</v>
          </cell>
          <cell r="L49">
            <v>54.645343829165853</v>
          </cell>
          <cell r="M49">
            <v>59.314424286627194</v>
          </cell>
          <cell r="N49">
            <v>33.351764904332612</v>
          </cell>
          <cell r="O49">
            <v>49.334752715663832</v>
          </cell>
          <cell r="P49">
            <v>45.011391482286044</v>
          </cell>
          <cell r="Q49">
            <v>54.38265003631583</v>
          </cell>
          <cell r="R49">
            <v>45.391944349598241</v>
          </cell>
          <cell r="S49">
            <v>62.177</v>
          </cell>
          <cell r="T49">
            <v>77.727000000000004</v>
          </cell>
          <cell r="U49">
            <v>151.727</v>
          </cell>
          <cell r="V49">
            <v>178.01600000000002</v>
          </cell>
          <cell r="W49">
            <v>148.75200000000001</v>
          </cell>
          <cell r="X49">
            <v>158.56200000000001</v>
          </cell>
          <cell r="Y49">
            <v>157.39699999999999</v>
          </cell>
          <cell r="Z49">
            <v>88.126999999999995</v>
          </cell>
          <cell r="AA49">
            <v>103.666</v>
          </cell>
          <cell r="AB49">
            <v>133.99979999999999</v>
          </cell>
          <cell r="AC49">
            <v>145.78926666666666</v>
          </cell>
          <cell r="AD49">
            <v>140.26974000000001</v>
          </cell>
          <cell r="AE49">
            <v>291.63099999999997</v>
          </cell>
          <cell r="AF49">
            <v>485.33000000000004</v>
          </cell>
          <cell r="AG49">
            <v>349.19</v>
          </cell>
          <cell r="AH49">
            <v>420.05880666666667</v>
          </cell>
          <cell r="AI49">
            <v>1546.2098066666665</v>
          </cell>
          <cell r="AJ49">
            <v>232.05799999999999</v>
          </cell>
          <cell r="AK49">
            <v>261.26400000000001</v>
          </cell>
          <cell r="AL49">
            <v>293.646548</v>
          </cell>
          <cell r="AM49">
            <v>292.24495400000001</v>
          </cell>
          <cell r="AN49">
            <v>328.57417799999996</v>
          </cell>
          <cell r="AO49">
            <v>264.55471900000003</v>
          </cell>
          <cell r="AP49">
            <v>267.33136300000001</v>
          </cell>
          <cell r="AQ49">
            <v>204.24304000000001</v>
          </cell>
          <cell r="AR49">
            <v>226.628851</v>
          </cell>
          <cell r="AS49">
            <v>242.22283800000002</v>
          </cell>
          <cell r="AT49">
            <v>240.112571</v>
          </cell>
          <cell r="AU49">
            <v>212.836536</v>
          </cell>
          <cell r="AV49">
            <v>786.96854800000006</v>
          </cell>
          <cell r="AW49">
            <v>885.37385100000006</v>
          </cell>
          <cell r="AX49">
            <v>698.20325400000002</v>
          </cell>
          <cell r="AY49">
            <v>695.17194500000005</v>
          </cell>
          <cell r="AZ49">
            <v>3065.7175979999997</v>
          </cell>
        </row>
        <row r="50">
          <cell r="A50" t="str">
            <v>Bulgaria</v>
          </cell>
          <cell r="B50">
            <v>27.643350583108422</v>
          </cell>
          <cell r="C50">
            <v>49.346142752545987</v>
          </cell>
          <cell r="D50">
            <v>43.025694471800655</v>
          </cell>
          <cell r="E50">
            <v>52.054860494347125</v>
          </cell>
          <cell r="F50">
            <v>47.268754341510899</v>
          </cell>
          <cell r="G50">
            <v>40.771066415128423</v>
          </cell>
          <cell r="H50">
            <v>48.934466666283832</v>
          </cell>
          <cell r="I50">
            <v>55.486143958481797</v>
          </cell>
          <cell r="J50">
            <v>84.573702882189764</v>
          </cell>
          <cell r="K50">
            <v>67.071718370465206</v>
          </cell>
          <cell r="L50">
            <v>54.547888745534991</v>
          </cell>
          <cell r="M50">
            <v>35.284049056205163</v>
          </cell>
          <cell r="N50">
            <v>40.480595441157426</v>
          </cell>
          <cell r="O50">
            <v>46.62573567249423</v>
          </cell>
          <cell r="P50">
            <v>62.28318877260741</v>
          </cell>
          <cell r="Q50">
            <v>52.468245952755844</v>
          </cell>
          <cell r="R50">
            <v>49.916619406375489</v>
          </cell>
          <cell r="S50">
            <v>124.048</v>
          </cell>
          <cell r="T50">
            <v>247.12</v>
          </cell>
          <cell r="U50">
            <v>223.298</v>
          </cell>
          <cell r="V50">
            <v>280.42149999999998</v>
          </cell>
          <cell r="W50">
            <v>287.76</v>
          </cell>
          <cell r="X50">
            <v>230.9314</v>
          </cell>
          <cell r="Y50">
            <v>230.834</v>
          </cell>
          <cell r="Z50">
            <v>234.43799999999999</v>
          </cell>
          <cell r="AA50">
            <v>347.87599999999998</v>
          </cell>
          <cell r="AB50">
            <v>295.55</v>
          </cell>
          <cell r="AC50">
            <v>242.56</v>
          </cell>
          <cell r="AD50">
            <v>151.11659999999998</v>
          </cell>
          <cell r="AE50">
            <v>594.46600000000001</v>
          </cell>
          <cell r="AF50">
            <v>799.11289999999985</v>
          </cell>
          <cell r="AG50">
            <v>813.14799999999991</v>
          </cell>
          <cell r="AH50">
            <v>689.22659999999996</v>
          </cell>
          <cell r="AI50">
            <v>2895.9534999999996</v>
          </cell>
          <cell r="AJ50">
            <v>403.87</v>
          </cell>
          <cell r="AK50">
            <v>450.71</v>
          </cell>
          <cell r="AL50">
            <v>467.08879999999999</v>
          </cell>
          <cell r="AM50">
            <v>484.83339999999998</v>
          </cell>
          <cell r="AN50">
            <v>547.89681600000006</v>
          </cell>
          <cell r="AO50">
            <v>509.76900599999999</v>
          </cell>
          <cell r="AP50">
            <v>424.54861400000004</v>
          </cell>
          <cell r="AQ50">
            <v>380.26466600000003</v>
          </cell>
          <cell r="AR50">
            <v>370.19592299999999</v>
          </cell>
          <cell r="AS50">
            <v>396.58295099999998</v>
          </cell>
          <cell r="AT50">
            <v>400.20614</v>
          </cell>
          <cell r="AU50">
            <v>385.45729200000005</v>
          </cell>
          <cell r="AV50">
            <v>1321.6687999999999</v>
          </cell>
          <cell r="AW50">
            <v>1542.4992219999999</v>
          </cell>
          <cell r="AX50">
            <v>1175.0092030000001</v>
          </cell>
          <cell r="AY50">
            <v>1182.2463830000002</v>
          </cell>
          <cell r="AZ50">
            <v>5221.423608000001</v>
          </cell>
        </row>
        <row r="51">
          <cell r="A51" t="str">
            <v>Burkina Faso</v>
          </cell>
          <cell r="B51">
            <v>169.67581047381546</v>
          </cell>
          <cell r="C51">
            <v>63.47014925373135</v>
          </cell>
          <cell r="D51">
            <v>56.842105263157904</v>
          </cell>
          <cell r="E51">
            <v>70.072090628218319</v>
          </cell>
          <cell r="F51">
            <v>33.544303797468352</v>
          </cell>
          <cell r="G51">
            <v>39.066339066339062</v>
          </cell>
          <cell r="H51">
            <v>53.270718232044203</v>
          </cell>
          <cell r="I51">
            <v>26.609693877551017</v>
          </cell>
          <cell r="J51">
            <v>15.891965501588743</v>
          </cell>
          <cell r="K51">
            <v>44.452296819787989</v>
          </cell>
          <cell r="L51">
            <v>12.97469885346621</v>
          </cell>
          <cell r="M51">
            <v>122.67466780968718</v>
          </cell>
          <cell r="N51">
            <v>76.449438202247208</v>
          </cell>
          <cell r="O51">
            <v>45.224128389596011</v>
          </cell>
          <cell r="P51">
            <v>28.888687618875103</v>
          </cell>
          <cell r="Q51">
            <v>34.793910137393247</v>
          </cell>
          <cell r="R51">
            <v>42.968892762260872</v>
          </cell>
          <cell r="S51">
            <v>15.12</v>
          </cell>
          <cell r="T51">
            <v>15.12</v>
          </cell>
          <cell r="U51">
            <v>15.12</v>
          </cell>
          <cell r="V51">
            <v>15.12</v>
          </cell>
          <cell r="W51">
            <v>10.6</v>
          </cell>
          <cell r="X51">
            <v>10.6</v>
          </cell>
          <cell r="Y51">
            <v>16.07</v>
          </cell>
          <cell r="Z51">
            <v>11.59</v>
          </cell>
          <cell r="AA51">
            <v>7.78</v>
          </cell>
          <cell r="AB51">
            <v>12.58</v>
          </cell>
          <cell r="AC51">
            <v>2.98</v>
          </cell>
          <cell r="AD51">
            <v>3.18</v>
          </cell>
          <cell r="AE51">
            <v>45.36</v>
          </cell>
          <cell r="AF51">
            <v>36.32</v>
          </cell>
          <cell r="AG51">
            <v>35.44</v>
          </cell>
          <cell r="AH51">
            <v>18.740000000000002</v>
          </cell>
          <cell r="AI51">
            <v>135.86000000000001</v>
          </cell>
          <cell r="AJ51">
            <v>8.02</v>
          </cell>
          <cell r="AK51">
            <v>21.439999999999998</v>
          </cell>
          <cell r="AL51">
            <v>23.939999999999998</v>
          </cell>
          <cell r="AM51">
            <v>19.420000000000002</v>
          </cell>
          <cell r="AN51">
            <v>28.44</v>
          </cell>
          <cell r="AO51">
            <v>24.42</v>
          </cell>
          <cell r="AP51">
            <v>27.15</v>
          </cell>
          <cell r="AQ51">
            <v>39.200000000000003</v>
          </cell>
          <cell r="AR51">
            <v>44.06</v>
          </cell>
          <cell r="AS51">
            <v>25.47</v>
          </cell>
          <cell r="AT51">
            <v>20.670999999999999</v>
          </cell>
          <cell r="AU51">
            <v>2.3329999999999989</v>
          </cell>
          <cell r="AV51">
            <v>53.399999999999991</v>
          </cell>
          <cell r="AW51">
            <v>72.28</v>
          </cell>
          <cell r="AX51">
            <v>110.41</v>
          </cell>
          <cell r="AY51">
            <v>48.473999999999997</v>
          </cell>
          <cell r="AZ51">
            <v>284.56399999999996</v>
          </cell>
        </row>
        <row r="52">
          <cell r="A52" t="str">
            <v>Cameroon</v>
          </cell>
          <cell r="B52">
            <v>1.8</v>
          </cell>
          <cell r="C52">
            <v>1.297117516629712</v>
          </cell>
          <cell r="D52">
            <v>1.297117516629712</v>
          </cell>
          <cell r="E52">
            <v>2.5884955752212391</v>
          </cell>
          <cell r="F52">
            <v>1.2942477876106195</v>
          </cell>
          <cell r="G52">
            <v>1.2942477876106195</v>
          </cell>
          <cell r="H52">
            <v>1.2942477876106195</v>
          </cell>
          <cell r="I52">
            <v>1.3</v>
          </cell>
          <cell r="J52">
            <v>0.65</v>
          </cell>
          <cell r="K52">
            <v>1.0418521816562778</v>
          </cell>
          <cell r="L52">
            <v>0.83238474672737617</v>
          </cell>
          <cell r="M52">
            <v>1.3764975783838898</v>
          </cell>
          <cell r="N52">
            <v>1.4303178484107579</v>
          </cell>
          <cell r="O52">
            <v>1.5530973451327437</v>
          </cell>
          <cell r="P52">
            <v>0.97391786903440625</v>
          </cell>
          <cell r="Q52">
            <v>1.032234697573343</v>
          </cell>
          <cell r="R52">
            <v>1.1993603411513858</v>
          </cell>
          <cell r="S52">
            <v>0.13</v>
          </cell>
          <cell r="T52">
            <v>0.13</v>
          </cell>
          <cell r="U52">
            <v>0.13</v>
          </cell>
          <cell r="V52">
            <v>0.13</v>
          </cell>
          <cell r="W52">
            <v>0.13</v>
          </cell>
          <cell r="X52">
            <v>0.13</v>
          </cell>
          <cell r="Y52">
            <v>0.13</v>
          </cell>
          <cell r="Z52">
            <v>0.13</v>
          </cell>
          <cell r="AA52">
            <v>0.13</v>
          </cell>
          <cell r="AB52">
            <v>0.13</v>
          </cell>
          <cell r="AC52">
            <v>0.13</v>
          </cell>
          <cell r="AD52">
            <v>0.12</v>
          </cell>
          <cell r="AE52">
            <v>0.39</v>
          </cell>
          <cell r="AF52">
            <v>0.39</v>
          </cell>
          <cell r="AG52">
            <v>0.39</v>
          </cell>
          <cell r="AH52">
            <v>0.38</v>
          </cell>
          <cell r="AI52">
            <v>1.5499999999999998</v>
          </cell>
          <cell r="AJ52">
            <v>6.5</v>
          </cell>
          <cell r="AK52">
            <v>9.02</v>
          </cell>
          <cell r="AL52">
            <v>9.02</v>
          </cell>
          <cell r="AM52">
            <v>4.5199999999999996</v>
          </cell>
          <cell r="AN52">
            <v>9.0399999999999991</v>
          </cell>
          <cell r="AO52">
            <v>9.0399999999999991</v>
          </cell>
          <cell r="AP52">
            <v>9.0399999999999991</v>
          </cell>
          <cell r="AQ52">
            <v>9</v>
          </cell>
          <cell r="AR52">
            <v>18</v>
          </cell>
          <cell r="AS52">
            <v>11.23</v>
          </cell>
          <cell r="AT52">
            <v>14.056000000000001</v>
          </cell>
          <cell r="AU52">
            <v>7.8460000000000001</v>
          </cell>
          <cell r="AV52">
            <v>24.54</v>
          </cell>
          <cell r="AW52">
            <v>22.599999999999998</v>
          </cell>
          <cell r="AX52">
            <v>36.04</v>
          </cell>
          <cell r="AY52">
            <v>33.132000000000005</v>
          </cell>
          <cell r="AZ52">
            <v>116.312</v>
          </cell>
        </row>
        <row r="53">
          <cell r="A53" t="str">
            <v>Cape Verde</v>
          </cell>
          <cell r="B53">
            <v>60</v>
          </cell>
          <cell r="C53">
            <v>30</v>
          </cell>
          <cell r="D53">
            <v>58.333333333333336</v>
          </cell>
          <cell r="E53">
            <v>39.933333333333337</v>
          </cell>
          <cell r="F53">
            <v>27.466666666666665</v>
          </cell>
          <cell r="G53">
            <v>23.729689807976367</v>
          </cell>
          <cell r="H53">
            <v>51.4</v>
          </cell>
          <cell r="I53">
            <v>53.362831858407084</v>
          </cell>
          <cell r="J53">
            <v>26.366932559825962</v>
          </cell>
          <cell r="K53">
            <v>30.433251144769283</v>
          </cell>
          <cell r="L53">
            <v>30.963302752293576</v>
          </cell>
          <cell r="M53">
            <v>24.42520372526193</v>
          </cell>
          <cell r="N53">
            <v>49.444444444444443</v>
          </cell>
          <cell r="O53">
            <v>30.370004933399112</v>
          </cell>
          <cell r="P53">
            <v>43.600979192166463</v>
          </cell>
          <cell r="Q53">
            <v>28.638609725239313</v>
          </cell>
          <cell r="R53">
            <v>37.943961753805389</v>
          </cell>
          <cell r="S53">
            <v>9</v>
          </cell>
          <cell r="T53">
            <v>4.5</v>
          </cell>
          <cell r="U53">
            <v>8.75</v>
          </cell>
          <cell r="V53">
            <v>5.99</v>
          </cell>
          <cell r="W53">
            <v>4.12</v>
          </cell>
          <cell r="X53">
            <v>3.57</v>
          </cell>
          <cell r="Y53">
            <v>7.71</v>
          </cell>
          <cell r="Z53">
            <v>8.0399999999999991</v>
          </cell>
          <cell r="AA53">
            <v>4.04</v>
          </cell>
          <cell r="AB53">
            <v>4.8</v>
          </cell>
          <cell r="AC53">
            <v>4.8</v>
          </cell>
          <cell r="AD53">
            <v>3.73</v>
          </cell>
          <cell r="AE53">
            <v>22.25</v>
          </cell>
          <cell r="AF53">
            <v>13.68</v>
          </cell>
          <cell r="AG53">
            <v>19.79</v>
          </cell>
          <cell r="AH53">
            <v>13.33</v>
          </cell>
          <cell r="AI53">
            <v>69.05</v>
          </cell>
          <cell r="AJ53">
            <v>13.5</v>
          </cell>
          <cell r="AK53">
            <v>13.5</v>
          </cell>
          <cell r="AL53">
            <v>13.5</v>
          </cell>
          <cell r="AM53">
            <v>13.5</v>
          </cell>
          <cell r="AN53">
            <v>13.5</v>
          </cell>
          <cell r="AO53">
            <v>13.54</v>
          </cell>
          <cell r="AP53">
            <v>13.5</v>
          </cell>
          <cell r="AQ53">
            <v>13.559999999999999</v>
          </cell>
          <cell r="AR53">
            <v>13.79</v>
          </cell>
          <cell r="AS53">
            <v>14.195</v>
          </cell>
          <cell r="AT53">
            <v>13.952</v>
          </cell>
          <cell r="AU53">
            <v>13.744</v>
          </cell>
          <cell r="AV53">
            <v>40.5</v>
          </cell>
          <cell r="AW53">
            <v>40.54</v>
          </cell>
          <cell r="AX53">
            <v>40.849999999999994</v>
          </cell>
          <cell r="AY53">
            <v>41.890999999999998</v>
          </cell>
          <cell r="AZ53">
            <v>163.78099999999998</v>
          </cell>
        </row>
        <row r="54">
          <cell r="A54" t="str">
            <v>Croatia</v>
          </cell>
          <cell r="B54">
            <v>35.886961068829031</v>
          </cell>
          <cell r="C54">
            <v>38.501758480758298</v>
          </cell>
          <cell r="D54">
            <v>34.665353702080843</v>
          </cell>
          <cell r="E54">
            <v>36.259389264429672</v>
          </cell>
          <cell r="F54">
            <v>37.389903897590308</v>
          </cell>
          <cell r="G54">
            <v>40.962260492687427</v>
          </cell>
          <cell r="H54">
            <v>48.652246077929505</v>
          </cell>
          <cell r="I54">
            <v>41.447949796358145</v>
          </cell>
          <cell r="J54">
            <v>42.579941478938593</v>
          </cell>
          <cell r="K54">
            <v>45.621742868643544</v>
          </cell>
          <cell r="L54">
            <v>60.02024463781099</v>
          </cell>
          <cell r="M54">
            <v>41.099211042794401</v>
          </cell>
          <cell r="N54">
            <v>36.291493409482918</v>
          </cell>
          <cell r="O54">
            <v>38.268324677730895</v>
          </cell>
          <cell r="P54">
            <v>44.438399695096273</v>
          </cell>
          <cell r="Q54">
            <v>48.730409498869278</v>
          </cell>
          <cell r="R54">
            <v>41.615016881164991</v>
          </cell>
          <cell r="S54">
            <v>160.89599999999999</v>
          </cell>
          <cell r="T54">
            <v>174.25700000000001</v>
          </cell>
          <cell r="U54">
            <v>174.58799999999999</v>
          </cell>
          <cell r="V54">
            <v>211.904</v>
          </cell>
          <cell r="W54">
            <v>253.923</v>
          </cell>
          <cell r="X54">
            <v>269.226</v>
          </cell>
          <cell r="Y54">
            <v>288.54000000000002</v>
          </cell>
          <cell r="Z54">
            <v>211.93700000000001</v>
          </cell>
          <cell r="AA54">
            <v>222.23500000000001</v>
          </cell>
          <cell r="AB54">
            <v>215.745</v>
          </cell>
          <cell r="AC54">
            <v>249.023</v>
          </cell>
          <cell r="AD54">
            <v>173.09836000000001</v>
          </cell>
          <cell r="AE54">
            <v>509.74099999999999</v>
          </cell>
          <cell r="AF54">
            <v>735.053</v>
          </cell>
          <cell r="AG54">
            <v>722.71199999999999</v>
          </cell>
          <cell r="AH54">
            <v>637.86635999999999</v>
          </cell>
          <cell r="AI54">
            <v>2605.3723599999998</v>
          </cell>
          <cell r="AJ54">
            <v>403.50700000000006</v>
          </cell>
          <cell r="AK54">
            <v>407.335421</v>
          </cell>
          <cell r="AL54">
            <v>453.27447499999994</v>
          </cell>
          <cell r="AM54">
            <v>525.97024899999997</v>
          </cell>
          <cell r="AN54">
            <v>611.20964800000002</v>
          </cell>
          <cell r="AO54">
            <v>591.52838999999994</v>
          </cell>
          <cell r="AP54">
            <v>533.75953000000004</v>
          </cell>
          <cell r="AQ54">
            <v>460.19960200000003</v>
          </cell>
          <cell r="AR54">
            <v>469.73174</v>
          </cell>
          <cell r="AS54">
            <v>425.60956199999998</v>
          </cell>
          <cell r="AT54">
            <v>373.40850799999998</v>
          </cell>
          <cell r="AU54">
            <v>379.05477999999999</v>
          </cell>
          <cell r="AV54">
            <v>1264.116896</v>
          </cell>
          <cell r="AW54">
            <v>1728.7082869999999</v>
          </cell>
          <cell r="AX54">
            <v>1463.6908720000001</v>
          </cell>
          <cell r="AY54">
            <v>1178.07285</v>
          </cell>
          <cell r="AZ54">
            <v>5634.5889050000005</v>
          </cell>
        </row>
        <row r="55">
          <cell r="A55" t="str">
            <v>Djibouti</v>
          </cell>
          <cell r="B55">
            <v>51.699999999999996</v>
          </cell>
          <cell r="C55">
            <v>6.1979999999999995</v>
          </cell>
          <cell r="D55">
            <v>6.1979999999999995</v>
          </cell>
          <cell r="E55">
            <v>51.699999999999996</v>
          </cell>
          <cell r="F55">
            <v>29.06666666666667</v>
          </cell>
          <cell r="G55">
            <v>0</v>
          </cell>
          <cell r="H55">
            <v>46.4</v>
          </cell>
          <cell r="I55">
            <v>1.4000000000000001</v>
          </cell>
          <cell r="J55">
            <v>54</v>
          </cell>
          <cell r="K55">
            <v>54</v>
          </cell>
          <cell r="L55">
            <v>44.03769481696267</v>
          </cell>
          <cell r="M55">
            <v>45.599999999999994</v>
          </cell>
          <cell r="N55">
            <v>21.365333333333332</v>
          </cell>
          <cell r="O55">
            <v>27.228571428571431</v>
          </cell>
          <cell r="P55">
            <v>33.554716981132067</v>
          </cell>
          <cell r="Q55">
            <v>47.77785923753666</v>
          </cell>
          <cell r="R55">
            <v>32.182221578734008</v>
          </cell>
          <cell r="S55">
            <v>5.17</v>
          </cell>
          <cell r="T55">
            <v>0.61979999999999991</v>
          </cell>
          <cell r="U55">
            <v>0.61979999999999991</v>
          </cell>
          <cell r="V55">
            <v>5.17</v>
          </cell>
          <cell r="W55">
            <v>4.3600000000000003</v>
          </cell>
          <cell r="X55">
            <v>0</v>
          </cell>
          <cell r="Y55">
            <v>4.6399999999999997</v>
          </cell>
          <cell r="Z55">
            <v>0.14000000000000001</v>
          </cell>
          <cell r="AA55">
            <v>5.0999999999999996</v>
          </cell>
          <cell r="AB55">
            <v>5.0999999999999996</v>
          </cell>
          <cell r="AC55">
            <v>4.3548387096774199</v>
          </cell>
          <cell r="AD55">
            <v>4.5599999999999996</v>
          </cell>
          <cell r="AE55">
            <v>6.4095999999999993</v>
          </cell>
          <cell r="AF55">
            <v>9.5300000000000011</v>
          </cell>
          <cell r="AG55">
            <v>9.879999999999999</v>
          </cell>
          <cell r="AH55">
            <v>14.01483870967742</v>
          </cell>
          <cell r="AI55">
            <v>39.834438709677428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13.5</v>
          </cell>
          <cell r="AO55">
            <v>9</v>
          </cell>
          <cell r="AP55">
            <v>9</v>
          </cell>
          <cell r="AQ55">
            <v>9</v>
          </cell>
          <cell r="AR55">
            <v>8.5</v>
          </cell>
          <cell r="AS55">
            <v>8.5</v>
          </cell>
          <cell r="AT55">
            <v>8.9</v>
          </cell>
          <cell r="AU55">
            <v>9</v>
          </cell>
          <cell r="AV55">
            <v>27</v>
          </cell>
          <cell r="AW55">
            <v>31.5</v>
          </cell>
          <cell r="AX55">
            <v>26.5</v>
          </cell>
          <cell r="AY55">
            <v>26.4</v>
          </cell>
          <cell r="AZ55">
            <v>111.4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-261.84718999999893</v>
          </cell>
          <cell r="T56">
            <v>-48.147320000000761</v>
          </cell>
          <cell r="U56">
            <v>398.71654000000632</v>
          </cell>
          <cell r="V56">
            <v>-21.08851000000638</v>
          </cell>
          <cell r="W56">
            <v>-9.480740000009817</v>
          </cell>
          <cell r="X56">
            <v>25.345270000001463</v>
          </cell>
          <cell r="Y56">
            <v>49.142290000004877</v>
          </cell>
          <cell r="Z56">
            <v>-312.81552999999622</v>
          </cell>
          <cell r="AA56">
            <v>347.14730999998488</v>
          </cell>
          <cell r="AB56">
            <v>665.49693299999171</v>
          </cell>
          <cell r="AC56">
            <v>239.17865803121919</v>
          </cell>
          <cell r="AD56">
            <v>54.3</v>
          </cell>
          <cell r="AE56">
            <v>88.722030000006612</v>
          </cell>
          <cell r="AF56">
            <v>-5.2239800000147341</v>
          </cell>
          <cell r="AG56">
            <v>83.47406999999356</v>
          </cell>
          <cell r="AH56">
            <v>958.9755910312108</v>
          </cell>
          <cell r="AI56">
            <v>1125.9477110311961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12.027272727272727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3.7800000000000002</v>
          </cell>
          <cell r="P57">
            <v>0</v>
          </cell>
          <cell r="Q57">
            <v>0</v>
          </cell>
          <cell r="R57">
            <v>0.94625717024046208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1.47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1.47</v>
          </cell>
          <cell r="AG57">
            <v>0</v>
          </cell>
          <cell r="AH57">
            <v>0</v>
          </cell>
          <cell r="AI57">
            <v>1.47</v>
          </cell>
          <cell r="AJ57">
            <v>16</v>
          </cell>
          <cell r="AK57">
            <v>10</v>
          </cell>
          <cell r="AL57">
            <v>11</v>
          </cell>
          <cell r="AM57">
            <v>11</v>
          </cell>
          <cell r="AN57">
            <v>11</v>
          </cell>
          <cell r="AO57">
            <v>13</v>
          </cell>
          <cell r="AP57">
            <v>14.5</v>
          </cell>
          <cell r="AQ57">
            <v>14.5</v>
          </cell>
          <cell r="AR57">
            <v>10.7</v>
          </cell>
          <cell r="AS57">
            <v>10.7</v>
          </cell>
          <cell r="AT57">
            <v>0</v>
          </cell>
          <cell r="AU57">
            <v>17.414000000000001</v>
          </cell>
          <cell r="AV57">
            <v>37</v>
          </cell>
          <cell r="AW57">
            <v>35</v>
          </cell>
          <cell r="AX57">
            <v>39.700000000000003</v>
          </cell>
          <cell r="AY57">
            <v>28.114000000000001</v>
          </cell>
          <cell r="AZ57">
            <v>139.81400000000002</v>
          </cell>
        </row>
        <row r="58">
          <cell r="A58" t="str">
            <v>Equatorial Guinea</v>
          </cell>
          <cell r="B58">
            <v>73.164705882352933</v>
          </cell>
          <cell r="C58">
            <v>57.360271903323266</v>
          </cell>
          <cell r="D58">
            <v>57.635467980295566</v>
          </cell>
          <cell r="E58">
            <v>39.344703770197491</v>
          </cell>
          <cell r="F58">
            <v>18.951886392539215</v>
          </cell>
          <cell r="G58">
            <v>31.553480475382003</v>
          </cell>
          <cell r="H58">
            <v>62.155425219941357</v>
          </cell>
          <cell r="I58">
            <v>29.096632904462084</v>
          </cell>
          <cell r="J58">
            <v>41.887608069164266</v>
          </cell>
          <cell r="K58">
            <v>52.348427215294549</v>
          </cell>
          <cell r="L58">
            <v>50.514998447949893</v>
          </cell>
          <cell r="M58">
            <v>14.944863609982589</v>
          </cell>
          <cell r="N58">
            <v>63.195836545875096</v>
          </cell>
          <cell r="O58">
            <v>30.141244893720142</v>
          </cell>
          <cell r="P58">
            <v>45.219451601030549</v>
          </cell>
          <cell r="Q58">
            <v>36.259593015482523</v>
          </cell>
          <cell r="R58">
            <v>42.969435575720233</v>
          </cell>
          <cell r="S58">
            <v>69.099999999999994</v>
          </cell>
          <cell r="T58">
            <v>50.63</v>
          </cell>
          <cell r="U58">
            <v>44.2</v>
          </cell>
          <cell r="V58">
            <v>43.83</v>
          </cell>
          <cell r="W58">
            <v>19.87</v>
          </cell>
          <cell r="X58">
            <v>33.04</v>
          </cell>
          <cell r="Y58">
            <v>56.52</v>
          </cell>
          <cell r="Z58">
            <v>23.62</v>
          </cell>
          <cell r="AA58">
            <v>29.07</v>
          </cell>
          <cell r="AB58">
            <v>35.17</v>
          </cell>
          <cell r="AC58">
            <v>39.78</v>
          </cell>
          <cell r="AD58">
            <v>15.45</v>
          </cell>
          <cell r="AE58">
            <v>163.93</v>
          </cell>
          <cell r="AF58">
            <v>96.740000000000009</v>
          </cell>
          <cell r="AG58">
            <v>109.21000000000001</v>
          </cell>
          <cell r="AH58">
            <v>90.4</v>
          </cell>
          <cell r="AI58">
            <v>460.28000000000003</v>
          </cell>
          <cell r="AJ58">
            <v>85</v>
          </cell>
          <cell r="AK58">
            <v>79.44</v>
          </cell>
          <cell r="AL58">
            <v>69.02000000000001</v>
          </cell>
          <cell r="AM58">
            <v>100.25999999999999</v>
          </cell>
          <cell r="AN58">
            <v>94.359999999999985</v>
          </cell>
          <cell r="AO58">
            <v>94.240000000000009</v>
          </cell>
          <cell r="AP58">
            <v>81.84</v>
          </cell>
          <cell r="AQ58">
            <v>73.06</v>
          </cell>
          <cell r="AR58">
            <v>62.46</v>
          </cell>
          <cell r="AS58">
            <v>60.466000000000001</v>
          </cell>
          <cell r="AT58">
            <v>70.873999999999995</v>
          </cell>
          <cell r="AU58">
            <v>93.042000000000002</v>
          </cell>
          <cell r="AV58">
            <v>233.46</v>
          </cell>
          <cell r="AW58">
            <v>288.86</v>
          </cell>
          <cell r="AX58">
            <v>217.36</v>
          </cell>
          <cell r="AY58">
            <v>224.38200000000001</v>
          </cell>
          <cell r="AZ58">
            <v>964.06200000000013</v>
          </cell>
        </row>
        <row r="59">
          <cell r="A59" t="str">
            <v>Ethiopia</v>
          </cell>
          <cell r="B59">
            <v>0</v>
          </cell>
          <cell r="C59">
            <v>204.27906976744185</v>
          </cell>
          <cell r="D59">
            <v>204.27906976744185</v>
          </cell>
          <cell r="E59">
            <v>204.27906976744185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306.41860465116281</v>
          </cell>
          <cell r="O59">
            <v>612.4186046511627</v>
          </cell>
          <cell r="P59">
            <v>0</v>
          </cell>
          <cell r="Q59">
            <v>0</v>
          </cell>
          <cell r="R59">
            <v>423.34883720930236</v>
          </cell>
          <cell r="S59">
            <v>9.76</v>
          </cell>
          <cell r="T59">
            <v>9.76</v>
          </cell>
          <cell r="U59">
            <v>9.76</v>
          </cell>
          <cell r="V59">
            <v>9.76</v>
          </cell>
          <cell r="W59">
            <v>9.76</v>
          </cell>
          <cell r="X59">
            <v>9.74</v>
          </cell>
          <cell r="Y59">
            <v>0.54</v>
          </cell>
          <cell r="Z59">
            <v>0.54</v>
          </cell>
          <cell r="AA59">
            <v>0.53</v>
          </cell>
          <cell r="AB59">
            <v>0.53</v>
          </cell>
          <cell r="AC59">
            <v>0</v>
          </cell>
          <cell r="AD59">
            <v>0</v>
          </cell>
          <cell r="AE59">
            <v>29.28</v>
          </cell>
          <cell r="AF59">
            <v>29.259999999999998</v>
          </cell>
          <cell r="AG59">
            <v>1.61</v>
          </cell>
          <cell r="AH59">
            <v>0.53</v>
          </cell>
          <cell r="AI59">
            <v>60.68</v>
          </cell>
          <cell r="AJ59">
            <v>0</v>
          </cell>
          <cell r="AK59">
            <v>4.3</v>
          </cell>
          <cell r="AL59">
            <v>4.3</v>
          </cell>
          <cell r="AM59">
            <v>4.3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8.6</v>
          </cell>
          <cell r="AW59">
            <v>4.3</v>
          </cell>
          <cell r="AX59">
            <v>0</v>
          </cell>
          <cell r="AY59">
            <v>0</v>
          </cell>
          <cell r="AZ59">
            <v>12.899999999999999</v>
          </cell>
        </row>
        <row r="60">
          <cell r="A60" t="str">
            <v>Gabon</v>
          </cell>
          <cell r="B60">
            <v>63.939675174013928</v>
          </cell>
          <cell r="C60">
            <v>52.808362369337992</v>
          </cell>
          <cell r="D60">
            <v>44.481694775812421</v>
          </cell>
          <cell r="E60">
            <v>21.797018582805801</v>
          </cell>
          <cell r="F60">
            <v>25.984302078913871</v>
          </cell>
          <cell r="G60">
            <v>7.5704157884652226</v>
          </cell>
          <cell r="H60">
            <v>24.326359832635983</v>
          </cell>
          <cell r="I60">
            <v>52.358606557377058</v>
          </cell>
          <cell r="J60">
            <v>23.821621621621624</v>
          </cell>
          <cell r="K60">
            <v>27.237210387187066</v>
          </cell>
          <cell r="L60">
            <v>40.793692890035445</v>
          </cell>
          <cell r="M60">
            <v>18.617614269788181</v>
          </cell>
          <cell r="N60">
            <v>53.364250204051359</v>
          </cell>
          <cell r="O60">
            <v>18.121375590020229</v>
          </cell>
          <cell r="P60">
            <v>33.136094674556212</v>
          </cell>
          <cell r="Q60">
            <v>28.845374746792714</v>
          </cell>
          <cell r="R60">
            <v>33.008654962530343</v>
          </cell>
          <cell r="S60">
            <v>30.62</v>
          </cell>
          <cell r="T60">
            <v>25.26</v>
          </cell>
          <cell r="U60">
            <v>24.03</v>
          </cell>
          <cell r="V60">
            <v>11.86</v>
          </cell>
          <cell r="W60">
            <v>13.61</v>
          </cell>
          <cell r="X60">
            <v>4.3899999999999997</v>
          </cell>
          <cell r="Y60">
            <v>12.92</v>
          </cell>
          <cell r="Z60">
            <v>28.39</v>
          </cell>
          <cell r="AA60">
            <v>14.69</v>
          </cell>
          <cell r="AB60">
            <v>15.57</v>
          </cell>
          <cell r="AC60">
            <v>18.8</v>
          </cell>
          <cell r="AD60">
            <v>8.35</v>
          </cell>
          <cell r="AE60">
            <v>79.91</v>
          </cell>
          <cell r="AF60">
            <v>29.86</v>
          </cell>
          <cell r="AG60">
            <v>56</v>
          </cell>
          <cell r="AH60">
            <v>42.720000000000006</v>
          </cell>
          <cell r="AI60">
            <v>208.48999999999998</v>
          </cell>
          <cell r="AJ60">
            <v>43.099999999999994</v>
          </cell>
          <cell r="AK60">
            <v>43.05</v>
          </cell>
          <cell r="AL60">
            <v>48.620000000000005</v>
          </cell>
          <cell r="AM60">
            <v>48.97</v>
          </cell>
          <cell r="AN60">
            <v>47.14</v>
          </cell>
          <cell r="AO60">
            <v>52.19</v>
          </cell>
          <cell r="AP60">
            <v>47.8</v>
          </cell>
          <cell r="AQ60">
            <v>48.8</v>
          </cell>
          <cell r="AR60">
            <v>55.499999999999993</v>
          </cell>
          <cell r="AS60">
            <v>51.447999999999993</v>
          </cell>
          <cell r="AT60">
            <v>41.476999999999997</v>
          </cell>
          <cell r="AU60">
            <v>40.365000000000002</v>
          </cell>
          <cell r="AV60">
            <v>134.76999999999998</v>
          </cell>
          <cell r="AW60">
            <v>148.30000000000001</v>
          </cell>
          <cell r="AX60">
            <v>152.1</v>
          </cell>
          <cell r="AY60">
            <v>133.29</v>
          </cell>
          <cell r="AZ60">
            <v>568.46</v>
          </cell>
        </row>
        <row r="61">
          <cell r="A61" t="str">
            <v>Gambia</v>
          </cell>
          <cell r="B61">
            <v>81.346153846153854</v>
          </cell>
          <cell r="C61">
            <v>54.175531914893618</v>
          </cell>
          <cell r="D61">
            <v>41.050531914893618</v>
          </cell>
          <cell r="E61">
            <v>28.786031042128602</v>
          </cell>
          <cell r="F61">
            <v>6.2292358803986714</v>
          </cell>
          <cell r="G61">
            <v>1.2402636309167168</v>
          </cell>
          <cell r="H61">
            <v>1.7700453857791227</v>
          </cell>
          <cell r="I61">
            <v>3.9823008849557529E-2</v>
          </cell>
          <cell r="J61">
            <v>4.0871934604904639E-2</v>
          </cell>
          <cell r="K61">
            <v>0.78852716037996862</v>
          </cell>
          <cell r="L61">
            <v>0.85206039164881164</v>
          </cell>
          <cell r="M61">
            <v>3.8244167764415936E-2</v>
          </cell>
          <cell r="N61">
            <v>55.158293186510662</v>
          </cell>
          <cell r="O61">
            <v>12.360295510513357</v>
          </cell>
          <cell r="P61">
            <v>0.57253685027152845</v>
          </cell>
          <cell r="Q61">
            <v>0.53761793897806642</v>
          </cell>
          <cell r="R61">
            <v>16.332153186396724</v>
          </cell>
          <cell r="S61">
            <v>11.75</v>
          </cell>
          <cell r="T61">
            <v>13.58</v>
          </cell>
          <cell r="U61">
            <v>10.29</v>
          </cell>
          <cell r="V61">
            <v>5.77</v>
          </cell>
          <cell r="W61">
            <v>1.25</v>
          </cell>
          <cell r="X61">
            <v>0.23</v>
          </cell>
          <cell r="Y61">
            <v>0.39</v>
          </cell>
          <cell r="Z61">
            <v>0.01</v>
          </cell>
          <cell r="AA61">
            <v>0.01</v>
          </cell>
          <cell r="AB61">
            <v>0.19</v>
          </cell>
          <cell r="AC61">
            <v>0.19</v>
          </cell>
          <cell r="AD61">
            <v>0.01</v>
          </cell>
          <cell r="AE61">
            <v>35.619999999999997</v>
          </cell>
          <cell r="AF61">
            <v>7.25</v>
          </cell>
          <cell r="AG61">
            <v>0.41000000000000003</v>
          </cell>
          <cell r="AH61">
            <v>0.39</v>
          </cell>
          <cell r="AI61">
            <v>43.669999999999987</v>
          </cell>
          <cell r="AJ61">
            <v>13</v>
          </cell>
          <cell r="AK61">
            <v>22.56</v>
          </cell>
          <cell r="AL61">
            <v>22.56</v>
          </cell>
          <cell r="AM61">
            <v>18.04</v>
          </cell>
          <cell r="AN61">
            <v>18.059999999999999</v>
          </cell>
          <cell r="AO61">
            <v>16.689999999999998</v>
          </cell>
          <cell r="AP61">
            <v>19.829999999999998</v>
          </cell>
          <cell r="AQ61">
            <v>22.599999999999998</v>
          </cell>
          <cell r="AR61">
            <v>22.02</v>
          </cell>
          <cell r="AS61">
            <v>21.686</v>
          </cell>
          <cell r="AT61">
            <v>20.068999999999999</v>
          </cell>
          <cell r="AU61">
            <v>23.532999999999998</v>
          </cell>
          <cell r="AV61">
            <v>58.120000000000005</v>
          </cell>
          <cell r="AW61">
            <v>52.789999999999992</v>
          </cell>
          <cell r="AX61">
            <v>64.449999999999989</v>
          </cell>
          <cell r="AY61">
            <v>65.287999999999997</v>
          </cell>
          <cell r="AZ61">
            <v>240.648</v>
          </cell>
        </row>
        <row r="62">
          <cell r="A62" t="str">
            <v>Georgia</v>
          </cell>
          <cell r="B62">
            <v>14.371368421052633</v>
          </cell>
          <cell r="C62">
            <v>19.635324759889308</v>
          </cell>
          <cell r="D62">
            <v>6.830857142857143</v>
          </cell>
          <cell r="E62">
            <v>7.505311746469169</v>
          </cell>
          <cell r="F62">
            <v>9.7954594594594599</v>
          </cell>
          <cell r="G62">
            <v>6.2148066636778454</v>
          </cell>
          <cell r="H62">
            <v>15.942472542646001</v>
          </cell>
          <cell r="I62">
            <v>9.5403280410226667</v>
          </cell>
          <cell r="J62">
            <v>15.081145222436195</v>
          </cell>
          <cell r="K62">
            <v>21.054759057331751</v>
          </cell>
          <cell r="L62">
            <v>14.266219166865453</v>
          </cell>
          <cell r="M62">
            <v>27.783656858254492</v>
          </cell>
          <cell r="N62">
            <v>13.464038760617299</v>
          </cell>
          <cell r="O62">
            <v>7.8536323286926448</v>
          </cell>
          <cell r="P62">
            <v>13.456203812412205</v>
          </cell>
          <cell r="Q62">
            <v>21.750520819776909</v>
          </cell>
          <cell r="R62">
            <v>13.89690635936724</v>
          </cell>
          <cell r="S62">
            <v>13.652800000000003</v>
          </cell>
          <cell r="T62">
            <v>26.804400000000001</v>
          </cell>
          <cell r="U62">
            <v>9.5632000000000001</v>
          </cell>
          <cell r="V62">
            <v>12.1044</v>
          </cell>
          <cell r="W62">
            <v>18.121600000000001</v>
          </cell>
          <cell r="X62">
            <v>11.492799999999999</v>
          </cell>
          <cell r="Y62">
            <v>20.583199999999998</v>
          </cell>
          <cell r="Z62">
            <v>14.323999999999995</v>
          </cell>
          <cell r="AA62">
            <v>24.774399999999993</v>
          </cell>
          <cell r="AB62">
            <v>33.745599999999996</v>
          </cell>
          <cell r="AC62">
            <v>17.533200000000004</v>
          </cell>
          <cell r="AD62">
            <v>47.494799999999998</v>
          </cell>
          <cell r="AE62">
            <v>50.020400000000002</v>
          </cell>
          <cell r="AF62">
            <v>41.718800000000002</v>
          </cell>
          <cell r="AG62">
            <v>59.681599999999982</v>
          </cell>
          <cell r="AH62">
            <v>98.773600000000002</v>
          </cell>
          <cell r="AI62">
            <v>250.19439999999997</v>
          </cell>
          <cell r="AJ62">
            <v>85.5</v>
          </cell>
          <cell r="AK62">
            <v>122.86</v>
          </cell>
          <cell r="AL62">
            <v>126</v>
          </cell>
          <cell r="AM62">
            <v>145.15</v>
          </cell>
          <cell r="AN62">
            <v>166.5</v>
          </cell>
          <cell r="AO62">
            <v>166.43349599999999</v>
          </cell>
          <cell r="AP62">
            <v>116.19828700000001</v>
          </cell>
          <cell r="AQ62">
            <v>135.12742900000001</v>
          </cell>
          <cell r="AR62">
            <v>147.846597</v>
          </cell>
          <cell r="AS62">
            <v>144.247863</v>
          </cell>
          <cell r="AT62">
            <v>110.610105</v>
          </cell>
          <cell r="AU62">
            <v>153.85059000000001</v>
          </cell>
          <cell r="AV62">
            <v>334.36</v>
          </cell>
          <cell r="AW62">
            <v>478.08349599999997</v>
          </cell>
          <cell r="AX62">
            <v>399.17231300000003</v>
          </cell>
          <cell r="AY62">
            <v>408.70855800000004</v>
          </cell>
          <cell r="AZ62">
            <v>1620.3243670000002</v>
          </cell>
        </row>
        <row r="63">
          <cell r="A63" t="str">
            <v>Guinea</v>
          </cell>
          <cell r="B63">
            <v>65.493975903614455</v>
          </cell>
          <cell r="C63">
            <v>57.922297297297305</v>
          </cell>
          <cell r="D63">
            <v>60.176470588235297</v>
          </cell>
          <cell r="E63">
            <v>53.92771084337349</v>
          </cell>
          <cell r="F63">
            <v>36.831325301204821</v>
          </cell>
          <cell r="G63">
            <v>80.67803660565724</v>
          </cell>
          <cell r="H63">
            <v>54.411764705882362</v>
          </cell>
          <cell r="I63">
            <v>33.84048257372654</v>
          </cell>
          <cell r="J63">
            <v>37.877697841726615</v>
          </cell>
          <cell r="K63">
            <v>0</v>
          </cell>
          <cell r="L63">
            <v>1.8261918689675347</v>
          </cell>
          <cell r="M63">
            <v>1.8515283842794759</v>
          </cell>
          <cell r="N63">
            <v>60.948296122209179</v>
          </cell>
          <cell r="O63">
            <v>56.871614301191755</v>
          </cell>
          <cell r="P63">
            <v>39.847871966232844</v>
          </cell>
          <cell r="Q63">
            <v>1.2590902057867863</v>
          </cell>
          <cell r="R63">
            <v>32.991640406571733</v>
          </cell>
          <cell r="S63">
            <v>18.12</v>
          </cell>
          <cell r="T63">
            <v>19.05</v>
          </cell>
          <cell r="U63">
            <v>20.46</v>
          </cell>
          <cell r="V63">
            <v>14.92</v>
          </cell>
          <cell r="W63">
            <v>10.19</v>
          </cell>
          <cell r="X63">
            <v>21.55</v>
          </cell>
          <cell r="Y63">
            <v>14.8</v>
          </cell>
          <cell r="Z63">
            <v>16.829999999999998</v>
          </cell>
          <cell r="AA63">
            <v>18.72</v>
          </cell>
          <cell r="AB63">
            <v>0</v>
          </cell>
          <cell r="AC63">
            <v>1.1100000000000001</v>
          </cell>
          <cell r="AD63">
            <v>1.06</v>
          </cell>
          <cell r="AE63">
            <v>57.63</v>
          </cell>
          <cell r="AF63">
            <v>46.66</v>
          </cell>
          <cell r="AG63">
            <v>50.349999999999994</v>
          </cell>
          <cell r="AH63">
            <v>2.17</v>
          </cell>
          <cell r="AI63">
            <v>156.81</v>
          </cell>
          <cell r="AJ63">
            <v>24.9</v>
          </cell>
          <cell r="AK63">
            <v>29.599999999999998</v>
          </cell>
          <cell r="AL63">
            <v>30.599999999999998</v>
          </cell>
          <cell r="AM63">
            <v>24.9</v>
          </cell>
          <cell r="AN63">
            <v>24.9</v>
          </cell>
          <cell r="AO63">
            <v>24.04</v>
          </cell>
          <cell r="AP63">
            <v>24.48</v>
          </cell>
          <cell r="AQ63">
            <v>44.76</v>
          </cell>
          <cell r="AR63">
            <v>44.480000000000004</v>
          </cell>
          <cell r="AS63">
            <v>48.882999999999996</v>
          </cell>
          <cell r="AT63">
            <v>54.703999999999994</v>
          </cell>
          <cell r="AU63">
            <v>51.525000000000006</v>
          </cell>
          <cell r="AV63">
            <v>85.1</v>
          </cell>
          <cell r="AW63">
            <v>73.84</v>
          </cell>
          <cell r="AX63">
            <v>113.72</v>
          </cell>
          <cell r="AY63">
            <v>155.11199999999999</v>
          </cell>
          <cell r="AZ63">
            <v>427.77199999999993</v>
          </cell>
        </row>
        <row r="64">
          <cell r="A64" t="str">
            <v>Iraq</v>
          </cell>
          <cell r="B64">
            <v>263.62189563209154</v>
          </cell>
          <cell r="C64">
            <v>187.91561511918084</v>
          </cell>
          <cell r="D64">
            <v>159.7903192584964</v>
          </cell>
          <cell r="E64">
            <v>131.48714378727067</v>
          </cell>
          <cell r="F64">
            <v>106.28310174809502</v>
          </cell>
          <cell r="G64">
            <v>90.863747459951909</v>
          </cell>
          <cell r="H64">
            <v>121.87007500766479</v>
          </cell>
          <cell r="I64">
            <v>119.7309450012377</v>
          </cell>
          <cell r="J64">
            <v>101.05135233738866</v>
          </cell>
          <cell r="K64">
            <v>160.4315470954576</v>
          </cell>
          <cell r="L64">
            <v>92.001849283402677</v>
          </cell>
          <cell r="M64">
            <v>77.35832971612119</v>
          </cell>
          <cell r="N64">
            <v>195.39201625570973</v>
          </cell>
          <cell r="O64">
            <v>108.68365970526295</v>
          </cell>
          <cell r="P64">
            <v>114.10343550160555</v>
          </cell>
          <cell r="Q64">
            <v>104.41895216422466</v>
          </cell>
          <cell r="R64">
            <v>125.98788567976275</v>
          </cell>
          <cell r="S64">
            <v>439.37</v>
          </cell>
          <cell r="T64">
            <v>444.65</v>
          </cell>
          <cell r="U64">
            <v>430.99</v>
          </cell>
          <cell r="V64">
            <v>384.22</v>
          </cell>
          <cell r="W64">
            <v>329.33</v>
          </cell>
          <cell r="X64">
            <v>301.83999999999997</v>
          </cell>
          <cell r="Y64">
            <v>348.65</v>
          </cell>
          <cell r="Z64">
            <v>341.96</v>
          </cell>
          <cell r="AA64">
            <v>296.45999999999998</v>
          </cell>
          <cell r="AB64">
            <v>405.3</v>
          </cell>
          <cell r="AC64">
            <v>278.60000000000002</v>
          </cell>
          <cell r="AD64">
            <v>297.03019999999998</v>
          </cell>
          <cell r="AE64">
            <v>1315.01</v>
          </cell>
          <cell r="AF64">
            <v>1015.3899999999999</v>
          </cell>
          <cell r="AG64">
            <v>987.06999999999994</v>
          </cell>
          <cell r="AH64">
            <v>980.93020000000001</v>
          </cell>
          <cell r="AI64">
            <v>4298.4002</v>
          </cell>
          <cell r="AJ64">
            <v>150.00005938499999</v>
          </cell>
          <cell r="AK64">
            <v>212.95994999999999</v>
          </cell>
          <cell r="AL64">
            <v>242.75</v>
          </cell>
          <cell r="AM64">
            <v>262.98997000000003</v>
          </cell>
          <cell r="AN64">
            <v>278.875</v>
          </cell>
          <cell r="AO64">
            <v>298.97072000000003</v>
          </cell>
          <cell r="AP64">
            <v>257.47502000000003</v>
          </cell>
          <cell r="AQ64">
            <v>257.04633000000001</v>
          </cell>
          <cell r="AR64">
            <v>264.03802999999999</v>
          </cell>
          <cell r="AS64">
            <v>227.36799999999999</v>
          </cell>
          <cell r="AT64">
            <v>272.53800000000001</v>
          </cell>
          <cell r="AU64">
            <v>345.57</v>
          </cell>
          <cell r="AV64">
            <v>605.71000938499992</v>
          </cell>
          <cell r="AW64">
            <v>840.83569000000011</v>
          </cell>
          <cell r="AX64">
            <v>778.55937999999992</v>
          </cell>
          <cell r="AY64">
            <v>845.476</v>
          </cell>
          <cell r="AZ64">
            <v>3070.5810793850005</v>
          </cell>
        </row>
        <row r="65">
          <cell r="A65" t="str">
            <v>Israel</v>
          </cell>
          <cell r="B65">
            <v>113.13742869898653</v>
          </cell>
          <cell r="C65">
            <v>115.48930266765029</v>
          </cell>
          <cell r="D65">
            <v>105.49047482103151</v>
          </cell>
          <cell r="E65">
            <v>99.311053901329331</v>
          </cell>
          <cell r="F65">
            <v>94.47592126162823</v>
          </cell>
          <cell r="G65">
            <v>101.18330273097035</v>
          </cell>
          <cell r="H65">
            <v>111.37291950019079</v>
          </cell>
          <cell r="I65">
            <v>114.24561382512745</v>
          </cell>
          <cell r="J65">
            <v>115.36630220541612</v>
          </cell>
          <cell r="K65">
            <v>123.60015207049831</v>
          </cell>
          <cell r="L65">
            <v>147.70292282069585</v>
          </cell>
          <cell r="M65">
            <v>124.11315838815017</v>
          </cell>
          <cell r="N65">
            <v>111.39233136332628</v>
          </cell>
          <cell r="O65">
            <v>98.282560344639933</v>
          </cell>
          <cell r="P65">
            <v>113.671079968694</v>
          </cell>
          <cell r="Q65">
            <v>131.58814752495419</v>
          </cell>
          <cell r="R65">
            <v>113.34942318435563</v>
          </cell>
          <cell r="S65">
            <v>1360.6869999999999</v>
          </cell>
          <cell r="T65">
            <v>1445.9768000000001</v>
          </cell>
          <cell r="U65">
            <v>1292.011</v>
          </cell>
          <cell r="V65">
            <v>1226.71</v>
          </cell>
          <cell r="W65">
            <v>1175.7139999999999</v>
          </cell>
          <cell r="X65">
            <v>1209.2809999999999</v>
          </cell>
          <cell r="Y65">
            <v>1264.6889999999999</v>
          </cell>
          <cell r="Z65">
            <v>1272.818</v>
          </cell>
          <cell r="AA65">
            <v>1340.3679999999999</v>
          </cell>
          <cell r="AB65">
            <v>1408.8220000000001</v>
          </cell>
          <cell r="AC65">
            <v>1614.0680000000002</v>
          </cell>
          <cell r="AD65">
            <v>1412.154</v>
          </cell>
          <cell r="AE65">
            <v>4098.6748000000007</v>
          </cell>
          <cell r="AF65">
            <v>3611.7049999999999</v>
          </cell>
          <cell r="AG65">
            <v>3877.8749999999995</v>
          </cell>
          <cell r="AH65">
            <v>4435.0439999999999</v>
          </cell>
          <cell r="AI65">
            <v>16023.298800000002</v>
          </cell>
          <cell r="AJ65">
            <v>1082.416592</v>
          </cell>
          <cell r="AK65">
            <v>1126.839534</v>
          </cell>
          <cell r="AL65">
            <v>1102.289</v>
          </cell>
          <cell r="AM65">
            <v>1111.6979999999999</v>
          </cell>
          <cell r="AN65">
            <v>1120.0129999999999</v>
          </cell>
          <cell r="AO65">
            <v>1075.625</v>
          </cell>
          <cell r="AP65">
            <v>1021.99</v>
          </cell>
          <cell r="AQ65">
            <v>1002.6960000000001</v>
          </cell>
          <cell r="AR65">
            <v>1045.653</v>
          </cell>
          <cell r="AS65">
            <v>1025.8400000000001</v>
          </cell>
          <cell r="AT65">
            <v>983.50199999999995</v>
          </cell>
          <cell r="AU65">
            <v>1024.0160000000001</v>
          </cell>
          <cell r="AV65">
            <v>3311.545126</v>
          </cell>
          <cell r="AW65">
            <v>3307.3359999999998</v>
          </cell>
          <cell r="AX65">
            <v>3070.3389999999999</v>
          </cell>
          <cell r="AY65">
            <v>3033.3580000000002</v>
          </cell>
          <cell r="AZ65">
            <v>12722.578126</v>
          </cell>
        </row>
        <row r="66">
          <cell r="A66" t="str">
            <v>Ivory Coast</v>
          </cell>
          <cell r="B66">
            <v>50.068181818181827</v>
          </cell>
          <cell r="C66">
            <v>83.863636363636374</v>
          </cell>
          <cell r="D66">
            <v>60.000000000000007</v>
          </cell>
          <cell r="E66">
            <v>43.673469387755105</v>
          </cell>
          <cell r="F66">
            <v>35</v>
          </cell>
          <cell r="G66">
            <v>14.03725314183124</v>
          </cell>
          <cell r="H66">
            <v>49.956759217114254</v>
          </cell>
          <cell r="I66">
            <v>51.645665322580648</v>
          </cell>
          <cell r="J66">
            <v>40.219957081545068</v>
          </cell>
          <cell r="K66">
            <v>69.145610168622838</v>
          </cell>
          <cell r="L66">
            <v>57.0012327922745</v>
          </cell>
          <cell r="M66">
            <v>32.152499386402681</v>
          </cell>
          <cell r="N66">
            <v>64.474452554744531</v>
          </cell>
          <cell r="O66">
            <v>30.845134076529078</v>
          </cell>
          <cell r="P66">
            <v>47.508684863523563</v>
          </cell>
          <cell r="Q66">
            <v>53.186422047161663</v>
          </cell>
          <cell r="R66">
            <v>48.587737267258909</v>
          </cell>
          <cell r="S66">
            <v>22.03</v>
          </cell>
          <cell r="T66">
            <v>36.9</v>
          </cell>
          <cell r="U66">
            <v>29.4</v>
          </cell>
          <cell r="V66">
            <v>21.4</v>
          </cell>
          <cell r="W66">
            <v>17.149999999999999</v>
          </cell>
          <cell r="X66">
            <v>6.95</v>
          </cell>
          <cell r="Y66">
            <v>24.39</v>
          </cell>
          <cell r="Z66">
            <v>22.77</v>
          </cell>
          <cell r="AA66">
            <v>16.66</v>
          </cell>
          <cell r="AB66">
            <v>29.98</v>
          </cell>
          <cell r="AC66">
            <v>24.66</v>
          </cell>
          <cell r="AD66">
            <v>13.1</v>
          </cell>
          <cell r="AE66">
            <v>88.33</v>
          </cell>
          <cell r="AF66">
            <v>45.5</v>
          </cell>
          <cell r="AG66">
            <v>63.819999999999993</v>
          </cell>
          <cell r="AH66">
            <v>67.739999999999995</v>
          </cell>
          <cell r="AI66">
            <v>265.39</v>
          </cell>
          <cell r="AJ66">
            <v>39.599999999999994</v>
          </cell>
          <cell r="AK66">
            <v>39.599999999999994</v>
          </cell>
          <cell r="AL66">
            <v>44.099999999999994</v>
          </cell>
          <cell r="AM66">
            <v>44.099999999999994</v>
          </cell>
          <cell r="AN66">
            <v>44.099999999999994</v>
          </cell>
          <cell r="AO66">
            <v>44.56</v>
          </cell>
          <cell r="AP66">
            <v>43.94</v>
          </cell>
          <cell r="AQ66">
            <v>39.68</v>
          </cell>
          <cell r="AR66">
            <v>37.28</v>
          </cell>
          <cell r="AS66">
            <v>39.021999999999998</v>
          </cell>
          <cell r="AT66">
            <v>38.936</v>
          </cell>
          <cell r="AU66">
            <v>36.668999999999997</v>
          </cell>
          <cell r="AV66">
            <v>123.29999999999998</v>
          </cell>
          <cell r="AW66">
            <v>132.76</v>
          </cell>
          <cell r="AX66">
            <v>120.9</v>
          </cell>
          <cell r="AY66">
            <v>114.627</v>
          </cell>
          <cell r="AZ66">
            <v>491.58699999999988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0.53690340576875284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0.17253012226930411</v>
          </cell>
          <cell r="R67">
            <v>4.0381984811977134E-2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2.8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2.8</v>
          </cell>
          <cell r="AI67">
            <v>2.8</v>
          </cell>
          <cell r="AJ67">
            <v>523.40828593200001</v>
          </cell>
          <cell r="AK67">
            <v>569.99996999999996</v>
          </cell>
          <cell r="AL67">
            <v>548.10899569999992</v>
          </cell>
          <cell r="AM67">
            <v>555.99749999999995</v>
          </cell>
          <cell r="AN67">
            <v>547.37186470999995</v>
          </cell>
          <cell r="AO67">
            <v>515.01581610000005</v>
          </cell>
          <cell r="AP67">
            <v>511.57263059000002</v>
          </cell>
          <cell r="AQ67">
            <v>500.08827449</v>
          </cell>
          <cell r="AR67">
            <v>508.22863999999993</v>
          </cell>
          <cell r="AS67">
            <v>496.25634000000002</v>
          </cell>
          <cell r="AT67">
            <v>469.358170003</v>
          </cell>
          <cell r="AU67">
            <v>495.00000000499995</v>
          </cell>
          <cell r="AV67">
            <v>1641.5172516319999</v>
          </cell>
          <cell r="AW67">
            <v>1618.3851808099998</v>
          </cell>
          <cell r="AX67">
            <v>1519.8895450800001</v>
          </cell>
          <cell r="AY67">
            <v>1460.614510008</v>
          </cell>
          <cell r="AZ67">
            <v>6240.4064875299991</v>
          </cell>
        </row>
        <row r="68">
          <cell r="A68" t="str">
            <v>Kazakhstan</v>
          </cell>
          <cell r="B68">
            <v>49.969478818706357</v>
          </cell>
          <cell r="C68">
            <v>43.50622573510077</v>
          </cell>
          <cell r="D68">
            <v>34.208650639644517</v>
          </cell>
          <cell r="E68">
            <v>31.944299847113278</v>
          </cell>
          <cell r="F68">
            <v>26.883270837343598</v>
          </cell>
          <cell r="G68">
            <v>28.616596668621334</v>
          </cell>
          <cell r="H68">
            <v>31.255601540834647</v>
          </cell>
          <cell r="I68">
            <v>34.524125626283613</v>
          </cell>
          <cell r="J68">
            <v>30.030467738842816</v>
          </cell>
          <cell r="K68">
            <v>35.650153861056843</v>
          </cell>
          <cell r="L68">
            <v>38.812381455800498</v>
          </cell>
          <cell r="M68">
            <v>32.767515497157504</v>
          </cell>
          <cell r="N68">
            <v>42.200564420819852</v>
          </cell>
          <cell r="O68">
            <v>29.131378445635367</v>
          </cell>
          <cell r="P68">
            <v>31.912676981670092</v>
          </cell>
          <cell r="Q68">
            <v>35.785750069961217</v>
          </cell>
          <cell r="R68">
            <v>34.560771526776215</v>
          </cell>
          <cell r="S68">
            <v>1755.1946000000003</v>
          </cell>
          <cell r="T68">
            <v>1687.6326000000001</v>
          </cell>
          <cell r="U68">
            <v>1384.8535999999999</v>
          </cell>
          <cell r="V68">
            <v>1351.1515999999999</v>
          </cell>
          <cell r="W68">
            <v>1163.8216</v>
          </cell>
          <cell r="X68">
            <v>1203.7476000000001</v>
          </cell>
          <cell r="Y68">
            <v>1236.0236</v>
          </cell>
          <cell r="Z68">
            <v>1266.3525999999999</v>
          </cell>
          <cell r="AA68">
            <v>1113.7166</v>
          </cell>
          <cell r="AB68">
            <v>1226.7415999999998</v>
          </cell>
          <cell r="AC68">
            <v>1248.2449999999999</v>
          </cell>
          <cell r="AD68">
            <v>1006.1120000000001</v>
          </cell>
          <cell r="AE68">
            <v>4827.6808000000001</v>
          </cell>
          <cell r="AF68">
            <v>3718.7208000000001</v>
          </cell>
          <cell r="AG68">
            <v>3616.0927999999994</v>
          </cell>
          <cell r="AH68">
            <v>3481.0985999999998</v>
          </cell>
          <cell r="AI68">
            <v>15643.593000000001</v>
          </cell>
          <cell r="AJ68">
            <v>3161.28</v>
          </cell>
          <cell r="AK68">
            <v>3491.1540000000005</v>
          </cell>
          <cell r="AL68">
            <v>3643.4299999999994</v>
          </cell>
          <cell r="AM68">
            <v>3806.74</v>
          </cell>
          <cell r="AN68">
            <v>3896.25</v>
          </cell>
          <cell r="AO68">
            <v>3785.8199999999997</v>
          </cell>
          <cell r="AP68">
            <v>3559.11</v>
          </cell>
          <cell r="AQ68">
            <v>3301.22</v>
          </cell>
          <cell r="AR68">
            <v>3337.7599999999998</v>
          </cell>
          <cell r="AS68">
            <v>3096.95</v>
          </cell>
          <cell r="AT68">
            <v>2894.4900000000002</v>
          </cell>
          <cell r="AU68">
            <v>2763.41</v>
          </cell>
          <cell r="AV68">
            <v>10295.864000000001</v>
          </cell>
          <cell r="AW68">
            <v>11488.81</v>
          </cell>
          <cell r="AX68">
            <v>10198.09</v>
          </cell>
          <cell r="AY68">
            <v>8754.85</v>
          </cell>
          <cell r="AZ68">
            <v>40737.614000000001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4.5</v>
          </cell>
          <cell r="AL69">
            <v>4.5</v>
          </cell>
          <cell r="AM69">
            <v>4.5</v>
          </cell>
          <cell r="AN69">
            <v>0</v>
          </cell>
          <cell r="AO69">
            <v>4.5</v>
          </cell>
          <cell r="AP69">
            <v>4.5</v>
          </cell>
          <cell r="AQ69">
            <v>4.5</v>
          </cell>
          <cell r="AR69">
            <v>0</v>
          </cell>
          <cell r="AS69">
            <v>4.5</v>
          </cell>
          <cell r="AT69">
            <v>4.5</v>
          </cell>
          <cell r="AU69">
            <v>0</v>
          </cell>
          <cell r="AV69">
            <v>9</v>
          </cell>
          <cell r="AW69">
            <v>9</v>
          </cell>
          <cell r="AX69">
            <v>9</v>
          </cell>
          <cell r="AY69">
            <v>9</v>
          </cell>
          <cell r="AZ69">
            <v>36</v>
          </cell>
        </row>
        <row r="70">
          <cell r="A70" t="str">
            <v>Kosovo</v>
          </cell>
          <cell r="B70">
            <v>4.1959480305783146</v>
          </cell>
          <cell r="C70">
            <v>3.9377538125814313</v>
          </cell>
          <cell r="D70">
            <v>6.4086722866908454</v>
          </cell>
          <cell r="E70">
            <v>1.487903737551121</v>
          </cell>
          <cell r="F70">
            <v>7.7337402935499799</v>
          </cell>
          <cell r="G70">
            <v>8.0805868827329466</v>
          </cell>
          <cell r="H70">
            <v>0.68654244436482159</v>
          </cell>
          <cell r="I70">
            <v>15.512860128567127</v>
          </cell>
          <cell r="J70">
            <v>1.1169899350410706</v>
          </cell>
          <cell r="K70">
            <v>0</v>
          </cell>
          <cell r="L70">
            <v>19.083693141726588</v>
          </cell>
          <cell r="M70">
            <v>42.703671847944975</v>
          </cell>
          <cell r="N70">
            <v>4.9060183292781714</v>
          </cell>
          <cell r="O70">
            <v>5.9105828600855146</v>
          </cell>
          <cell r="P70">
            <v>5.1295522406790095</v>
          </cell>
          <cell r="Q70">
            <v>20.033108402935824</v>
          </cell>
          <cell r="R70">
            <v>8.2314968311002836</v>
          </cell>
          <cell r="S70">
            <v>5.44</v>
          </cell>
          <cell r="T70">
            <v>5.62</v>
          </cell>
          <cell r="U70">
            <v>9.82</v>
          </cell>
          <cell r="V70">
            <v>2.7</v>
          </cell>
          <cell r="W70">
            <v>17.23</v>
          </cell>
          <cell r="X70">
            <v>14.76</v>
          </cell>
          <cell r="Y70">
            <v>1.02</v>
          </cell>
          <cell r="Z70">
            <v>15.39</v>
          </cell>
          <cell r="AA70">
            <v>1.03</v>
          </cell>
          <cell r="AB70">
            <v>0</v>
          </cell>
          <cell r="AC70">
            <v>21</v>
          </cell>
          <cell r="AD70">
            <v>44.05</v>
          </cell>
          <cell r="AE70">
            <v>20.880000000000003</v>
          </cell>
          <cell r="AF70">
            <v>34.69</v>
          </cell>
          <cell r="AG70">
            <v>17.440000000000001</v>
          </cell>
          <cell r="AH70">
            <v>65.05</v>
          </cell>
          <cell r="AI70">
            <v>138.06</v>
          </cell>
          <cell r="AJ70">
            <v>116.68400000000001</v>
          </cell>
          <cell r="AK70">
            <v>128.44886300000002</v>
          </cell>
          <cell r="AL70">
            <v>137.90688</v>
          </cell>
          <cell r="AM70">
            <v>163.31701700000002</v>
          </cell>
          <cell r="AN70">
            <v>200.51100000000002</v>
          </cell>
          <cell r="AO70">
            <v>164.39400000000001</v>
          </cell>
          <cell r="AP70">
            <v>133.71350999999999</v>
          </cell>
          <cell r="AQ70">
            <v>89.287210000000002</v>
          </cell>
          <cell r="AR70">
            <v>82.990900000000011</v>
          </cell>
          <cell r="AS70">
            <v>100.36633399999999</v>
          </cell>
          <cell r="AT70">
            <v>99.037434000000019</v>
          </cell>
          <cell r="AU70">
            <v>92.837450000000004</v>
          </cell>
          <cell r="AV70">
            <v>383.03974300000004</v>
          </cell>
          <cell r="AW70">
            <v>528.22201700000005</v>
          </cell>
          <cell r="AX70">
            <v>305.99162000000001</v>
          </cell>
          <cell r="AY70">
            <v>292.241218</v>
          </cell>
          <cell r="AZ70">
            <v>1509.4945980000002</v>
          </cell>
        </row>
        <row r="71">
          <cell r="A71" t="str">
            <v>Kuwait</v>
          </cell>
          <cell r="B71">
            <v>18.909396631943675</v>
          </cell>
          <cell r="C71">
            <v>16.988134953365918</v>
          </cell>
          <cell r="D71">
            <v>8.6770992366412223</v>
          </cell>
          <cell r="E71">
            <v>9.10460192015878</v>
          </cell>
          <cell r="F71">
            <v>9.4175811648376708</v>
          </cell>
          <cell r="G71">
            <v>12.786385992999056</v>
          </cell>
          <cell r="H71">
            <v>8.5425705251861093</v>
          </cell>
          <cell r="I71">
            <v>17.015105688370092</v>
          </cell>
          <cell r="J71">
            <v>17.597172954122794</v>
          </cell>
          <cell r="K71">
            <v>24.438056006194813</v>
          </cell>
          <cell r="L71">
            <v>9.356154242111085</v>
          </cell>
          <cell r="M71">
            <v>16.072859603956566</v>
          </cell>
          <cell r="N71">
            <v>14.897945654732354</v>
          </cell>
          <cell r="O71">
            <v>10.447997006749487</v>
          </cell>
          <cell r="P71">
            <v>14.168740997021931</v>
          </cell>
          <cell r="Q71">
            <v>16.442371194645148</v>
          </cell>
          <cell r="R71">
            <v>13.968456468993519</v>
          </cell>
          <cell r="S71">
            <v>112.6</v>
          </cell>
          <cell r="T71">
            <v>100.23</v>
          </cell>
          <cell r="U71">
            <v>50.52</v>
          </cell>
          <cell r="V71">
            <v>50.48</v>
          </cell>
          <cell r="W71">
            <v>52.32</v>
          </cell>
          <cell r="X71">
            <v>72.03</v>
          </cell>
          <cell r="Y71">
            <v>48.69</v>
          </cell>
          <cell r="Z71">
            <v>91.72</v>
          </cell>
          <cell r="AA71">
            <v>85.84</v>
          </cell>
          <cell r="AB71">
            <v>119.84</v>
          </cell>
          <cell r="AC71">
            <v>48.968999999999987</v>
          </cell>
          <cell r="AD71">
            <v>92.26</v>
          </cell>
          <cell r="AE71">
            <v>263.34999999999997</v>
          </cell>
          <cell r="AF71">
            <v>174.82999999999998</v>
          </cell>
          <cell r="AG71">
            <v>226.25</v>
          </cell>
          <cell r="AH71">
            <v>261.06900000000002</v>
          </cell>
          <cell r="AI71">
            <v>925.49899999999991</v>
          </cell>
          <cell r="AJ71">
            <v>535.92402746900007</v>
          </cell>
          <cell r="AK71">
            <v>531.00001999999995</v>
          </cell>
          <cell r="AL71">
            <v>524</v>
          </cell>
          <cell r="AM71">
            <v>499.00040000000001</v>
          </cell>
          <cell r="AN71">
            <v>500.00099999999998</v>
          </cell>
          <cell r="AO71">
            <v>507.00018</v>
          </cell>
          <cell r="AP71">
            <v>512.97205999999994</v>
          </cell>
          <cell r="AQ71">
            <v>485.14538500000003</v>
          </cell>
          <cell r="AR71">
            <v>439.02506499999998</v>
          </cell>
          <cell r="AS71">
            <v>441.344434159</v>
          </cell>
          <cell r="AT71">
            <v>471.04930999999999</v>
          </cell>
          <cell r="AU71">
            <v>516.6099999999999</v>
          </cell>
          <cell r="AV71">
            <v>1590.924047469</v>
          </cell>
          <cell r="AW71">
            <v>1506.0015800000001</v>
          </cell>
          <cell r="AX71">
            <v>1437.1425099999999</v>
          </cell>
          <cell r="AY71">
            <v>1429.0037441589998</v>
          </cell>
          <cell r="AZ71">
            <v>5963.0718816279996</v>
          </cell>
        </row>
        <row r="72">
          <cell r="A72" t="str">
            <v>Kyrgyzstan</v>
          </cell>
          <cell r="B72">
            <v>2.2348314606741573</v>
          </cell>
          <cell r="C72">
            <v>8.1818181818181817</v>
          </cell>
          <cell r="D72">
            <v>1.8029369108049313</v>
          </cell>
          <cell r="E72">
            <v>15.196059305501365</v>
          </cell>
          <cell r="F72">
            <v>38.229017216642745</v>
          </cell>
          <cell r="G72">
            <v>0</v>
          </cell>
          <cell r="H72">
            <v>0</v>
          </cell>
          <cell r="I72">
            <v>13.525588952071487</v>
          </cell>
          <cell r="J72">
            <v>19.401197604790418</v>
          </cell>
          <cell r="K72">
            <v>14.817857142857143</v>
          </cell>
          <cell r="L72">
            <v>0</v>
          </cell>
          <cell r="M72">
            <v>19.939594699922058</v>
          </cell>
          <cell r="N72">
            <v>4.0486725663716827</v>
          </cell>
          <cell r="O72">
            <v>17.314178638351027</v>
          </cell>
          <cell r="P72">
            <v>10.61046511627907</v>
          </cell>
          <cell r="Q72">
            <v>11.497084005459733</v>
          </cell>
          <cell r="R72">
            <v>11.00786204775131</v>
          </cell>
          <cell r="S72">
            <v>2.21</v>
          </cell>
          <cell r="T72">
            <v>9</v>
          </cell>
          <cell r="U72">
            <v>2.21</v>
          </cell>
          <cell r="V72">
            <v>17.309999999999999</v>
          </cell>
          <cell r="W72">
            <v>47.37</v>
          </cell>
          <cell r="X72">
            <v>0</v>
          </cell>
          <cell r="Y72">
            <v>0</v>
          </cell>
          <cell r="Z72">
            <v>18.5</v>
          </cell>
          <cell r="AA72">
            <v>18</v>
          </cell>
          <cell r="AB72">
            <v>9.2200000000000006</v>
          </cell>
          <cell r="AC72">
            <v>0</v>
          </cell>
          <cell r="AD72">
            <v>11.37</v>
          </cell>
          <cell r="AE72">
            <v>13.420000000000002</v>
          </cell>
          <cell r="AF72">
            <v>64.679999999999993</v>
          </cell>
          <cell r="AG72">
            <v>36.5</v>
          </cell>
          <cell r="AH72">
            <v>20.59</v>
          </cell>
          <cell r="AI72">
            <v>135.19</v>
          </cell>
          <cell r="AJ72">
            <v>89</v>
          </cell>
          <cell r="AK72">
            <v>99</v>
          </cell>
          <cell r="AL72">
            <v>110.32</v>
          </cell>
          <cell r="AM72">
            <v>102.52000000000001</v>
          </cell>
          <cell r="AN72">
            <v>111.52000000000001</v>
          </cell>
          <cell r="AO72">
            <v>122.17</v>
          </cell>
          <cell r="AP72">
            <v>103</v>
          </cell>
          <cell r="AQ72">
            <v>123.1</v>
          </cell>
          <cell r="AR72">
            <v>83.5</v>
          </cell>
          <cell r="AS72">
            <v>56</v>
          </cell>
          <cell r="AT72">
            <v>53.86</v>
          </cell>
          <cell r="AU72">
            <v>51.319999999999993</v>
          </cell>
          <cell r="AV72">
            <v>298.32</v>
          </cell>
          <cell r="AW72">
            <v>336.21000000000004</v>
          </cell>
          <cell r="AX72">
            <v>309.60000000000002</v>
          </cell>
          <cell r="AY72">
            <v>161.18</v>
          </cell>
          <cell r="AZ72">
            <v>1105.31</v>
          </cell>
        </row>
        <row r="73">
          <cell r="A73" t="str">
            <v>Lebanon</v>
          </cell>
          <cell r="B73">
            <v>37.352011208732762</v>
          </cell>
          <cell r="C73">
            <v>41.836986486486481</v>
          </cell>
          <cell r="D73">
            <v>29.588789808917195</v>
          </cell>
          <cell r="E73">
            <v>31.229031164793952</v>
          </cell>
          <cell r="F73">
            <v>20.721508342486153</v>
          </cell>
          <cell r="G73">
            <v>24.501791409454686</v>
          </cell>
          <cell r="H73">
            <v>19.002009965566451</v>
          </cell>
          <cell r="I73">
            <v>26.433760183927877</v>
          </cell>
          <cell r="J73">
            <v>37.536840589495064</v>
          </cell>
          <cell r="K73">
            <v>27.611435032105604</v>
          </cell>
          <cell r="L73">
            <v>41.79761746565076</v>
          </cell>
          <cell r="M73">
            <v>29.258972898185078</v>
          </cell>
          <cell r="N73">
            <v>36.149138128027637</v>
          </cell>
          <cell r="O73">
            <v>25.429720620376798</v>
          </cell>
          <cell r="P73">
            <v>27.654011117949619</v>
          </cell>
          <cell r="Q73">
            <v>32.859188825009277</v>
          </cell>
          <cell r="R73">
            <v>30.437874419973568</v>
          </cell>
          <cell r="S73">
            <v>324.62299999999999</v>
          </cell>
          <cell r="T73">
            <v>343.99299999999999</v>
          </cell>
          <cell r="U73">
            <v>258.08</v>
          </cell>
          <cell r="V73">
            <v>295.29000000000002</v>
          </cell>
          <cell r="W73">
            <v>201</v>
          </cell>
          <cell r="X73">
            <v>242.03</v>
          </cell>
          <cell r="Y73">
            <v>181.37</v>
          </cell>
          <cell r="Z73">
            <v>243.65</v>
          </cell>
          <cell r="AA73">
            <v>356.38</v>
          </cell>
          <cell r="AB73">
            <v>291.43</v>
          </cell>
          <cell r="AC73">
            <v>442.87612998392814</v>
          </cell>
          <cell r="AD73">
            <v>319.56</v>
          </cell>
          <cell r="AE73">
            <v>926.69599999999991</v>
          </cell>
          <cell r="AF73">
            <v>738.32</v>
          </cell>
          <cell r="AG73">
            <v>781.4</v>
          </cell>
          <cell r="AH73">
            <v>1053.8661299839282</v>
          </cell>
          <cell r="AI73">
            <v>3500.2821299839279</v>
          </cell>
          <cell r="AJ73">
            <v>782.18197774500004</v>
          </cell>
          <cell r="AK73">
            <v>740</v>
          </cell>
          <cell r="AL73">
            <v>785</v>
          </cell>
          <cell r="AM73">
            <v>851.00622749900003</v>
          </cell>
          <cell r="AN73">
            <v>873.00594633399999</v>
          </cell>
          <cell r="AO73">
            <v>889.02479153399986</v>
          </cell>
          <cell r="AP73">
            <v>859.0301778380001</v>
          </cell>
          <cell r="AQ73">
            <v>829.56415763100006</v>
          </cell>
          <cell r="AR73">
            <v>854.47255273200005</v>
          </cell>
          <cell r="AS73">
            <v>949.92165273199998</v>
          </cell>
          <cell r="AT73">
            <v>953.61539999999991</v>
          </cell>
          <cell r="AU73">
            <v>982.95999999999992</v>
          </cell>
          <cell r="AV73">
            <v>2307.181977745</v>
          </cell>
          <cell r="AW73">
            <v>2613.0369653669995</v>
          </cell>
          <cell r="AX73">
            <v>2543.0668882010004</v>
          </cell>
          <cell r="AY73">
            <v>2886.4970527319997</v>
          </cell>
          <cell r="AZ73">
            <v>10349.782884044998</v>
          </cell>
        </row>
        <row r="74">
          <cell r="A74" t="str">
            <v>Liberia</v>
          </cell>
          <cell r="B74">
            <v>58.531669865642989</v>
          </cell>
          <cell r="C74">
            <v>66.841004184100427</v>
          </cell>
          <cell r="D74">
            <v>59.500279955207162</v>
          </cell>
          <cell r="E74">
            <v>45.977754785307809</v>
          </cell>
          <cell r="F74">
            <v>61.803519061583586</v>
          </cell>
          <cell r="G74">
            <v>42.304945054945051</v>
          </cell>
          <cell r="H74">
            <v>57.016483516483511</v>
          </cell>
          <cell r="I74">
            <v>62.517857142857153</v>
          </cell>
          <cell r="J74">
            <v>9.8304721030042916</v>
          </cell>
          <cell r="K74">
            <v>18.092049695164089</v>
          </cell>
          <cell r="L74">
            <v>55.181288320339114</v>
          </cell>
          <cell r="M74">
            <v>32.097688617531617</v>
          </cell>
          <cell r="N74">
            <v>61.644265232974909</v>
          </cell>
          <cell r="O74">
            <v>50.408691153647183</v>
          </cell>
          <cell r="P74">
            <v>40.277638190954768</v>
          </cell>
          <cell r="Q74">
            <v>33.809041985411845</v>
          </cell>
          <cell r="R74">
            <v>46.711614163981238</v>
          </cell>
          <cell r="S74">
            <v>40.659999999999997</v>
          </cell>
          <cell r="T74">
            <v>49.7</v>
          </cell>
          <cell r="U74">
            <v>47.23</v>
          </cell>
          <cell r="V74">
            <v>39.5</v>
          </cell>
          <cell r="W74">
            <v>56.2</v>
          </cell>
          <cell r="X74">
            <v>34.22</v>
          </cell>
          <cell r="Y74">
            <v>46.12</v>
          </cell>
          <cell r="Z74">
            <v>50.57</v>
          </cell>
          <cell r="AA74">
            <v>10.18</v>
          </cell>
          <cell r="AB74">
            <v>13.09</v>
          </cell>
          <cell r="AC74">
            <v>32.4</v>
          </cell>
          <cell r="AD74">
            <v>22.08</v>
          </cell>
          <cell r="AE74">
            <v>137.59</v>
          </cell>
          <cell r="AF74">
            <v>129.92000000000002</v>
          </cell>
          <cell r="AG74">
            <v>106.87</v>
          </cell>
          <cell r="AH74">
            <v>67.569999999999993</v>
          </cell>
          <cell r="AI74">
            <v>441.94999999999993</v>
          </cell>
          <cell r="AJ74">
            <v>62.519999999999996</v>
          </cell>
          <cell r="AK74">
            <v>66.92</v>
          </cell>
          <cell r="AL74">
            <v>71.44</v>
          </cell>
          <cell r="AM74">
            <v>77.320000000000007</v>
          </cell>
          <cell r="AN74">
            <v>81.84</v>
          </cell>
          <cell r="AO74">
            <v>72.8</v>
          </cell>
          <cell r="AP74">
            <v>72.8</v>
          </cell>
          <cell r="AQ74">
            <v>72.8</v>
          </cell>
          <cell r="AR74">
            <v>93.2</v>
          </cell>
          <cell r="AS74">
            <v>65.117000000000004</v>
          </cell>
          <cell r="AT74">
            <v>52.843999999999994</v>
          </cell>
          <cell r="AU74">
            <v>61.911000000000001</v>
          </cell>
          <cell r="AV74">
            <v>200.88</v>
          </cell>
          <cell r="AW74">
            <v>231.96000000000004</v>
          </cell>
          <cell r="AX74">
            <v>238.8</v>
          </cell>
          <cell r="AY74">
            <v>179.87200000000001</v>
          </cell>
          <cell r="AZ74">
            <v>851.51199999999994</v>
          </cell>
        </row>
        <row r="75">
          <cell r="A75" t="str">
            <v>Libya</v>
          </cell>
          <cell r="B75">
            <v>0</v>
          </cell>
          <cell r="C75">
            <v>28.126516172506733</v>
          </cell>
          <cell r="D75">
            <v>54.063072776280322</v>
          </cell>
          <cell r="E75">
            <v>76.348382749326149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8.5058123050751361E-2</v>
          </cell>
          <cell r="L75">
            <v>74.82611985472154</v>
          </cell>
          <cell r="M75">
            <v>0</v>
          </cell>
          <cell r="N75">
            <v>56.478125647936963</v>
          </cell>
          <cell r="O75">
            <v>171.99727762803232</v>
          </cell>
          <cell r="P75">
            <v>0</v>
          </cell>
          <cell r="Q75">
            <v>68.807974512454152</v>
          </cell>
          <cell r="R75">
            <v>60.357407103539813</v>
          </cell>
          <cell r="S75">
            <v>196.95</v>
          </cell>
          <cell r="T75">
            <v>185.51</v>
          </cell>
          <cell r="U75">
            <v>222.86</v>
          </cell>
          <cell r="V75">
            <v>125.89</v>
          </cell>
          <cell r="W75">
            <v>157.71439999999998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0.16</v>
          </cell>
          <cell r="AC75">
            <v>65.9268</v>
          </cell>
          <cell r="AD75">
            <v>123.97</v>
          </cell>
          <cell r="AE75">
            <v>605.31999999999994</v>
          </cell>
          <cell r="AF75">
            <v>283.6044</v>
          </cell>
          <cell r="AG75">
            <v>0</v>
          </cell>
          <cell r="AH75">
            <v>190.05680000000001</v>
          </cell>
          <cell r="AI75">
            <v>1078.9811999999997</v>
          </cell>
          <cell r="AJ75">
            <v>0</v>
          </cell>
          <cell r="AK75">
            <v>593.6</v>
          </cell>
          <cell r="AL75">
            <v>371</v>
          </cell>
          <cell r="AM75">
            <v>148.4</v>
          </cell>
          <cell r="AN75">
            <v>0</v>
          </cell>
          <cell r="AO75">
            <v>0</v>
          </cell>
          <cell r="AP75">
            <v>0</v>
          </cell>
          <cell r="AQ75">
            <v>95.4</v>
          </cell>
          <cell r="AR75">
            <v>151.89600000000002</v>
          </cell>
          <cell r="AS75">
            <v>169.29599999999999</v>
          </cell>
          <cell r="AT75">
            <v>79.296000000000006</v>
          </cell>
          <cell r="AU75">
            <v>0</v>
          </cell>
          <cell r="AV75">
            <v>964.6</v>
          </cell>
          <cell r="AW75">
            <v>148.4</v>
          </cell>
          <cell r="AX75">
            <v>247.29600000000002</v>
          </cell>
          <cell r="AY75">
            <v>248.59199999999998</v>
          </cell>
          <cell r="AZ75">
            <v>1608.8880000000001</v>
          </cell>
        </row>
        <row r="76">
          <cell r="A76" t="str">
            <v>Macedonia</v>
          </cell>
          <cell r="B76">
            <v>0.17736087025067004</v>
          </cell>
          <cell r="C76">
            <v>0.25410032448921316</v>
          </cell>
          <cell r="D76">
            <v>0.26483308351172252</v>
          </cell>
          <cell r="E76">
            <v>0.27397523171256688</v>
          </cell>
          <cell r="F76">
            <v>0.2840637225538884</v>
          </cell>
          <cell r="G76">
            <v>0.25450357263398588</v>
          </cell>
          <cell r="H76">
            <v>0.26653089975458399</v>
          </cell>
          <cell r="I76">
            <v>0.22045727738380008</v>
          </cell>
          <cell r="J76">
            <v>11.213262458505563</v>
          </cell>
          <cell r="K76">
            <v>0.28804415352679807</v>
          </cell>
          <cell r="L76">
            <v>2.9047801130748829</v>
          </cell>
          <cell r="M76">
            <v>0.25706814712991594</v>
          </cell>
          <cell r="N76">
            <v>0.23529240815214666</v>
          </cell>
          <cell r="O76">
            <v>0.27021828109920704</v>
          </cell>
          <cell r="P76">
            <v>3.4136990224054209</v>
          </cell>
          <cell r="Q76">
            <v>1.3203376607867268</v>
          </cell>
          <cell r="R76">
            <v>1.2294084640929173</v>
          </cell>
          <cell r="S76">
            <v>0.1</v>
          </cell>
          <cell r="T76">
            <v>0.16400000000000001</v>
          </cell>
          <cell r="U76">
            <v>0.184</v>
          </cell>
          <cell r="V76">
            <v>0.184</v>
          </cell>
          <cell r="W76">
            <v>0.19400000000000001</v>
          </cell>
          <cell r="X76">
            <v>0.19400000000000001</v>
          </cell>
          <cell r="Y76">
            <v>0.19400000000000001</v>
          </cell>
          <cell r="Z76">
            <v>0.11</v>
          </cell>
          <cell r="AA76">
            <v>5.5839999999999996</v>
          </cell>
          <cell r="AB76">
            <v>0.17399999999999999</v>
          </cell>
          <cell r="AC76">
            <v>1.9773333333333334</v>
          </cell>
          <cell r="AD76">
            <v>0.11</v>
          </cell>
          <cell r="AE76">
            <v>0.44800000000000001</v>
          </cell>
          <cell r="AF76">
            <v>0.57200000000000006</v>
          </cell>
          <cell r="AG76">
            <v>5.8879999999999999</v>
          </cell>
          <cell r="AH76">
            <v>2.2613333333333334</v>
          </cell>
          <cell r="AI76">
            <v>9.1693333333333324</v>
          </cell>
          <cell r="AJ76">
            <v>50.744</v>
          </cell>
          <cell r="AK76">
            <v>58.087293000000003</v>
          </cell>
          <cell r="AL76">
            <v>62.529952000000002</v>
          </cell>
          <cell r="AM76">
            <v>60.443420000000003</v>
          </cell>
          <cell r="AN76">
            <v>61.465081999999995</v>
          </cell>
          <cell r="AO76">
            <v>68.604145000000003</v>
          </cell>
          <cell r="AP76">
            <v>65.508352000000002</v>
          </cell>
          <cell r="AQ76">
            <v>44.906660000000002</v>
          </cell>
          <cell r="AR76">
            <v>44.818356999999999</v>
          </cell>
          <cell r="AS76">
            <v>54.366664999999998</v>
          </cell>
          <cell r="AT76">
            <v>61.264533999999998</v>
          </cell>
          <cell r="AU76">
            <v>38.511189000000002</v>
          </cell>
          <cell r="AV76">
            <v>171.361245</v>
          </cell>
          <cell r="AW76">
            <v>190.51264700000002</v>
          </cell>
          <cell r="AX76">
            <v>155.23336900000001</v>
          </cell>
          <cell r="AY76">
            <v>154.14238799999998</v>
          </cell>
          <cell r="AZ76">
            <v>671.24964900000009</v>
          </cell>
        </row>
        <row r="77">
          <cell r="A77" t="str">
            <v>Mali</v>
          </cell>
          <cell r="B77">
            <v>82.300000000000011</v>
          </cell>
          <cell r="C77">
            <v>82.300000000000011</v>
          </cell>
          <cell r="D77">
            <v>59.256</v>
          </cell>
          <cell r="E77">
            <v>82.300000000000011</v>
          </cell>
          <cell r="F77">
            <v>54.866666666666667</v>
          </cell>
          <cell r="G77">
            <v>54.866666666666667</v>
          </cell>
          <cell r="H77">
            <v>41.150000000000006</v>
          </cell>
          <cell r="I77">
            <v>114.64999999999999</v>
          </cell>
          <cell r="J77">
            <v>93.804545454545448</v>
          </cell>
          <cell r="K77">
            <v>54.992946766649354</v>
          </cell>
          <cell r="L77">
            <v>16.879137043392991</v>
          </cell>
          <cell r="M77">
            <v>59.700169259289112</v>
          </cell>
          <cell r="N77">
            <v>72.855737704918027</v>
          </cell>
          <cell r="O77">
            <v>61.725000000000009</v>
          </cell>
          <cell r="P77">
            <v>83.932758620689668</v>
          </cell>
          <cell r="Q77">
            <v>47.573015220074048</v>
          </cell>
          <cell r="R77">
            <v>68.953032157139816</v>
          </cell>
          <cell r="S77">
            <v>8.23</v>
          </cell>
          <cell r="T77">
            <v>8.23</v>
          </cell>
          <cell r="U77">
            <v>8.23</v>
          </cell>
          <cell r="V77">
            <v>8.23</v>
          </cell>
          <cell r="W77">
            <v>8.23</v>
          </cell>
          <cell r="X77">
            <v>8.23</v>
          </cell>
          <cell r="Y77">
            <v>8.23</v>
          </cell>
          <cell r="Z77">
            <v>22.93</v>
          </cell>
          <cell r="AA77">
            <v>22.93</v>
          </cell>
          <cell r="AB77">
            <v>8.23</v>
          </cell>
          <cell r="AC77">
            <v>1.53</v>
          </cell>
          <cell r="AD77">
            <v>8.23</v>
          </cell>
          <cell r="AE77">
            <v>24.69</v>
          </cell>
          <cell r="AF77">
            <v>24.69</v>
          </cell>
          <cell r="AG77">
            <v>54.09</v>
          </cell>
          <cell r="AH77">
            <v>17.990000000000002</v>
          </cell>
          <cell r="AI77">
            <v>121.46000000000004</v>
          </cell>
          <cell r="AJ77">
            <v>9</v>
          </cell>
          <cell r="AK77">
            <v>9</v>
          </cell>
          <cell r="AL77">
            <v>12.5</v>
          </cell>
          <cell r="AM77">
            <v>9</v>
          </cell>
          <cell r="AN77">
            <v>13.5</v>
          </cell>
          <cell r="AO77">
            <v>13.5</v>
          </cell>
          <cell r="AP77">
            <v>18</v>
          </cell>
          <cell r="AQ77">
            <v>18</v>
          </cell>
          <cell r="AR77">
            <v>22</v>
          </cell>
          <cell r="AS77">
            <v>13.468999999999999</v>
          </cell>
          <cell r="AT77">
            <v>8.1579999999999995</v>
          </cell>
          <cell r="AU77">
            <v>12.407</v>
          </cell>
          <cell r="AV77">
            <v>30.5</v>
          </cell>
          <cell r="AW77">
            <v>36</v>
          </cell>
          <cell r="AX77">
            <v>58</v>
          </cell>
          <cell r="AY77">
            <v>34.033999999999999</v>
          </cell>
          <cell r="AZ77">
            <v>158.53399999999999</v>
          </cell>
        </row>
        <row r="78">
          <cell r="A78" t="str">
            <v>Mauritania</v>
          </cell>
          <cell r="B78">
            <v>23.485279487810882</v>
          </cell>
          <cell r="C78">
            <v>67.525902668759798</v>
          </cell>
          <cell r="D78">
            <v>38.959033613445378</v>
          </cell>
          <cell r="E78">
            <v>37.735694656488548</v>
          </cell>
          <cell r="F78">
            <v>57.900948616600786</v>
          </cell>
          <cell r="G78">
            <v>9.9260599067562723</v>
          </cell>
          <cell r="H78">
            <v>37.940417335473519</v>
          </cell>
          <cell r="I78">
            <v>15.946470441506612</v>
          </cell>
          <cell r="J78">
            <v>18.377768371147983</v>
          </cell>
          <cell r="K78">
            <v>21.49494458214469</v>
          </cell>
          <cell r="L78">
            <v>27.455581629232313</v>
          </cell>
          <cell r="M78">
            <v>31.214488636363633</v>
          </cell>
          <cell r="N78">
            <v>42.923079291762889</v>
          </cell>
          <cell r="O78">
            <v>33.501434254548272</v>
          </cell>
          <cell r="P78">
            <v>23.005653326904532</v>
          </cell>
          <cell r="Q78">
            <v>26.697216963271487</v>
          </cell>
          <cell r="R78">
            <v>31.119365486350535</v>
          </cell>
          <cell r="S78">
            <v>52.985399999999998</v>
          </cell>
          <cell r="T78">
            <v>143.38</v>
          </cell>
          <cell r="U78">
            <v>82.42</v>
          </cell>
          <cell r="V78">
            <v>82.389600000000002</v>
          </cell>
          <cell r="W78">
            <v>97.659600000000012</v>
          </cell>
          <cell r="X78">
            <v>21.2196</v>
          </cell>
          <cell r="Y78">
            <v>78.789600000000007</v>
          </cell>
          <cell r="Z78">
            <v>42.619599999999998</v>
          </cell>
          <cell r="AA78">
            <v>48.239599999999996</v>
          </cell>
          <cell r="AB78">
            <v>51.069599999999994</v>
          </cell>
          <cell r="AC78">
            <v>63.7</v>
          </cell>
          <cell r="AD78">
            <v>73.25</v>
          </cell>
          <cell r="AE78">
            <v>278.78539999999998</v>
          </cell>
          <cell r="AF78">
            <v>201.2688</v>
          </cell>
          <cell r="AG78">
            <v>169.64879999999999</v>
          </cell>
          <cell r="AH78">
            <v>188.0196</v>
          </cell>
          <cell r="AI78">
            <v>837.72260000000006</v>
          </cell>
          <cell r="AJ78">
            <v>203.05</v>
          </cell>
          <cell r="AK78">
            <v>191.10000000000002</v>
          </cell>
          <cell r="AL78">
            <v>190.4</v>
          </cell>
          <cell r="AM78">
            <v>196.5</v>
          </cell>
          <cell r="AN78">
            <v>151.80000000000001</v>
          </cell>
          <cell r="AO78">
            <v>192.399</v>
          </cell>
          <cell r="AP78">
            <v>186.9</v>
          </cell>
          <cell r="AQ78">
            <v>240.53999999999996</v>
          </cell>
          <cell r="AR78">
            <v>236.24</v>
          </cell>
          <cell r="AS78">
            <v>213.83</v>
          </cell>
          <cell r="AT78">
            <v>208.81000000000003</v>
          </cell>
          <cell r="AU78">
            <v>211.20000000000002</v>
          </cell>
          <cell r="AV78">
            <v>584.55000000000007</v>
          </cell>
          <cell r="AW78">
            <v>540.69900000000007</v>
          </cell>
          <cell r="AX78">
            <v>663.68</v>
          </cell>
          <cell r="AY78">
            <v>633.84</v>
          </cell>
          <cell r="AZ78">
            <v>2422.7690000000002</v>
          </cell>
        </row>
        <row r="79">
          <cell r="A79" t="str">
            <v>Mauritius</v>
          </cell>
          <cell r="B79">
            <v>112.4</v>
          </cell>
          <cell r="C79">
            <v>168.6</v>
          </cell>
          <cell r="D79">
            <v>0</v>
          </cell>
          <cell r="E79">
            <v>0</v>
          </cell>
          <cell r="F79">
            <v>0</v>
          </cell>
          <cell r="G79">
            <v>13.263157894736842</v>
          </cell>
          <cell r="H79">
            <v>60.631578947368432</v>
          </cell>
          <cell r="I79">
            <v>0</v>
          </cell>
          <cell r="J79">
            <v>0</v>
          </cell>
          <cell r="K79">
            <v>0</v>
          </cell>
          <cell r="L79">
            <v>40.950000000000003</v>
          </cell>
          <cell r="M79">
            <v>11.475</v>
          </cell>
          <cell r="N79">
            <v>72.257142857142853</v>
          </cell>
          <cell r="O79">
            <v>10.135922330097088</v>
          </cell>
          <cell r="P79">
            <v>18.580645161290324</v>
          </cell>
          <cell r="Q79">
            <v>17.048780487804876</v>
          </cell>
          <cell r="R79">
            <v>31.757142857142867</v>
          </cell>
          <cell r="S79">
            <v>5.62</v>
          </cell>
          <cell r="T79">
            <v>5.62</v>
          </cell>
          <cell r="U79">
            <v>0</v>
          </cell>
          <cell r="V79">
            <v>0</v>
          </cell>
          <cell r="W79">
            <v>0.6</v>
          </cell>
          <cell r="X79">
            <v>0.56000000000000005</v>
          </cell>
          <cell r="Y79">
            <v>2.56</v>
          </cell>
          <cell r="Z79">
            <v>0</v>
          </cell>
          <cell r="AA79">
            <v>0</v>
          </cell>
          <cell r="AB79">
            <v>0</v>
          </cell>
          <cell r="AC79">
            <v>1.82</v>
          </cell>
          <cell r="AD79">
            <v>0.51</v>
          </cell>
          <cell r="AE79">
            <v>11.24</v>
          </cell>
          <cell r="AF79">
            <v>1.1600000000000001</v>
          </cell>
          <cell r="AG79">
            <v>2.56</v>
          </cell>
          <cell r="AH79">
            <v>2.33</v>
          </cell>
          <cell r="AI79">
            <v>17.290000000000003</v>
          </cell>
          <cell r="AJ79">
            <v>4.5</v>
          </cell>
          <cell r="AK79">
            <v>3</v>
          </cell>
          <cell r="AL79">
            <v>6.5</v>
          </cell>
          <cell r="AM79">
            <v>6.5</v>
          </cell>
          <cell r="AN79">
            <v>0</v>
          </cell>
          <cell r="AO79">
            <v>3.8</v>
          </cell>
          <cell r="AP79">
            <v>3.8</v>
          </cell>
          <cell r="AQ79">
            <v>4.3</v>
          </cell>
          <cell r="AR79">
            <v>4.3</v>
          </cell>
          <cell r="AS79">
            <v>4.3</v>
          </cell>
          <cell r="AT79">
            <v>4</v>
          </cell>
          <cell r="AU79">
            <v>4</v>
          </cell>
          <cell r="AV79">
            <v>14</v>
          </cell>
          <cell r="AW79">
            <v>10.3</v>
          </cell>
          <cell r="AX79">
            <v>12.399999999999999</v>
          </cell>
          <cell r="AY79">
            <v>12.3</v>
          </cell>
          <cell r="AZ79">
            <v>48.999999999999993</v>
          </cell>
        </row>
        <row r="80">
          <cell r="A80" t="str">
            <v>Moldova</v>
          </cell>
          <cell r="B80">
            <v>11.011675675675678</v>
          </cell>
          <cell r="C80">
            <v>22.525184107114889</v>
          </cell>
          <cell r="D80">
            <v>25.230475636363625</v>
          </cell>
          <cell r="E80">
            <v>20.705567010309281</v>
          </cell>
          <cell r="F80">
            <v>19.983024307799369</v>
          </cell>
          <cell r="G80">
            <v>19.792395529053902</v>
          </cell>
          <cell r="H80">
            <v>29.849750335570459</v>
          </cell>
          <cell r="I80">
            <v>24.704119893530834</v>
          </cell>
          <cell r="J80">
            <v>27.289873237430569</v>
          </cell>
          <cell r="K80">
            <v>25.481745348606236</v>
          </cell>
          <cell r="L80">
            <v>39.246128603384712</v>
          </cell>
          <cell r="M80">
            <v>127.78476873580637</v>
          </cell>
          <cell r="N80">
            <v>19.694119508548738</v>
          </cell>
          <cell r="O80">
            <v>20.12690754020085</v>
          </cell>
          <cell r="P80">
            <v>27.342369668246441</v>
          </cell>
          <cell r="Q80">
            <v>58.41364774288374</v>
          </cell>
          <cell r="R80">
            <v>29.903661925313095</v>
          </cell>
          <cell r="S80">
            <v>40.743200000000009</v>
          </cell>
          <cell r="T80">
            <v>87.355599999999981</v>
          </cell>
          <cell r="U80">
            <v>96.366399999999956</v>
          </cell>
          <cell r="V80">
            <v>78.106000000000009</v>
          </cell>
          <cell r="W80">
            <v>89.33299999999997</v>
          </cell>
          <cell r="X80">
            <v>91.095599999999976</v>
          </cell>
          <cell r="Y80">
            <v>123.54479999999997</v>
          </cell>
          <cell r="Z80">
            <v>94.874799999999965</v>
          </cell>
          <cell r="AA80">
            <v>127.73480000000001</v>
          </cell>
          <cell r="AB80">
            <v>85.52239999999999</v>
          </cell>
          <cell r="AC80">
            <v>143.73439999999994</v>
          </cell>
          <cell r="AD80">
            <v>332.90479999999997</v>
          </cell>
          <cell r="AE80">
            <v>224.46519999999992</v>
          </cell>
          <cell r="AF80">
            <v>258.53459999999995</v>
          </cell>
          <cell r="AG80">
            <v>346.15439999999995</v>
          </cell>
          <cell r="AH80">
            <v>562.16159999999991</v>
          </cell>
          <cell r="AI80">
            <v>1391.3157999999996</v>
          </cell>
          <cell r="AJ80">
            <v>333</v>
          </cell>
          <cell r="AK80">
            <v>349.03173099999998</v>
          </cell>
          <cell r="AL80">
            <v>343.75</v>
          </cell>
          <cell r="AM80">
            <v>339.5</v>
          </cell>
          <cell r="AN80">
            <v>402.34</v>
          </cell>
          <cell r="AO80">
            <v>414.23</v>
          </cell>
          <cell r="AP80">
            <v>372.5</v>
          </cell>
          <cell r="AQ80">
            <v>345.64</v>
          </cell>
          <cell r="AR80">
            <v>421.26</v>
          </cell>
          <cell r="AS80">
            <v>302.06</v>
          </cell>
          <cell r="AT80">
            <v>329.614575</v>
          </cell>
          <cell r="AU80">
            <v>234.46794399999999</v>
          </cell>
          <cell r="AV80">
            <v>1025.781731</v>
          </cell>
          <cell r="AW80">
            <v>1156.07</v>
          </cell>
          <cell r="AX80">
            <v>1139.4000000000001</v>
          </cell>
          <cell r="AY80">
            <v>866.14251899999999</v>
          </cell>
          <cell r="AZ80">
            <v>4187.3942499999994</v>
          </cell>
        </row>
        <row r="81">
          <cell r="A81" t="str">
            <v>Mongolia</v>
          </cell>
          <cell r="B81">
            <v>21.599999999999998</v>
          </cell>
          <cell r="C81">
            <v>20.241509433962264</v>
          </cell>
          <cell r="D81">
            <v>20.766550522648085</v>
          </cell>
          <cell r="E81">
            <v>16.616662820216938</v>
          </cell>
          <cell r="F81">
            <v>0</v>
          </cell>
          <cell r="G81">
            <v>19.004854368932037</v>
          </cell>
          <cell r="H81">
            <v>35.74755822689707</v>
          </cell>
          <cell r="I81">
            <v>17.310160427807489</v>
          </cell>
          <cell r="J81">
            <v>5.7260273972602738</v>
          </cell>
          <cell r="K81">
            <v>4.561105722599418</v>
          </cell>
          <cell r="L81">
            <v>0</v>
          </cell>
          <cell r="M81">
            <v>4.7877237851662402</v>
          </cell>
          <cell r="N81">
            <v>20.888284052950638</v>
          </cell>
          <cell r="O81">
            <v>11.888001265522425</v>
          </cell>
          <cell r="P81">
            <v>20.069832402234638</v>
          </cell>
          <cell r="Q81">
            <v>3.3112758073054529</v>
          </cell>
          <cell r="R81">
            <v>13.689819346800748</v>
          </cell>
          <cell r="S81">
            <v>6.84</v>
          </cell>
          <cell r="T81">
            <v>5.96</v>
          </cell>
          <cell r="U81">
            <v>5.96</v>
          </cell>
          <cell r="V81">
            <v>8</v>
          </cell>
          <cell r="W81">
            <v>0</v>
          </cell>
          <cell r="X81">
            <v>8.6999999999999993</v>
          </cell>
          <cell r="Y81">
            <v>15.86</v>
          </cell>
          <cell r="Z81">
            <v>10.79</v>
          </cell>
          <cell r="AA81">
            <v>2.09</v>
          </cell>
          <cell r="AB81">
            <v>2.09</v>
          </cell>
          <cell r="AC81">
            <v>0</v>
          </cell>
          <cell r="AD81">
            <v>2.08</v>
          </cell>
          <cell r="AE81">
            <v>18.760000000000002</v>
          </cell>
          <cell r="AF81">
            <v>16.7</v>
          </cell>
          <cell r="AG81">
            <v>28.74</v>
          </cell>
          <cell r="AH81">
            <v>4.17</v>
          </cell>
          <cell r="AI81">
            <v>68.37</v>
          </cell>
          <cell r="AJ81">
            <v>28.5</v>
          </cell>
          <cell r="AK81">
            <v>26.5</v>
          </cell>
          <cell r="AL81">
            <v>25.83</v>
          </cell>
          <cell r="AM81">
            <v>43.33</v>
          </cell>
          <cell r="AN81">
            <v>41.9</v>
          </cell>
          <cell r="AO81">
            <v>41.2</v>
          </cell>
          <cell r="AP81">
            <v>39.93</v>
          </cell>
          <cell r="AQ81">
            <v>56.099999999999994</v>
          </cell>
          <cell r="AR81">
            <v>32.85</v>
          </cell>
          <cell r="AS81">
            <v>41.24</v>
          </cell>
          <cell r="AT81">
            <v>33</v>
          </cell>
          <cell r="AU81">
            <v>39.1</v>
          </cell>
          <cell r="AV81">
            <v>80.83</v>
          </cell>
          <cell r="AW81">
            <v>126.42999999999999</v>
          </cell>
          <cell r="AX81">
            <v>128.88</v>
          </cell>
          <cell r="AY81">
            <v>113.34</v>
          </cell>
          <cell r="AZ81">
            <v>449.48</v>
          </cell>
        </row>
        <row r="82">
          <cell r="A82" t="str">
            <v>Montenegro</v>
          </cell>
          <cell r="B82">
            <v>137.68139655804359</v>
          </cell>
          <cell r="C82">
            <v>95.755114372032793</v>
          </cell>
          <cell r="D82">
            <v>83.143249014569648</v>
          </cell>
          <cell r="E82">
            <v>54.723823779752443</v>
          </cell>
          <cell r="F82">
            <v>54.77375367161855</v>
          </cell>
          <cell r="G82">
            <v>44.828153539045758</v>
          </cell>
          <cell r="H82">
            <v>60.369945619069803</v>
          </cell>
          <cell r="I82">
            <v>52.075507743632379</v>
          </cell>
          <cell r="J82">
            <v>54.75948875373259</v>
          </cell>
          <cell r="K82">
            <v>60.984112168933976</v>
          </cell>
          <cell r="L82">
            <v>69.917049500974471</v>
          </cell>
          <cell r="M82">
            <v>45.110253811659952</v>
          </cell>
          <cell r="N82">
            <v>103.8464079363349</v>
          </cell>
          <cell r="O82">
            <v>51.057896269805632</v>
          </cell>
          <cell r="P82">
            <v>56.37963776348726</v>
          </cell>
          <cell r="Q82">
            <v>58.993497686274054</v>
          </cell>
          <cell r="R82">
            <v>65.844456381001706</v>
          </cell>
          <cell r="S82">
            <v>179.47075999999998</v>
          </cell>
          <cell r="T82">
            <v>133.11876000000001</v>
          </cell>
          <cell r="U82">
            <v>131.94925999999998</v>
          </cell>
          <cell r="V82">
            <v>104.96176</v>
          </cell>
          <cell r="W82">
            <v>112.15216000000001</v>
          </cell>
          <cell r="X82">
            <v>105.34519999999999</v>
          </cell>
          <cell r="Y82">
            <v>128.26920000000001</v>
          </cell>
          <cell r="Z82">
            <v>77.233199999999997</v>
          </cell>
          <cell r="AA82">
            <v>70.80319999999999</v>
          </cell>
          <cell r="AB82">
            <v>74.127200000000002</v>
          </cell>
          <cell r="AC82">
            <v>76.443866666666665</v>
          </cell>
          <cell r="AD82">
            <v>46.668779999999998</v>
          </cell>
          <cell r="AE82">
            <v>444.53877999999997</v>
          </cell>
          <cell r="AF82">
            <v>322.45911999999998</v>
          </cell>
          <cell r="AG82">
            <v>276.30560000000003</v>
          </cell>
          <cell r="AH82">
            <v>197.23984666666666</v>
          </cell>
          <cell r="AI82">
            <v>1240.5433466666666</v>
          </cell>
          <cell r="AJ82">
            <v>117.31699999999999</v>
          </cell>
          <cell r="AK82">
            <v>125.11800000000001</v>
          </cell>
          <cell r="AL82">
            <v>142.83100000000002</v>
          </cell>
          <cell r="AM82">
            <v>172.622411</v>
          </cell>
          <cell r="AN82">
            <v>184.279764</v>
          </cell>
          <cell r="AO82">
            <v>211.49807099999998</v>
          </cell>
          <cell r="AP82">
            <v>191.22475399999999</v>
          </cell>
          <cell r="AQ82">
            <v>133.47902500000001</v>
          </cell>
          <cell r="AR82">
            <v>116.36865399999999</v>
          </cell>
          <cell r="AS82">
            <v>109.39649299999999</v>
          </cell>
          <cell r="AT82">
            <v>98.401578000000001</v>
          </cell>
          <cell r="AU82">
            <v>93.109433999999993</v>
          </cell>
          <cell r="AV82">
            <v>385.26600000000002</v>
          </cell>
          <cell r="AW82">
            <v>568.40024599999992</v>
          </cell>
          <cell r="AX82">
            <v>441.07243299999999</v>
          </cell>
          <cell r="AY82">
            <v>300.90750500000001</v>
          </cell>
          <cell r="AZ82">
            <v>1695.6461839999999</v>
          </cell>
        </row>
        <row r="83">
          <cell r="A83" t="str">
            <v>Morocco</v>
          </cell>
          <cell r="B83">
            <v>44.992776315789477</v>
          </cell>
          <cell r="C83">
            <v>53.810148648648649</v>
          </cell>
          <cell r="D83">
            <v>0</v>
          </cell>
          <cell r="E83">
            <v>107.28809174311927</v>
          </cell>
          <cell r="F83">
            <v>283.3372228704784</v>
          </cell>
          <cell r="G83">
            <v>283.757292882147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183.6</v>
          </cell>
          <cell r="M83">
            <v>183.16800000000001</v>
          </cell>
          <cell r="N83">
            <v>88.324020000000004</v>
          </cell>
          <cell r="O83">
            <v>184.87109399075504</v>
          </cell>
          <cell r="P83">
            <v>0</v>
          </cell>
          <cell r="Q83">
            <v>274.98399999999998</v>
          </cell>
          <cell r="R83">
            <v>211.59084658799387</v>
          </cell>
          <cell r="S83">
            <v>7.5987799999999996</v>
          </cell>
          <cell r="T83">
            <v>8.8487800000000014</v>
          </cell>
          <cell r="U83">
            <v>12.993780000000001</v>
          </cell>
          <cell r="V83">
            <v>12.993780000000001</v>
          </cell>
          <cell r="W83">
            <v>13.49</v>
          </cell>
          <cell r="X83">
            <v>13.51</v>
          </cell>
          <cell r="Y83">
            <v>13.51</v>
          </cell>
          <cell r="Z83">
            <v>13.51</v>
          </cell>
          <cell r="AA83">
            <v>13.51</v>
          </cell>
          <cell r="AB83">
            <v>9.16</v>
          </cell>
          <cell r="AC83">
            <v>9.18</v>
          </cell>
          <cell r="AD83">
            <v>9.1584000000000003</v>
          </cell>
          <cell r="AE83">
            <v>29.441340000000004</v>
          </cell>
          <cell r="AF83">
            <v>39.993780000000001</v>
          </cell>
          <cell r="AG83">
            <v>40.53</v>
          </cell>
          <cell r="AH83">
            <v>27.4984</v>
          </cell>
          <cell r="AI83">
            <v>137.46352000000002</v>
          </cell>
          <cell r="AJ83">
            <v>15.2</v>
          </cell>
          <cell r="AK83">
            <v>14.8</v>
          </cell>
          <cell r="AL83">
            <v>0</v>
          </cell>
          <cell r="AM83">
            <v>10.9</v>
          </cell>
          <cell r="AN83">
            <v>4.2850000000000001</v>
          </cell>
          <cell r="AO83">
            <v>4.2850000000000001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4.5</v>
          </cell>
          <cell r="AU83">
            <v>4.5</v>
          </cell>
          <cell r="AV83">
            <v>30</v>
          </cell>
          <cell r="AW83">
            <v>19.47</v>
          </cell>
          <cell r="AX83">
            <v>0</v>
          </cell>
          <cell r="AY83">
            <v>9</v>
          </cell>
          <cell r="AZ83">
            <v>58.47</v>
          </cell>
        </row>
        <row r="84">
          <cell r="A84" t="str">
            <v>Mozambique</v>
          </cell>
          <cell r="B84">
            <v>382.66666666666663</v>
          </cell>
          <cell r="C84">
            <v>303.88235294117646</v>
          </cell>
          <cell r="D84">
            <v>238.65882352941176</v>
          </cell>
          <cell r="E84">
            <v>238.65882352941176</v>
          </cell>
          <cell r="F84">
            <v>0</v>
          </cell>
          <cell r="G84">
            <v>148.37142857142854</v>
          </cell>
          <cell r="H84">
            <v>170.26229508196721</v>
          </cell>
          <cell r="I84">
            <v>173.1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302.93052631578945</v>
          </cell>
          <cell r="O84">
            <v>317.14838709677417</v>
          </cell>
          <cell r="P84">
            <v>204.9917355371901</v>
          </cell>
          <cell r="Q84">
            <v>44.800000000000004</v>
          </cell>
          <cell r="R84">
            <v>248.45070422535201</v>
          </cell>
          <cell r="S84">
            <v>14.35</v>
          </cell>
          <cell r="T84">
            <v>14.35</v>
          </cell>
          <cell r="U84">
            <v>11.27</v>
          </cell>
          <cell r="V84">
            <v>11.27</v>
          </cell>
          <cell r="W84">
            <v>10.27</v>
          </cell>
          <cell r="X84">
            <v>5.77</v>
          </cell>
          <cell r="Y84">
            <v>5.77</v>
          </cell>
          <cell r="Z84">
            <v>5.77</v>
          </cell>
          <cell r="AA84">
            <v>2.2400000000000002</v>
          </cell>
          <cell r="AB84">
            <v>2.2400000000000002</v>
          </cell>
          <cell r="AC84">
            <v>0</v>
          </cell>
          <cell r="AD84">
            <v>0</v>
          </cell>
          <cell r="AE84">
            <v>39.97</v>
          </cell>
          <cell r="AF84">
            <v>27.31</v>
          </cell>
          <cell r="AG84">
            <v>13.78</v>
          </cell>
          <cell r="AH84">
            <v>2.2400000000000002</v>
          </cell>
          <cell r="AI84">
            <v>83.299999999999969</v>
          </cell>
          <cell r="AJ84">
            <v>3.375</v>
          </cell>
          <cell r="AK84">
            <v>4.25</v>
          </cell>
          <cell r="AL84">
            <v>4.25</v>
          </cell>
          <cell r="AM84">
            <v>4.25</v>
          </cell>
          <cell r="AN84">
            <v>0</v>
          </cell>
          <cell r="AO84">
            <v>3.5</v>
          </cell>
          <cell r="AP84">
            <v>3.05</v>
          </cell>
          <cell r="AQ84">
            <v>3</v>
          </cell>
          <cell r="AR84">
            <v>0</v>
          </cell>
          <cell r="AS84">
            <v>0</v>
          </cell>
          <cell r="AT84">
            <v>0</v>
          </cell>
          <cell r="AU84">
            <v>4.5</v>
          </cell>
          <cell r="AV84">
            <v>11.875</v>
          </cell>
          <cell r="AW84">
            <v>7.75</v>
          </cell>
          <cell r="AX84">
            <v>6.05</v>
          </cell>
          <cell r="AY84">
            <v>4.5</v>
          </cell>
          <cell r="AZ84">
            <v>30.175000000000001</v>
          </cell>
        </row>
        <row r="85">
          <cell r="A85" t="str">
            <v>Niger</v>
          </cell>
          <cell r="B85">
            <v>0.2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899.99999999970294</v>
          </cell>
          <cell r="L85">
            <v>0</v>
          </cell>
          <cell r="M85">
            <v>900</v>
          </cell>
          <cell r="N85">
            <v>0.6</v>
          </cell>
          <cell r="O85">
            <v>0</v>
          </cell>
          <cell r="P85">
            <v>0</v>
          </cell>
          <cell r="Q85">
            <v>599.99999999993395</v>
          </cell>
          <cell r="R85">
            <v>182.07861425716183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4.51</v>
          </cell>
          <cell r="AA85">
            <v>4.51</v>
          </cell>
          <cell r="AB85">
            <v>0.01</v>
          </cell>
          <cell r="AC85">
            <v>0</v>
          </cell>
          <cell r="AD85">
            <v>0.01</v>
          </cell>
          <cell r="AE85">
            <v>0.03</v>
          </cell>
          <cell r="AF85">
            <v>0.03</v>
          </cell>
          <cell r="AG85">
            <v>9.0299999999999994</v>
          </cell>
          <cell r="AH85">
            <v>0.02</v>
          </cell>
          <cell r="AI85">
            <v>9.11</v>
          </cell>
          <cell r="AJ85">
            <v>4.5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1.0000000000003301E-3</v>
          </cell>
          <cell r="AT85">
            <v>1E-3</v>
          </cell>
          <cell r="AU85">
            <v>1E-3</v>
          </cell>
          <cell r="AV85">
            <v>4.5</v>
          </cell>
          <cell r="AW85">
            <v>0</v>
          </cell>
          <cell r="AX85">
            <v>0</v>
          </cell>
          <cell r="AY85">
            <v>3.0000000000003301E-3</v>
          </cell>
          <cell r="AZ85">
            <v>4.503000000000001</v>
          </cell>
        </row>
        <row r="86">
          <cell r="A86" t="str">
            <v>Oman</v>
          </cell>
          <cell r="B86">
            <v>18.00558277094872</v>
          </cell>
          <cell r="C86">
            <v>28.674656094857763</v>
          </cell>
          <cell r="D86">
            <v>36.535344827586208</v>
          </cell>
          <cell r="E86">
            <v>30.332377779499492</v>
          </cell>
          <cell r="F86">
            <v>16.536736059150186</v>
          </cell>
          <cell r="G86">
            <v>16.554359763469584</v>
          </cell>
          <cell r="H86">
            <v>11.916502679184781</v>
          </cell>
          <cell r="I86">
            <v>25.923864959318117</v>
          </cell>
          <cell r="J86">
            <v>24.956308662961185</v>
          </cell>
          <cell r="K86">
            <v>29.848445987023304</v>
          </cell>
          <cell r="L86">
            <v>29.030145587338684</v>
          </cell>
          <cell r="M86">
            <v>12.951091192517538</v>
          </cell>
          <cell r="N86">
            <v>27.576610373893779</v>
          </cell>
          <cell r="O86">
            <v>21.114064756425549</v>
          </cell>
          <cell r="P86">
            <v>20.785404486671464</v>
          </cell>
          <cell r="Q86">
            <v>24.036801707094178</v>
          </cell>
          <cell r="R86">
            <v>23.39886668063534</v>
          </cell>
          <cell r="S86">
            <v>24.37</v>
          </cell>
          <cell r="T86">
            <v>36.75</v>
          </cell>
          <cell r="U86">
            <v>47.09</v>
          </cell>
          <cell r="V86">
            <v>37.409999999999997</v>
          </cell>
          <cell r="W86">
            <v>19.66</v>
          </cell>
          <cell r="X86">
            <v>21.52</v>
          </cell>
          <cell r="Y86">
            <v>15.83</v>
          </cell>
          <cell r="Z86">
            <v>31.85</v>
          </cell>
          <cell r="AA86">
            <v>32.72</v>
          </cell>
          <cell r="AB86">
            <v>34.99</v>
          </cell>
          <cell r="AC86">
            <v>33.893723930600395</v>
          </cell>
          <cell r="AD86">
            <v>14.77</v>
          </cell>
          <cell r="AE86">
            <v>108.21000000000001</v>
          </cell>
          <cell r="AF86">
            <v>78.589999999999989</v>
          </cell>
          <cell r="AG86">
            <v>80.400000000000006</v>
          </cell>
          <cell r="AH86">
            <v>83.653723930600393</v>
          </cell>
          <cell r="AI86">
            <v>350.85372393060044</v>
          </cell>
          <cell r="AJ86">
            <v>121.81221945999999</v>
          </cell>
          <cell r="AK86">
            <v>115.34575999999998</v>
          </cell>
          <cell r="AL86">
            <v>116</v>
          </cell>
          <cell r="AM86">
            <v>111.00020000000001</v>
          </cell>
          <cell r="AN86">
            <v>106.99814000000001</v>
          </cell>
          <cell r="AO86">
            <v>116.99637000000001</v>
          </cell>
          <cell r="AP86">
            <v>119.55689</v>
          </cell>
          <cell r="AQ86">
            <v>110.57379</v>
          </cell>
          <cell r="AR86">
            <v>117.99822</v>
          </cell>
          <cell r="AS86">
            <v>105.50298000000001</v>
          </cell>
          <cell r="AT86">
            <v>105.07818999999999</v>
          </cell>
          <cell r="AU86">
            <v>102.64</v>
          </cell>
          <cell r="AV86">
            <v>353.15797945999998</v>
          </cell>
          <cell r="AW86">
            <v>334.99471000000005</v>
          </cell>
          <cell r="AX86">
            <v>348.12889999999999</v>
          </cell>
          <cell r="AY86">
            <v>313.22116999999997</v>
          </cell>
          <cell r="AZ86">
            <v>1349.5027594599999</v>
          </cell>
        </row>
        <row r="87">
          <cell r="A87" t="str">
            <v>Palestine Auth. Area</v>
          </cell>
          <cell r="B87">
            <v>34.306357103788983</v>
          </cell>
          <cell r="C87">
            <v>68.928272107870455</v>
          </cell>
          <cell r="D87">
            <v>42.06591928251121</v>
          </cell>
          <cell r="E87">
            <v>63.705227206512291</v>
          </cell>
          <cell r="F87">
            <v>42.546939144565407</v>
          </cell>
          <cell r="G87">
            <v>71.94947328191202</v>
          </cell>
          <cell r="H87">
            <v>45.041785580113199</v>
          </cell>
          <cell r="I87">
            <v>49.828999414114833</v>
          </cell>
          <cell r="J87">
            <v>61.343968115065422</v>
          </cell>
          <cell r="K87">
            <v>89.590105178610301</v>
          </cell>
          <cell r="L87">
            <v>45.860201611905637</v>
          </cell>
          <cell r="M87">
            <v>33.426676492262338</v>
          </cell>
          <cell r="N87">
            <v>47.098924980039911</v>
          </cell>
          <cell r="O87">
            <v>59.273803283370754</v>
          </cell>
          <cell r="P87">
            <v>51.949344475531738</v>
          </cell>
          <cell r="Q87">
            <v>54.285114767219525</v>
          </cell>
          <cell r="R87">
            <v>53.086551760202475</v>
          </cell>
          <cell r="S87">
            <v>86.24</v>
          </cell>
          <cell r="T87">
            <v>140.91999999999999</v>
          </cell>
          <cell r="U87">
            <v>104.23</v>
          </cell>
          <cell r="V87">
            <v>147.22999999999999</v>
          </cell>
          <cell r="W87">
            <v>101.64</v>
          </cell>
          <cell r="X87">
            <v>168.68</v>
          </cell>
          <cell r="Y87">
            <v>106.6</v>
          </cell>
          <cell r="Z87">
            <v>116.94</v>
          </cell>
          <cell r="AA87">
            <v>139.24</v>
          </cell>
          <cell r="AB87">
            <v>147.16</v>
          </cell>
          <cell r="AC87">
            <v>76</v>
          </cell>
          <cell r="AD87">
            <v>70.56</v>
          </cell>
          <cell r="AE87">
            <v>331.39</v>
          </cell>
          <cell r="AF87">
            <v>417.55</v>
          </cell>
          <cell r="AG87">
            <v>362.78</v>
          </cell>
          <cell r="AH87">
            <v>293.72000000000003</v>
          </cell>
          <cell r="AI87">
            <v>1405.44</v>
          </cell>
          <cell r="AJ87">
            <v>226.24378264699999</v>
          </cell>
          <cell r="AK87">
            <v>183.99996999999999</v>
          </cell>
          <cell r="AL87">
            <v>223</v>
          </cell>
          <cell r="AM87">
            <v>208.00020000000001</v>
          </cell>
          <cell r="AN87">
            <v>215.00019</v>
          </cell>
          <cell r="AO87">
            <v>210.99806999999998</v>
          </cell>
          <cell r="AP87">
            <v>213.00221286599998</v>
          </cell>
          <cell r="AQ87">
            <v>211.214355571</v>
          </cell>
          <cell r="AR87">
            <v>204.28414373999999</v>
          </cell>
          <cell r="AS87">
            <v>147.83329000000001</v>
          </cell>
          <cell r="AT87">
            <v>149.14892999999998</v>
          </cell>
          <cell r="AU87">
            <v>189.98000000000002</v>
          </cell>
          <cell r="AV87">
            <v>633.24375264699995</v>
          </cell>
          <cell r="AW87">
            <v>633.99846000000002</v>
          </cell>
          <cell r="AX87">
            <v>628.50071217699997</v>
          </cell>
          <cell r="AY87">
            <v>486.96222</v>
          </cell>
          <cell r="AZ87">
            <v>2382.7051448239999</v>
          </cell>
        </row>
        <row r="88">
          <cell r="A88" t="str">
            <v>PMIDF</v>
          </cell>
          <cell r="B88">
            <v>83.446486739840665</v>
          </cell>
          <cell r="C88">
            <v>84.212454362417688</v>
          </cell>
          <cell r="D88">
            <v>77.65258205441512</v>
          </cell>
          <cell r="E88">
            <v>75.581709965052326</v>
          </cell>
          <cell r="F88">
            <v>78.438432959533003</v>
          </cell>
          <cell r="G88">
            <v>79.167377186745526</v>
          </cell>
          <cell r="H88">
            <v>78.123316505005221</v>
          </cell>
          <cell r="I88">
            <v>83.314656865623604</v>
          </cell>
          <cell r="J88">
            <v>83.557287810499631</v>
          </cell>
          <cell r="K88">
            <v>80.610686771346721</v>
          </cell>
          <cell r="L88">
            <v>77.653785258336626</v>
          </cell>
          <cell r="M88">
            <v>71.455659586094868</v>
          </cell>
          <cell r="N88">
            <v>81.766070460958176</v>
          </cell>
          <cell r="O88">
            <v>77.729319003169948</v>
          </cell>
          <cell r="P88">
            <v>81.552072988069852</v>
          </cell>
          <cell r="Q88">
            <v>76.407360517586767</v>
          </cell>
          <cell r="R88">
            <v>79.351489157986791</v>
          </cell>
          <cell r="S88">
            <v>4615.0932499999999</v>
          </cell>
          <cell r="T88">
            <v>4790.4572800000014</v>
          </cell>
          <cell r="U88">
            <v>4381.4908599999999</v>
          </cell>
          <cell r="V88">
            <v>4586.631559999998</v>
          </cell>
          <cell r="W88">
            <v>4815.7607100000005</v>
          </cell>
          <cell r="X88">
            <v>4777.9288999999999</v>
          </cell>
          <cell r="Y88">
            <v>4424.1781000000001</v>
          </cell>
          <cell r="Z88">
            <v>4429.8782600000004</v>
          </cell>
          <cell r="AA88">
            <v>4185.9796599999991</v>
          </cell>
          <cell r="AB88">
            <v>4076.1662570000003</v>
          </cell>
          <cell r="AC88">
            <v>3957.7692566037726</v>
          </cell>
          <cell r="AD88">
            <v>3983.8658010000004</v>
          </cell>
          <cell r="AE88">
            <v>13787.04139</v>
          </cell>
          <cell r="AF88">
            <v>14180.321169999999</v>
          </cell>
          <cell r="AG88">
            <v>13040.03602</v>
          </cell>
          <cell r="AH88">
            <v>12017.801314603774</v>
          </cell>
          <cell r="AI88">
            <v>53025.199894603771</v>
          </cell>
          <cell r="AJ88">
            <v>4977.5420000000004</v>
          </cell>
          <cell r="AK88">
            <v>5119.6840000000011</v>
          </cell>
          <cell r="AL88">
            <v>5078.1849999999995</v>
          </cell>
          <cell r="AM88">
            <v>5461.5969999999998</v>
          </cell>
          <cell r="AN88">
            <v>5525.5879999999997</v>
          </cell>
          <cell r="AO88">
            <v>5431.7019999999993</v>
          </cell>
          <cell r="AP88">
            <v>5096.7630000000008</v>
          </cell>
          <cell r="AQ88">
            <v>4785.3409999999994</v>
          </cell>
          <cell r="AR88">
            <v>4508.741</v>
          </cell>
          <cell r="AS88">
            <v>4550.9470000000001</v>
          </cell>
          <cell r="AT88">
            <v>4587.0170000000007</v>
          </cell>
          <cell r="AU88">
            <v>5017.7679999999991</v>
          </cell>
          <cell r="AV88">
            <v>15175.411000000002</v>
          </cell>
          <cell r="AW88">
            <v>16418.886999999999</v>
          </cell>
          <cell r="AX88">
            <v>14390.844999999999</v>
          </cell>
          <cell r="AY88">
            <v>14155.732</v>
          </cell>
          <cell r="AZ88">
            <v>60140.875</v>
          </cell>
        </row>
        <row r="89">
          <cell r="A89" t="str">
            <v>Qatar</v>
          </cell>
          <cell r="B89">
            <v>11.317819629039716</v>
          </cell>
          <cell r="C89">
            <v>22.784208346008768</v>
          </cell>
          <cell r="D89">
            <v>26.163316582914575</v>
          </cell>
          <cell r="E89">
            <v>28.038829787234043</v>
          </cell>
          <cell r="F89">
            <v>23.934739007489075</v>
          </cell>
          <cell r="G89">
            <v>22.94554569037355</v>
          </cell>
          <cell r="H89">
            <v>15.322952069893736</v>
          </cell>
          <cell r="I89">
            <v>16.102874233500835</v>
          </cell>
          <cell r="J89">
            <v>29.381856608791054</v>
          </cell>
          <cell r="K89">
            <v>24.436193891650515</v>
          </cell>
          <cell r="L89">
            <v>26.315495070685689</v>
          </cell>
          <cell r="M89">
            <v>14.144756277695715</v>
          </cell>
          <cell r="N89">
            <v>19.808606495652377</v>
          </cell>
          <cell r="O89">
            <v>24.917135751216065</v>
          </cell>
          <cell r="P89">
            <v>20.402375364372567</v>
          </cell>
          <cell r="Q89">
            <v>21.268325222817818</v>
          </cell>
          <cell r="R89">
            <v>21.545358002450268</v>
          </cell>
          <cell r="S89">
            <v>27.94</v>
          </cell>
          <cell r="T89">
            <v>52.91</v>
          </cell>
          <cell r="U89">
            <v>57.85</v>
          </cell>
          <cell r="V89">
            <v>58.57</v>
          </cell>
          <cell r="W89">
            <v>51.06</v>
          </cell>
          <cell r="X89">
            <v>51.5</v>
          </cell>
          <cell r="Y89">
            <v>34.9</v>
          </cell>
          <cell r="Z89">
            <v>36.53</v>
          </cell>
          <cell r="AA89">
            <v>69.77</v>
          </cell>
          <cell r="AB89">
            <v>53.41</v>
          </cell>
          <cell r="AC89">
            <v>47.715287825550156</v>
          </cell>
          <cell r="AD89">
            <v>31.92</v>
          </cell>
          <cell r="AE89">
            <v>138.69999999999999</v>
          </cell>
          <cell r="AF89">
            <v>161.13</v>
          </cell>
          <cell r="AG89">
            <v>141.19999999999999</v>
          </cell>
          <cell r="AH89">
            <v>133.04528782555013</v>
          </cell>
          <cell r="AI89">
            <v>574.07528782555005</v>
          </cell>
          <cell r="AJ89">
            <v>222.180603899</v>
          </cell>
          <cell r="AK89">
            <v>209.00002000000001</v>
          </cell>
          <cell r="AL89">
            <v>199</v>
          </cell>
          <cell r="AM89">
            <v>188</v>
          </cell>
          <cell r="AN89">
            <v>191.99707999999998</v>
          </cell>
          <cell r="AO89">
            <v>201.99999</v>
          </cell>
          <cell r="AP89">
            <v>204.98660999999998</v>
          </cell>
          <cell r="AQ89">
            <v>204.16852</v>
          </cell>
          <cell r="AR89">
            <v>213.71352000000002</v>
          </cell>
          <cell r="AS89">
            <v>196.71230394200001</v>
          </cell>
          <cell r="AT89">
            <v>163.18810999999999</v>
          </cell>
          <cell r="AU89">
            <v>203.10000000000002</v>
          </cell>
          <cell r="AV89">
            <v>630.18062389900001</v>
          </cell>
          <cell r="AW89">
            <v>581.99707000000001</v>
          </cell>
          <cell r="AX89">
            <v>622.86865</v>
          </cell>
          <cell r="AY89">
            <v>563.00041394200002</v>
          </cell>
          <cell r="AZ89">
            <v>2398.0467578409998</v>
          </cell>
        </row>
        <row r="90">
          <cell r="A90" t="str">
            <v>Reunion</v>
          </cell>
          <cell r="B90">
            <v>27.201004155124661</v>
          </cell>
          <cell r="C90">
            <v>25.179751296039036</v>
          </cell>
          <cell r="D90">
            <v>43.774420466352133</v>
          </cell>
          <cell r="E90">
            <v>24.251214269999494</v>
          </cell>
          <cell r="F90">
            <v>28.704870661142639</v>
          </cell>
          <cell r="G90">
            <v>29.560046363957063</v>
          </cell>
          <cell r="H90">
            <v>23.198384571004699</v>
          </cell>
          <cell r="I90">
            <v>19.852454561439966</v>
          </cell>
          <cell r="J90">
            <v>28.471510810933324</v>
          </cell>
          <cell r="K90">
            <v>51.928425035472173</v>
          </cell>
          <cell r="L90">
            <v>81.098948512256698</v>
          </cell>
          <cell r="M90">
            <v>43.102338231017917</v>
          </cell>
          <cell r="N90">
            <v>32.065676336347636</v>
          </cell>
          <cell r="O90">
            <v>27.499318429661944</v>
          </cell>
          <cell r="P90">
            <v>23.935851746258024</v>
          </cell>
          <cell r="Q90">
            <v>59.026741330615643</v>
          </cell>
          <cell r="R90">
            <v>35.690710564804398</v>
          </cell>
          <cell r="S90">
            <v>17.457000000000001</v>
          </cell>
          <cell r="T90">
            <v>16.513999999999999</v>
          </cell>
          <cell r="U90">
            <v>28.556000000000001</v>
          </cell>
          <cell r="V90">
            <v>15.922000000000001</v>
          </cell>
          <cell r="W90">
            <v>18.321999999999999</v>
          </cell>
          <cell r="X90">
            <v>19.552</v>
          </cell>
          <cell r="Y90">
            <v>15.637</v>
          </cell>
          <cell r="Z90">
            <v>13.798999999999999</v>
          </cell>
          <cell r="AA90">
            <v>20.937000000000001</v>
          </cell>
          <cell r="AB90">
            <v>36.597999999999999</v>
          </cell>
          <cell r="AC90">
            <v>56.389000000000003</v>
          </cell>
          <cell r="AD90">
            <v>27.998800000000003</v>
          </cell>
          <cell r="AE90">
            <v>62.527000000000001</v>
          </cell>
          <cell r="AF90">
            <v>53.795999999999999</v>
          </cell>
          <cell r="AG90">
            <v>50.373000000000005</v>
          </cell>
          <cell r="AH90">
            <v>120.9858</v>
          </cell>
          <cell r="AI90">
            <v>287.68180000000007</v>
          </cell>
          <cell r="AJ90">
            <v>57.759999999999991</v>
          </cell>
          <cell r="AK90">
            <v>59.025999999999996</v>
          </cell>
          <cell r="AL90">
            <v>58.710999999999999</v>
          </cell>
          <cell r="AM90">
            <v>59.088999999999999</v>
          </cell>
          <cell r="AN90">
            <v>57.445999999999998</v>
          </cell>
          <cell r="AO90">
            <v>59.529000000000003</v>
          </cell>
          <cell r="AP90">
            <v>60.664999999999999</v>
          </cell>
          <cell r="AQ90">
            <v>62.557000000000002</v>
          </cell>
          <cell r="AR90">
            <v>66.182999999999993</v>
          </cell>
          <cell r="AS90">
            <v>63.430000000000007</v>
          </cell>
          <cell r="AT90">
            <v>62.578000000000003</v>
          </cell>
          <cell r="AU90">
            <v>58.463000000000001</v>
          </cell>
          <cell r="AV90">
            <v>175.49699999999999</v>
          </cell>
          <cell r="AW90">
            <v>176.06399999999999</v>
          </cell>
          <cell r="AX90">
            <v>189.405</v>
          </cell>
          <cell r="AY90">
            <v>184.471</v>
          </cell>
          <cell r="AZ90">
            <v>725.4369999999999</v>
          </cell>
        </row>
        <row r="91">
          <cell r="A91" t="str">
            <v>Romania</v>
          </cell>
          <cell r="B91">
            <v>93.369480236191777</v>
          </cell>
          <cell r="C91">
            <v>84.20232587075769</v>
          </cell>
          <cell r="D91">
            <v>66.624731672693642</v>
          </cell>
          <cell r="E91">
            <v>47.606412520830183</v>
          </cell>
          <cell r="F91">
            <v>38.948121054755063</v>
          </cell>
          <cell r="G91">
            <v>54.863017083399114</v>
          </cell>
          <cell r="H91">
            <v>39.417372492948154</v>
          </cell>
          <cell r="I91">
            <v>38.46369340290839</v>
          </cell>
          <cell r="J91">
            <v>27.859242620677179</v>
          </cell>
          <cell r="K91">
            <v>50.230186649207681</v>
          </cell>
          <cell r="L91">
            <v>84.954826852239819</v>
          </cell>
          <cell r="M91">
            <v>68.745325892721823</v>
          </cell>
          <cell r="N91">
            <v>81.455752457449023</v>
          </cell>
          <cell r="O91">
            <v>47.083785941653232</v>
          </cell>
          <cell r="P91">
            <v>35.18350268104831</v>
          </cell>
          <cell r="Q91">
            <v>66.773776238239094</v>
          </cell>
          <cell r="R91">
            <v>57.813538435691498</v>
          </cell>
          <cell r="S91">
            <v>1494.9030000000002</v>
          </cell>
          <cell r="T91">
            <v>1385.1930000000002</v>
          </cell>
          <cell r="U91">
            <v>1059.855</v>
          </cell>
          <cell r="V91">
            <v>756.4129999999999</v>
          </cell>
          <cell r="W91">
            <v>642.64400000000001</v>
          </cell>
          <cell r="X91">
            <v>888.15300000000002</v>
          </cell>
          <cell r="Y91">
            <v>600.02</v>
          </cell>
          <cell r="Z91">
            <v>510.28500000000003</v>
          </cell>
          <cell r="AA91">
            <v>410.67</v>
          </cell>
          <cell r="AB91">
            <v>761.95900000000006</v>
          </cell>
          <cell r="AC91">
            <v>1061.52</v>
          </cell>
          <cell r="AD91">
            <v>829.21758</v>
          </cell>
          <cell r="AE91">
            <v>3939.9510000000005</v>
          </cell>
          <cell r="AF91">
            <v>2287.21</v>
          </cell>
          <cell r="AG91">
            <v>1520.9750000000001</v>
          </cell>
          <cell r="AH91">
            <v>2652.6965799999998</v>
          </cell>
          <cell r="AI91">
            <v>10400.832580000002</v>
          </cell>
          <cell r="AJ91">
            <v>1440.9555420000002</v>
          </cell>
          <cell r="AK91">
            <v>1480.5691969999998</v>
          </cell>
          <cell r="AL91">
            <v>1431.7048280000001</v>
          </cell>
          <cell r="AM91">
            <v>1430.000002</v>
          </cell>
          <cell r="AN91">
            <v>1485.000006</v>
          </cell>
          <cell r="AO91">
            <v>1456.97</v>
          </cell>
          <cell r="AP91">
            <v>1369.999992</v>
          </cell>
          <cell r="AQ91">
            <v>1194.000002</v>
          </cell>
          <cell r="AR91">
            <v>1326.68</v>
          </cell>
          <cell r="AS91">
            <v>1365.2409949999999</v>
          </cell>
          <cell r="AT91">
            <v>1124.5599990000001</v>
          </cell>
          <cell r="AU91">
            <v>1085.595002</v>
          </cell>
          <cell r="AV91">
            <v>4353.2295670000003</v>
          </cell>
          <cell r="AW91">
            <v>4371.9700080000002</v>
          </cell>
          <cell r="AX91">
            <v>3890.6799940000001</v>
          </cell>
          <cell r="AY91">
            <v>3575.3959960000002</v>
          </cell>
          <cell r="AZ91">
            <v>16191.275565000002</v>
          </cell>
        </row>
        <row r="92">
          <cell r="A92" t="str">
            <v>Russia</v>
          </cell>
          <cell r="B92">
            <v>23.682432585740614</v>
          </cell>
          <cell r="C92">
            <v>26.564889909676708</v>
          </cell>
          <cell r="D92">
            <v>26.135139496318228</v>
          </cell>
          <cell r="E92">
            <v>26.633290009006672</v>
          </cell>
          <cell r="F92">
            <v>18.966355996654627</v>
          </cell>
          <cell r="G92">
            <v>18.712124268198455</v>
          </cell>
          <cell r="H92">
            <v>14.946788595786629</v>
          </cell>
          <cell r="I92">
            <v>14.242790525738826</v>
          </cell>
          <cell r="J92">
            <v>17.288933501692995</v>
          </cell>
          <cell r="K92">
            <v>23.806281649378811</v>
          </cell>
          <cell r="L92">
            <v>30.16811791935962</v>
          </cell>
          <cell r="M92">
            <v>34.194999782533863</v>
          </cell>
          <cell r="N92">
            <v>25.516703559447105</v>
          </cell>
          <cell r="O92">
            <v>21.446950736859002</v>
          </cell>
          <cell r="P92">
            <v>15.484287964291841</v>
          </cell>
          <cell r="Q92">
            <v>29.250516088375527</v>
          </cell>
          <cell r="R92">
            <v>22.668785433905391</v>
          </cell>
          <cell r="S92">
            <v>5561.1935700000004</v>
          </cell>
          <cell r="T92">
            <v>6744.0245699999996</v>
          </cell>
          <cell r="U92">
            <v>6957.153769999999</v>
          </cell>
          <cell r="V92">
            <v>7672.3411699999997</v>
          </cell>
          <cell r="W92">
            <v>5557.79277</v>
          </cell>
          <cell r="X92">
            <v>5248.9423700000007</v>
          </cell>
          <cell r="Y92">
            <v>3985.4917700000001</v>
          </cell>
          <cell r="Z92">
            <v>3743.9735700000001</v>
          </cell>
          <cell r="AA92">
            <v>4499.5659699999997</v>
          </cell>
          <cell r="AB92">
            <v>5822.14437</v>
          </cell>
          <cell r="AC92">
            <v>6725.518</v>
          </cell>
          <cell r="AD92">
            <v>7793.3671999999997</v>
          </cell>
          <cell r="AE92">
            <v>19262.371910000002</v>
          </cell>
          <cell r="AF92">
            <v>18479.07631</v>
          </cell>
          <cell r="AG92">
            <v>12229.03131</v>
          </cell>
          <cell r="AH92">
            <v>20341.029569999999</v>
          </cell>
          <cell r="AI92">
            <v>70311.50910000001</v>
          </cell>
          <cell r="AJ92">
            <v>21134.122074999999</v>
          </cell>
          <cell r="AK92">
            <v>22848.286341999999</v>
          </cell>
          <cell r="AL92">
            <v>23957.929874000001</v>
          </cell>
          <cell r="AM92">
            <v>25926.601822999997</v>
          </cell>
          <cell r="AN92">
            <v>26373.086606000004</v>
          </cell>
          <cell r="AO92">
            <v>25245.921121999996</v>
          </cell>
          <cell r="AP92">
            <v>23998.082062999998</v>
          </cell>
          <cell r="AQ92">
            <v>23658.118168000001</v>
          </cell>
          <cell r="AR92">
            <v>23423.130019</v>
          </cell>
          <cell r="AS92">
            <v>22010.702932</v>
          </cell>
          <cell r="AT92">
            <v>20064.116084999998</v>
          </cell>
          <cell r="AU92">
            <v>20511.859992999998</v>
          </cell>
          <cell r="AV92">
            <v>67940.338290999993</v>
          </cell>
          <cell r="AW92">
            <v>77545.609551000001</v>
          </cell>
          <cell r="AX92">
            <v>71079.330249999999</v>
          </cell>
          <cell r="AY92">
            <v>62586.67901</v>
          </cell>
          <cell r="AZ92">
            <v>279151.95710200001</v>
          </cell>
        </row>
        <row r="93">
          <cell r="A93" t="str">
            <v>Saudi Arabia</v>
          </cell>
          <cell r="B93">
            <v>19.702331219960293</v>
          </cell>
          <cell r="C93">
            <v>23.496814588749835</v>
          </cell>
          <cell r="D93">
            <v>21.445780684104626</v>
          </cell>
          <cell r="E93">
            <v>18.184121252231954</v>
          </cell>
          <cell r="F93">
            <v>20.221096226570996</v>
          </cell>
          <cell r="G93">
            <v>25.24867672981776</v>
          </cell>
          <cell r="H93">
            <v>12.595487895210669</v>
          </cell>
          <cell r="I93">
            <v>20.660268044578125</v>
          </cell>
          <cell r="J93">
            <v>16.642676808972425</v>
          </cell>
          <cell r="K93">
            <v>15.127859046536477</v>
          </cell>
          <cell r="L93">
            <v>17.789824388051635</v>
          </cell>
          <cell r="M93">
            <v>13.250074091995042</v>
          </cell>
          <cell r="N93">
            <v>21.531397991410056</v>
          </cell>
          <cell r="O93">
            <v>21.19996226565177</v>
          </cell>
          <cell r="P93">
            <v>16.674425009721954</v>
          </cell>
          <cell r="Q93">
            <v>15.350306341015289</v>
          </cell>
          <cell r="R93">
            <v>18.753589339108164</v>
          </cell>
          <cell r="S93">
            <v>647.38720000000001</v>
          </cell>
          <cell r="T93">
            <v>752.42019999999991</v>
          </cell>
          <cell r="U93">
            <v>710.5702</v>
          </cell>
          <cell r="V93">
            <v>619.27019999999993</v>
          </cell>
          <cell r="W93">
            <v>643.9301999999999</v>
          </cell>
          <cell r="X93">
            <v>834.89019999999994</v>
          </cell>
          <cell r="Y93">
            <v>391.86020000000002</v>
          </cell>
          <cell r="Z93">
            <v>662.74019999999996</v>
          </cell>
          <cell r="AA93">
            <v>501.90020000000004</v>
          </cell>
          <cell r="AB93">
            <v>451.64019999999999</v>
          </cell>
          <cell r="AC93">
            <v>554.87152116189873</v>
          </cell>
          <cell r="AD93">
            <v>438.14019999999999</v>
          </cell>
          <cell r="AE93">
            <v>2110.3775999999998</v>
          </cell>
          <cell r="AF93">
            <v>2098.0905999999995</v>
          </cell>
          <cell r="AG93">
            <v>1556.5006000000001</v>
          </cell>
          <cell r="AH93">
            <v>1444.6519211618988</v>
          </cell>
          <cell r="AI93">
            <v>7209.6207211618985</v>
          </cell>
          <cell r="AJ93">
            <v>2957.2565474370003</v>
          </cell>
          <cell r="AK93">
            <v>2881.9999299999999</v>
          </cell>
          <cell r="AL93">
            <v>2982</v>
          </cell>
          <cell r="AM93">
            <v>3064.9992499999998</v>
          </cell>
          <cell r="AN93">
            <v>2866.0027800000003</v>
          </cell>
          <cell r="AO93">
            <v>2976.0022199999999</v>
          </cell>
          <cell r="AP93">
            <v>2800.0041200000001</v>
          </cell>
          <cell r="AQ93">
            <v>2887.0205299999998</v>
          </cell>
          <cell r="AR93">
            <v>2714.1678299999999</v>
          </cell>
          <cell r="AS93">
            <v>2686.937912031</v>
          </cell>
          <cell r="AT93">
            <v>2807.1349</v>
          </cell>
          <cell r="AU93">
            <v>2976.0299999999997</v>
          </cell>
          <cell r="AV93">
            <v>8821.2564774370003</v>
          </cell>
          <cell r="AW93">
            <v>8907.00425</v>
          </cell>
          <cell r="AX93">
            <v>8401.1924799999997</v>
          </cell>
          <cell r="AY93">
            <v>8470.1028120310002</v>
          </cell>
          <cell r="AZ93">
            <v>34599.556019468</v>
          </cell>
        </row>
        <row r="94">
          <cell r="A94" t="str">
            <v>Senegal</v>
          </cell>
          <cell r="B94">
            <v>55.204828516161832</v>
          </cell>
          <cell r="C94">
            <v>67.635367218555814</v>
          </cell>
          <cell r="D94">
            <v>62.729326305532197</v>
          </cell>
          <cell r="E94">
            <v>58.28605200945627</v>
          </cell>
          <cell r="F94">
            <v>58.279751552795041</v>
          </cell>
          <cell r="G94">
            <v>70.811924007619822</v>
          </cell>
          <cell r="H94">
            <v>55.32229336157512</v>
          </cell>
          <cell r="I94">
            <v>54.491586430306853</v>
          </cell>
          <cell r="J94">
            <v>32.99488669950739</v>
          </cell>
          <cell r="K94">
            <v>34.679567784147821</v>
          </cell>
          <cell r="L94">
            <v>24.315752960803422</v>
          </cell>
          <cell r="M94">
            <v>47.162506705897314</v>
          </cell>
          <cell r="N94">
            <v>61.85750047027161</v>
          </cell>
          <cell r="O94">
            <v>62.183523000480839</v>
          </cell>
          <cell r="P94">
            <v>47.870206480355144</v>
          </cell>
          <cell r="Q94">
            <v>35.360777142358543</v>
          </cell>
          <cell r="R94">
            <v>52.559732244291453</v>
          </cell>
          <cell r="S94">
            <v>142.38</v>
          </cell>
          <cell r="T94">
            <v>175.25</v>
          </cell>
          <cell r="U94">
            <v>157.36000000000001</v>
          </cell>
          <cell r="V94">
            <v>147.93</v>
          </cell>
          <cell r="W94">
            <v>130.32</v>
          </cell>
          <cell r="X94">
            <v>152.82</v>
          </cell>
          <cell r="Y94">
            <v>127.69</v>
          </cell>
          <cell r="Z94">
            <v>134.57</v>
          </cell>
          <cell r="AA94">
            <v>74.421800000000005</v>
          </cell>
          <cell r="AB94">
            <v>72.319999999999993</v>
          </cell>
          <cell r="AC94">
            <v>49.07</v>
          </cell>
          <cell r="AD94">
            <v>94.75</v>
          </cell>
          <cell r="AE94">
            <v>474.99</v>
          </cell>
          <cell r="AF94">
            <v>431.07</v>
          </cell>
          <cell r="AG94">
            <v>336.68180000000001</v>
          </cell>
          <cell r="AH94">
            <v>216.14</v>
          </cell>
          <cell r="AI94">
            <v>1458.8817999999999</v>
          </cell>
          <cell r="AJ94">
            <v>232.12099999999998</v>
          </cell>
          <cell r="AK94">
            <v>233.19900000000001</v>
          </cell>
          <cell r="AL94">
            <v>225.76999999999998</v>
          </cell>
          <cell r="AM94">
            <v>228.42</v>
          </cell>
          <cell r="AN94">
            <v>201.24999999999997</v>
          </cell>
          <cell r="AO94">
            <v>194.23000000000002</v>
          </cell>
          <cell r="AP94">
            <v>207.73000000000002</v>
          </cell>
          <cell r="AQ94">
            <v>222.26</v>
          </cell>
          <cell r="AR94">
            <v>203</v>
          </cell>
          <cell r="AS94">
            <v>187.684</v>
          </cell>
          <cell r="AT94">
            <v>181.62299999999999</v>
          </cell>
          <cell r="AU94">
            <v>180.81100000000001</v>
          </cell>
          <cell r="AV94">
            <v>691.08999999999992</v>
          </cell>
          <cell r="AW94">
            <v>623.9</v>
          </cell>
          <cell r="AX94">
            <v>632.99</v>
          </cell>
          <cell r="AY94">
            <v>550.11800000000005</v>
          </cell>
          <cell r="AZ94">
            <v>2498.098</v>
          </cell>
        </row>
        <row r="95">
          <cell r="A95" t="str">
            <v>Serbia</v>
          </cell>
          <cell r="B95">
            <v>64.715148106912181</v>
          </cell>
          <cell r="C95">
            <v>56.898854844413798</v>
          </cell>
          <cell r="D95">
            <v>57.192220951293599</v>
          </cell>
          <cell r="E95">
            <v>55.922350595924563</v>
          </cell>
          <cell r="F95">
            <v>57.537621209806481</v>
          </cell>
          <cell r="G95">
            <v>62.831076124724881</v>
          </cell>
          <cell r="H95">
            <v>67.305818139826826</v>
          </cell>
          <cell r="I95">
            <v>47.402961364931151</v>
          </cell>
          <cell r="J95">
            <v>45.522702712938461</v>
          </cell>
          <cell r="K95">
            <v>57.634040687956002</v>
          </cell>
          <cell r="L95">
            <v>82.316729731178171</v>
          </cell>
          <cell r="M95">
            <v>86.295905584340574</v>
          </cell>
          <cell r="N95">
            <v>59.483745471626477</v>
          </cell>
          <cell r="O95">
            <v>58.791538985912425</v>
          </cell>
          <cell r="P95">
            <v>53.438003876576424</v>
          </cell>
          <cell r="Q95">
            <v>74.667741348848324</v>
          </cell>
          <cell r="R95">
            <v>61.171594635238804</v>
          </cell>
          <cell r="S95">
            <v>1751.0892299999998</v>
          </cell>
          <cell r="T95">
            <v>1620.6187299999999</v>
          </cell>
          <cell r="U95">
            <v>1695.39339</v>
          </cell>
          <cell r="V95">
            <v>1713.4425399999998</v>
          </cell>
          <cell r="W95">
            <v>1807.9400999999998</v>
          </cell>
          <cell r="X95">
            <v>1980.20586</v>
          </cell>
          <cell r="Y95">
            <v>2025.9628399999999</v>
          </cell>
          <cell r="Z95">
            <v>1380.8839</v>
          </cell>
          <cell r="AA95">
            <v>1389.6564600000011</v>
          </cell>
          <cell r="AB95">
            <v>1627.4386400000001</v>
          </cell>
          <cell r="AC95">
            <v>2162.0184290775269</v>
          </cell>
          <cell r="AD95">
            <v>2078.63114</v>
          </cell>
          <cell r="AE95">
            <v>5067.1013499999999</v>
          </cell>
          <cell r="AF95">
            <v>5501.5884999999998</v>
          </cell>
          <cell r="AG95">
            <v>4796.503200000001</v>
          </cell>
          <cell r="AH95">
            <v>5868.0882090775267</v>
          </cell>
          <cell r="AI95">
            <v>21233.281259077532</v>
          </cell>
          <cell r="AJ95">
            <v>2435.2572049999999</v>
          </cell>
          <cell r="AK95">
            <v>2563.420408</v>
          </cell>
          <cell r="AL95">
            <v>2667.9398449999999</v>
          </cell>
          <cell r="AM95">
            <v>2757.570577</v>
          </cell>
          <cell r="AN95">
            <v>2827.9689979999998</v>
          </cell>
          <cell r="AO95">
            <v>2836.4710329999998</v>
          </cell>
          <cell r="AP95">
            <v>2709.077174</v>
          </cell>
          <cell r="AQ95">
            <v>2621.7676579999998</v>
          </cell>
          <cell r="AR95">
            <v>2747.4001749999998</v>
          </cell>
          <cell r="AS95">
            <v>2541.3709650000001</v>
          </cell>
          <cell r="AT95">
            <v>2363.8166780000001</v>
          </cell>
          <cell r="AU95">
            <v>2167.8525920000002</v>
          </cell>
          <cell r="AV95">
            <v>7666.6174579999997</v>
          </cell>
          <cell r="AW95">
            <v>8422.0106080000005</v>
          </cell>
          <cell r="AX95">
            <v>8078.2450069999995</v>
          </cell>
          <cell r="AY95">
            <v>7073.0402350000004</v>
          </cell>
          <cell r="AZ95">
            <v>31239.913307999996</v>
          </cell>
        </row>
        <row r="96">
          <cell r="A96" t="str">
            <v>Sierra Leone</v>
          </cell>
          <cell r="B96">
            <v>79.784210526315789</v>
          </cell>
          <cell r="C96">
            <v>69.923076923076934</v>
          </cell>
          <cell r="D96">
            <v>60.432692307692299</v>
          </cell>
          <cell r="E96">
            <v>37.5</v>
          </cell>
          <cell r="F96">
            <v>22.266346153846154</v>
          </cell>
          <cell r="G96">
            <v>37.864510489510494</v>
          </cell>
          <cell r="H96">
            <v>20.509845662586482</v>
          </cell>
          <cell r="I96">
            <v>4.5432692307692299</v>
          </cell>
          <cell r="J96">
            <v>47.459233142353455</v>
          </cell>
          <cell r="K96">
            <v>31.667545028985955</v>
          </cell>
          <cell r="L96">
            <v>35.531855178220603</v>
          </cell>
          <cell r="M96">
            <v>50.68182051729984</v>
          </cell>
          <cell r="N96">
            <v>69.762032085561515</v>
          </cell>
          <cell r="O96">
            <v>33.005244755244753</v>
          </cell>
          <cell r="P96">
            <v>21.974411166036635</v>
          </cell>
          <cell r="Q96">
            <v>41.222267642796091</v>
          </cell>
          <cell r="R96">
            <v>42.749170277830117</v>
          </cell>
          <cell r="S96">
            <v>101.06</v>
          </cell>
          <cell r="T96">
            <v>105.04</v>
          </cell>
          <cell r="U96">
            <v>83.8</v>
          </cell>
          <cell r="V96">
            <v>52</v>
          </cell>
          <cell r="W96">
            <v>25.73</v>
          </cell>
          <cell r="X96">
            <v>48.13</v>
          </cell>
          <cell r="Y96">
            <v>21.41</v>
          </cell>
          <cell r="Z96">
            <v>6.3</v>
          </cell>
          <cell r="AA96">
            <v>47.86</v>
          </cell>
          <cell r="AB96">
            <v>22.7</v>
          </cell>
          <cell r="AC96">
            <v>21.1</v>
          </cell>
          <cell r="AD96">
            <v>54.8</v>
          </cell>
          <cell r="AE96">
            <v>289.90000000000003</v>
          </cell>
          <cell r="AF96">
            <v>125.86000000000001</v>
          </cell>
          <cell r="AG96">
            <v>75.569999999999993</v>
          </cell>
          <cell r="AH96">
            <v>98.6</v>
          </cell>
          <cell r="AI96">
            <v>589.93000000000006</v>
          </cell>
          <cell r="AJ96">
            <v>114</v>
          </cell>
          <cell r="AK96">
            <v>135.19999999999999</v>
          </cell>
          <cell r="AL96">
            <v>124.80000000000001</v>
          </cell>
          <cell r="AM96">
            <v>124.80000000000001</v>
          </cell>
          <cell r="AN96">
            <v>104</v>
          </cell>
          <cell r="AO96">
            <v>114.4</v>
          </cell>
          <cell r="AP96">
            <v>93.95</v>
          </cell>
          <cell r="AQ96">
            <v>124.80000000000001</v>
          </cell>
          <cell r="AR96">
            <v>90.76</v>
          </cell>
          <cell r="AS96">
            <v>64.513999999999996</v>
          </cell>
          <cell r="AT96">
            <v>53.445</v>
          </cell>
          <cell r="AU96">
            <v>97.313000000000002</v>
          </cell>
          <cell r="AV96">
            <v>374</v>
          </cell>
          <cell r="AW96">
            <v>343.20000000000005</v>
          </cell>
          <cell r="AX96">
            <v>309.51</v>
          </cell>
          <cell r="AY96">
            <v>215.27199999999999</v>
          </cell>
          <cell r="AZ96">
            <v>1241.982</v>
          </cell>
        </row>
        <row r="97">
          <cell r="A97" t="str">
            <v>Slovenia</v>
          </cell>
          <cell r="B97">
            <v>46.859317673849795</v>
          </cell>
          <cell r="C97">
            <v>45.209735551356701</v>
          </cell>
          <cell r="D97">
            <v>47.783379839621233</v>
          </cell>
          <cell r="E97">
            <v>47.106567427361334</v>
          </cell>
          <cell r="F97">
            <v>52.683649358622958</v>
          </cell>
          <cell r="G97">
            <v>59.843481178810592</v>
          </cell>
          <cell r="H97">
            <v>61.513410099508022</v>
          </cell>
          <cell r="I97">
            <v>66.198393742462414</v>
          </cell>
          <cell r="J97">
            <v>72.568973719657407</v>
          </cell>
          <cell r="K97">
            <v>77.962326178621609</v>
          </cell>
          <cell r="L97">
            <v>81.103962584301101</v>
          </cell>
          <cell r="M97">
            <v>50.163906779056731</v>
          </cell>
          <cell r="N97">
            <v>46.603861456721638</v>
          </cell>
          <cell r="O97">
            <v>53.284789850403918</v>
          </cell>
          <cell r="P97">
            <v>66.289056116305701</v>
          </cell>
          <cell r="Q97">
            <v>69.86508007215923</v>
          </cell>
          <cell r="R97">
            <v>57.986796417079404</v>
          </cell>
          <cell r="S97">
            <v>222.23500000000001</v>
          </cell>
          <cell r="T97">
            <v>222.45799999999997</v>
          </cell>
          <cell r="U97">
            <v>228.821</v>
          </cell>
          <cell r="V97">
            <v>245.35599999999999</v>
          </cell>
          <cell r="W97">
            <v>294.39400000000001</v>
          </cell>
          <cell r="X97">
            <v>324.26499999999999</v>
          </cell>
          <cell r="Y97">
            <v>309.70999999999998</v>
          </cell>
          <cell r="Z97">
            <v>292.19400000000002</v>
          </cell>
          <cell r="AA97">
            <v>282.47699999999998</v>
          </cell>
          <cell r="AB97">
            <v>294.94099999999997</v>
          </cell>
          <cell r="AC97">
            <v>289.46600000000001</v>
          </cell>
          <cell r="AD97">
            <v>180.13439999999997</v>
          </cell>
          <cell r="AE97">
            <v>673.51400000000001</v>
          </cell>
          <cell r="AF97">
            <v>864.01499999999999</v>
          </cell>
          <cell r="AG97">
            <v>884.38099999999997</v>
          </cell>
          <cell r="AH97">
            <v>764.54139999999984</v>
          </cell>
          <cell r="AI97">
            <v>3186.4513999999995</v>
          </cell>
          <cell r="AJ97">
            <v>426.834</v>
          </cell>
          <cell r="AK97">
            <v>442.85196000000002</v>
          </cell>
          <cell r="AL97">
            <v>430.98437300000006</v>
          </cell>
          <cell r="AM97">
            <v>468.76775800000001</v>
          </cell>
          <cell r="AN97">
            <v>502.91618599999998</v>
          </cell>
          <cell r="AO97">
            <v>487.66965800000003</v>
          </cell>
          <cell r="AP97">
            <v>453.13533999999999</v>
          </cell>
          <cell r="AQ97">
            <v>397.25223700000004</v>
          </cell>
          <cell r="AR97">
            <v>350.32781499999999</v>
          </cell>
          <cell r="AS97">
            <v>340.48098999999996</v>
          </cell>
          <cell r="AT97">
            <v>321.216611</v>
          </cell>
          <cell r="AU97">
            <v>323.18248400000004</v>
          </cell>
          <cell r="AV97">
            <v>1300.670333</v>
          </cell>
          <cell r="AW97">
            <v>1459.3536020000001</v>
          </cell>
          <cell r="AX97">
            <v>1200.7153920000001</v>
          </cell>
          <cell r="AY97">
            <v>984.88008500000001</v>
          </cell>
          <cell r="AZ97">
            <v>4945.619412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23.400000000000002</v>
          </cell>
          <cell r="R98">
            <v>224</v>
          </cell>
          <cell r="S98">
            <v>5.37</v>
          </cell>
          <cell r="T98">
            <v>0.87</v>
          </cell>
          <cell r="U98">
            <v>0.87</v>
          </cell>
          <cell r="V98">
            <v>0.87</v>
          </cell>
          <cell r="W98">
            <v>0.41</v>
          </cell>
          <cell r="X98">
            <v>0.41</v>
          </cell>
          <cell r="Y98">
            <v>0.41</v>
          </cell>
          <cell r="Z98">
            <v>0.41</v>
          </cell>
          <cell r="AA98">
            <v>0.41</v>
          </cell>
          <cell r="AB98">
            <v>0.41</v>
          </cell>
          <cell r="AC98">
            <v>0</v>
          </cell>
          <cell r="AD98">
            <v>0.76</v>
          </cell>
          <cell r="AE98">
            <v>7.11</v>
          </cell>
          <cell r="AF98">
            <v>1.69</v>
          </cell>
          <cell r="AG98">
            <v>1.23</v>
          </cell>
          <cell r="AH98">
            <v>1.17</v>
          </cell>
          <cell r="AI98">
            <v>11.200000000000001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4.5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4.5</v>
          </cell>
          <cell r="AZ98">
            <v>4.5</v>
          </cell>
        </row>
        <row r="99">
          <cell r="A99" t="str">
            <v>South Africa</v>
          </cell>
          <cell r="B99">
            <v>94.476906472730164</v>
          </cell>
          <cell r="C99">
            <v>104.79967381306329</v>
          </cell>
          <cell r="D99">
            <v>97.277083664119303</v>
          </cell>
          <cell r="E99">
            <v>87.382593342372516</v>
          </cell>
          <cell r="F99">
            <v>87.522705953484333</v>
          </cell>
          <cell r="G99">
            <v>68.567508502296207</v>
          </cell>
          <cell r="H99">
            <v>74.804460818269774</v>
          </cell>
          <cell r="I99">
            <v>89.537544107667102</v>
          </cell>
          <cell r="J99">
            <v>93.037512949874227</v>
          </cell>
          <cell r="K99">
            <v>102.0517083882183</v>
          </cell>
          <cell r="L99">
            <v>90.736723412885965</v>
          </cell>
          <cell r="M99">
            <v>101.01128802097971</v>
          </cell>
          <cell r="N99">
            <v>98.679771171237817</v>
          </cell>
          <cell r="O99">
            <v>80.849996967129101</v>
          </cell>
          <cell r="P99">
            <v>86.037947430632528</v>
          </cell>
          <cell r="Q99">
            <v>97.620233001706751</v>
          </cell>
          <cell r="R99">
            <v>90.982843421863308</v>
          </cell>
          <cell r="S99">
            <v>232.74200000000002</v>
          </cell>
          <cell r="T99">
            <v>230.767</v>
          </cell>
          <cell r="U99">
            <v>216.52899999999997</v>
          </cell>
          <cell r="V99">
            <v>188.17400000000001</v>
          </cell>
          <cell r="W99">
            <v>196.315</v>
          </cell>
          <cell r="X99">
            <v>162.08699999999996</v>
          </cell>
          <cell r="Y99">
            <v>177.17899999999997</v>
          </cell>
          <cell r="Z99">
            <v>219.67</v>
          </cell>
          <cell r="AA99">
            <v>239.53799999999998</v>
          </cell>
          <cell r="AB99">
            <v>247.364</v>
          </cell>
          <cell r="AC99">
            <v>257.04599999999994</v>
          </cell>
          <cell r="AD99">
            <v>260.89881000000003</v>
          </cell>
          <cell r="AE99">
            <v>680.03800000000001</v>
          </cell>
          <cell r="AF99">
            <v>546.57600000000002</v>
          </cell>
          <cell r="AG99">
            <v>636.38699999999994</v>
          </cell>
          <cell r="AH99">
            <v>765.30880999999999</v>
          </cell>
          <cell r="AI99">
            <v>2628.3098100000002</v>
          </cell>
          <cell r="AJ99">
            <v>221.71322899999998</v>
          </cell>
          <cell r="AK99">
            <v>198.17838399999999</v>
          </cell>
          <cell r="AL99">
            <v>200.33094399999999</v>
          </cell>
          <cell r="AM99">
            <v>193.810453</v>
          </cell>
          <cell r="AN99">
            <v>201.87161500000002</v>
          </cell>
          <cell r="AO99">
            <v>212.75135</v>
          </cell>
          <cell r="AP99">
            <v>213.17057599999998</v>
          </cell>
          <cell r="AQ99">
            <v>220.80458200000001</v>
          </cell>
          <cell r="AR99">
            <v>231.71750100000003</v>
          </cell>
          <cell r="AS99">
            <v>218.15176199999999</v>
          </cell>
          <cell r="AT99">
            <v>254.95895300000001</v>
          </cell>
          <cell r="AU99">
            <v>232.45810799999998</v>
          </cell>
          <cell r="AV99">
            <v>620.22255700000005</v>
          </cell>
          <cell r="AW99">
            <v>608.43341800000007</v>
          </cell>
          <cell r="AX99">
            <v>665.69265900000005</v>
          </cell>
          <cell r="AY99">
            <v>705.56882300000007</v>
          </cell>
          <cell r="AZ99">
            <v>2599.917457</v>
          </cell>
        </row>
        <row r="100">
          <cell r="A100" t="str">
            <v>Syria</v>
          </cell>
          <cell r="B100">
            <v>66.425142857142859</v>
          </cell>
          <cell r="C100">
            <v>10.72799856960019</v>
          </cell>
          <cell r="D100">
            <v>12.269032258064515</v>
          </cell>
          <cell r="E100">
            <v>8.795454545454545</v>
          </cell>
          <cell r="F100">
            <v>0.42954545454545451</v>
          </cell>
          <cell r="G100">
            <v>0.10227272727272729</v>
          </cell>
          <cell r="H100">
            <v>2.031463396515369</v>
          </cell>
          <cell r="I100">
            <v>5.8252991618623131</v>
          </cell>
          <cell r="J100">
            <v>31.695452743643468</v>
          </cell>
          <cell r="K100">
            <v>29.261831172480232</v>
          </cell>
          <cell r="L100">
            <v>9.8378695620277323</v>
          </cell>
          <cell r="M100">
            <v>17.301498193045859</v>
          </cell>
          <cell r="N100">
            <v>26.829920414805656</v>
          </cell>
          <cell r="O100">
            <v>3.1090909090909093</v>
          </cell>
          <cell r="P100">
            <v>15.32388165266663</v>
          </cell>
          <cell r="Q100">
            <v>18.472780008924587</v>
          </cell>
          <cell r="R100">
            <v>19.386717162528498</v>
          </cell>
          <cell r="S100">
            <v>129.16</v>
          </cell>
          <cell r="T100">
            <v>17.88</v>
          </cell>
          <cell r="U100">
            <v>42.26</v>
          </cell>
          <cell r="V100">
            <v>4.3</v>
          </cell>
          <cell r="W100">
            <v>0.21</v>
          </cell>
          <cell r="X100">
            <v>0.05</v>
          </cell>
          <cell r="Y100">
            <v>1.58</v>
          </cell>
          <cell r="Z100">
            <v>13.36</v>
          </cell>
          <cell r="AA100">
            <v>62.19</v>
          </cell>
          <cell r="AB100">
            <v>81</v>
          </cell>
          <cell r="AC100">
            <v>29.8</v>
          </cell>
          <cell r="AD100">
            <v>54.79</v>
          </cell>
          <cell r="AE100">
            <v>189.29999999999998</v>
          </cell>
          <cell r="AF100">
            <v>4.5599999999999996</v>
          </cell>
          <cell r="AG100">
            <v>77.13</v>
          </cell>
          <cell r="AH100">
            <v>165.59</v>
          </cell>
          <cell r="AI100">
            <v>436.58000000000004</v>
          </cell>
          <cell r="AJ100">
            <v>175</v>
          </cell>
          <cell r="AK100">
            <v>150.00002000000001</v>
          </cell>
          <cell r="AL100">
            <v>310</v>
          </cell>
          <cell r="AM100">
            <v>44</v>
          </cell>
          <cell r="AN100">
            <v>44</v>
          </cell>
          <cell r="AO100">
            <v>44</v>
          </cell>
          <cell r="AP100">
            <v>69.998800000000003</v>
          </cell>
          <cell r="AQ100">
            <v>206.41</v>
          </cell>
          <cell r="AR100">
            <v>176.59</v>
          </cell>
          <cell r="AS100">
            <v>249.13</v>
          </cell>
          <cell r="AT100">
            <v>272.62</v>
          </cell>
          <cell r="AU100">
            <v>285.01</v>
          </cell>
          <cell r="AV100">
            <v>635.00001999999995</v>
          </cell>
          <cell r="AW100">
            <v>132</v>
          </cell>
          <cell r="AX100">
            <v>452.99879999999996</v>
          </cell>
          <cell r="AY100">
            <v>806.76</v>
          </cell>
          <cell r="AZ100">
            <v>2026.7588199999998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93.325123152709367</v>
          </cell>
          <cell r="R101">
            <v>313.66995073891627</v>
          </cell>
          <cell r="S101">
            <v>4.62</v>
          </cell>
          <cell r="T101">
            <v>4.62</v>
          </cell>
          <cell r="U101">
            <v>0.1</v>
          </cell>
          <cell r="V101">
            <v>0.1</v>
          </cell>
          <cell r="W101">
            <v>0.1</v>
          </cell>
          <cell r="X101">
            <v>0.1</v>
          </cell>
          <cell r="Y101">
            <v>0.1</v>
          </cell>
          <cell r="Z101">
            <v>0.1</v>
          </cell>
          <cell r="AA101">
            <v>0.1</v>
          </cell>
          <cell r="AB101">
            <v>3.99</v>
          </cell>
          <cell r="AC101">
            <v>0</v>
          </cell>
          <cell r="AD101">
            <v>0.22</v>
          </cell>
          <cell r="AE101">
            <v>9.34</v>
          </cell>
          <cell r="AF101">
            <v>0.30000000000000004</v>
          </cell>
          <cell r="AG101">
            <v>0.30000000000000004</v>
          </cell>
          <cell r="AH101">
            <v>4.21</v>
          </cell>
          <cell r="AI101">
            <v>14.149999999999999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4.0599999999999996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4.0599999999999996</v>
          </cell>
          <cell r="AZ101">
            <v>4.0599999999999996</v>
          </cell>
        </row>
        <row r="102">
          <cell r="A102" t="str">
            <v>Togo</v>
          </cell>
          <cell r="B102">
            <v>49.61538461538462</v>
          </cell>
          <cell r="C102">
            <v>57.181528662420384</v>
          </cell>
          <cell r="D102">
            <v>42.547393364928901</v>
          </cell>
          <cell r="E102">
            <v>35.295652173913041</v>
          </cell>
          <cell r="F102">
            <v>34.310850439882699</v>
          </cell>
          <cell r="G102">
            <v>35.002571355104138</v>
          </cell>
          <cell r="H102">
            <v>0</v>
          </cell>
          <cell r="I102">
            <v>0</v>
          </cell>
          <cell r="J102">
            <v>1.5002500416736125E-2</v>
          </cell>
          <cell r="K102">
            <v>34.3149057500396</v>
          </cell>
          <cell r="L102">
            <v>28.093632473090391</v>
          </cell>
          <cell r="M102">
            <v>6.1494955671048608</v>
          </cell>
          <cell r="N102">
            <v>49.063636363636363</v>
          </cell>
          <cell r="O102">
            <v>34.865067466266865</v>
          </cell>
          <cell r="P102">
            <v>4.8499218623699958E-3</v>
          </cell>
          <cell r="Q102">
            <v>23.022950500826603</v>
          </cell>
          <cell r="R102">
            <v>27.518176885512748</v>
          </cell>
          <cell r="S102">
            <v>36.119999999999997</v>
          </cell>
          <cell r="T102">
            <v>35.909999999999997</v>
          </cell>
          <cell r="U102">
            <v>35.909999999999997</v>
          </cell>
          <cell r="V102">
            <v>31.57</v>
          </cell>
          <cell r="W102">
            <v>31.2</v>
          </cell>
          <cell r="X102">
            <v>30.25</v>
          </cell>
          <cell r="Y102">
            <v>0</v>
          </cell>
          <cell r="Z102">
            <v>0</v>
          </cell>
          <cell r="AA102">
            <v>0.01</v>
          </cell>
          <cell r="AB102">
            <v>24.07</v>
          </cell>
          <cell r="AC102">
            <v>24.07</v>
          </cell>
          <cell r="AD102">
            <v>4.47</v>
          </cell>
          <cell r="AE102">
            <v>107.94</v>
          </cell>
          <cell r="AF102">
            <v>93.02</v>
          </cell>
          <cell r="AG102">
            <v>0.01</v>
          </cell>
          <cell r="AH102">
            <v>52.61</v>
          </cell>
          <cell r="AI102">
            <v>253.57999999999996</v>
          </cell>
          <cell r="AJ102">
            <v>65.52</v>
          </cell>
          <cell r="AK102">
            <v>56.519999999999996</v>
          </cell>
          <cell r="AL102">
            <v>75.960000000000008</v>
          </cell>
          <cell r="AM102">
            <v>80.5</v>
          </cell>
          <cell r="AN102">
            <v>81.84</v>
          </cell>
          <cell r="AO102">
            <v>77.78</v>
          </cell>
          <cell r="AP102">
            <v>62.379999999999995</v>
          </cell>
          <cell r="AQ102">
            <v>63.2</v>
          </cell>
          <cell r="AR102">
            <v>59.989999999999995</v>
          </cell>
          <cell r="AS102">
            <v>63.13</v>
          </cell>
          <cell r="AT102">
            <v>77.11</v>
          </cell>
          <cell r="AU102">
            <v>65.42</v>
          </cell>
          <cell r="AV102">
            <v>198</v>
          </cell>
          <cell r="AW102">
            <v>240.12</v>
          </cell>
          <cell r="AX102">
            <v>185.57</v>
          </cell>
          <cell r="AY102">
            <v>205.66000000000003</v>
          </cell>
          <cell r="AZ102">
            <v>829.35</v>
          </cell>
        </row>
        <row r="103">
          <cell r="A103" t="str">
            <v>Tunisia</v>
          </cell>
          <cell r="B103">
            <v>5.2372535690006794</v>
          </cell>
          <cell r="C103">
            <v>24.704897383486326</v>
          </cell>
          <cell r="D103">
            <v>18.758710672241495</v>
          </cell>
          <cell r="E103">
            <v>29.819427179531051</v>
          </cell>
          <cell r="F103">
            <v>14.123908241291426</v>
          </cell>
          <cell r="G103">
            <v>10.202389395013912</v>
          </cell>
          <cell r="H103">
            <v>5.4550475944985548</v>
          </cell>
          <cell r="I103">
            <v>18.867988506772793</v>
          </cell>
          <cell r="J103">
            <v>37.14861296382</v>
          </cell>
          <cell r="K103">
            <v>21.467881203150203</v>
          </cell>
          <cell r="L103">
            <v>22.981883944056278</v>
          </cell>
          <cell r="M103">
            <v>17.441530625249232</v>
          </cell>
          <cell r="N103">
            <v>16.714379132456585</v>
          </cell>
          <cell r="O103">
            <v>18.789056098720216</v>
          </cell>
          <cell r="P103">
            <v>18.480476478627132</v>
          </cell>
          <cell r="Q103">
            <v>20.552943064828209</v>
          </cell>
          <cell r="R103">
            <v>18.743771948519363</v>
          </cell>
          <cell r="S103">
            <v>19.260000000000002</v>
          </cell>
          <cell r="T103">
            <v>109.18</v>
          </cell>
          <cell r="U103">
            <v>63.26</v>
          </cell>
          <cell r="V103">
            <v>131.66999999999999</v>
          </cell>
          <cell r="W103">
            <v>41.559600000000025</v>
          </cell>
          <cell r="X103">
            <v>41.56</v>
          </cell>
          <cell r="Y103">
            <v>32.92</v>
          </cell>
          <cell r="Z103">
            <v>117.47</v>
          </cell>
          <cell r="AA103">
            <v>151.62</v>
          </cell>
          <cell r="AB103">
            <v>90.5</v>
          </cell>
          <cell r="AC103">
            <v>122.63950406199776</v>
          </cell>
          <cell r="AD103">
            <v>94.28</v>
          </cell>
          <cell r="AE103">
            <v>191.7</v>
          </cell>
          <cell r="AF103">
            <v>214.78960000000001</v>
          </cell>
          <cell r="AG103">
            <v>302.01</v>
          </cell>
          <cell r="AH103">
            <v>307.41950406199771</v>
          </cell>
          <cell r="AI103">
            <v>1015.9191040619978</v>
          </cell>
          <cell r="AJ103">
            <v>330.97500000000002</v>
          </cell>
          <cell r="AK103">
            <v>397.74299999999999</v>
          </cell>
          <cell r="AL103">
            <v>303.50700000000001</v>
          </cell>
          <cell r="AM103">
            <v>397.40199999999999</v>
          </cell>
          <cell r="AN103">
            <v>264.82499999999999</v>
          </cell>
          <cell r="AO103">
            <v>366.62</v>
          </cell>
          <cell r="AP103">
            <v>543.13</v>
          </cell>
          <cell r="AQ103">
            <v>560.33000000000004</v>
          </cell>
          <cell r="AR103">
            <v>367.33</v>
          </cell>
          <cell r="AS103">
            <v>379.404</v>
          </cell>
          <cell r="AT103">
            <v>480.27199999999999</v>
          </cell>
          <cell r="AU103">
            <v>486.49400000000003</v>
          </cell>
          <cell r="AV103">
            <v>1032.2250000000001</v>
          </cell>
          <cell r="AW103">
            <v>1028.847</v>
          </cell>
          <cell r="AX103">
            <v>1470.79</v>
          </cell>
          <cell r="AY103">
            <v>1346.17</v>
          </cell>
          <cell r="AZ103">
            <v>4878.0320000000002</v>
          </cell>
        </row>
        <row r="104">
          <cell r="A104" t="str">
            <v>Turkey</v>
          </cell>
          <cell r="B104">
            <v>42.216529890399109</v>
          </cell>
          <cell r="C104">
            <v>44.821425174657769</v>
          </cell>
          <cell r="D104">
            <v>38.465800361871963</v>
          </cell>
          <cell r="E104">
            <v>43.95244250488269</v>
          </cell>
          <cell r="F104">
            <v>29.210053800616642</v>
          </cell>
          <cell r="G104">
            <v>25.642116510197312</v>
          </cell>
          <cell r="H104">
            <v>25.717354860755901</v>
          </cell>
          <cell r="I104">
            <v>26.078164441378721</v>
          </cell>
          <cell r="J104">
            <v>24.18394570285788</v>
          </cell>
          <cell r="K104">
            <v>29.197226434708845</v>
          </cell>
          <cell r="L104">
            <v>26.775654018292133</v>
          </cell>
          <cell r="M104">
            <v>21.54031411690708</v>
          </cell>
          <cell r="N104">
            <v>41.754757021210459</v>
          </cell>
          <cell r="O104">
            <v>33.065696052896662</v>
          </cell>
          <cell r="P104">
            <v>25.312651407094823</v>
          </cell>
          <cell r="Q104">
            <v>25.981305053792646</v>
          </cell>
          <cell r="R104">
            <v>31.740649167355482</v>
          </cell>
          <cell r="S104">
            <v>5206.9230000000007</v>
          </cell>
          <cell r="T104">
            <v>5256.47</v>
          </cell>
          <cell r="U104">
            <v>4872.326</v>
          </cell>
          <cell r="V104">
            <v>5327.66</v>
          </cell>
          <cell r="W104">
            <v>3477.0229999999997</v>
          </cell>
          <cell r="X104">
            <v>2972.8829999999998</v>
          </cell>
          <cell r="Y104">
            <v>2891.99</v>
          </cell>
          <cell r="Z104">
            <v>3103.2340000000004</v>
          </cell>
          <cell r="AA104">
            <v>2926.9159999999997</v>
          </cell>
          <cell r="AB104">
            <v>3345.1220000000003</v>
          </cell>
          <cell r="AC104">
            <v>2944.183</v>
          </cell>
          <cell r="AD104">
            <v>2210.7471600000003</v>
          </cell>
          <cell r="AE104">
            <v>15335.719000000001</v>
          </cell>
          <cell r="AF104">
            <v>11777.565999999999</v>
          </cell>
          <cell r="AG104">
            <v>8922.14</v>
          </cell>
          <cell r="AH104">
            <v>8500.0521600000011</v>
          </cell>
          <cell r="AI104">
            <v>44535.477160000002</v>
          </cell>
          <cell r="AJ104">
            <v>11100.463994</v>
          </cell>
          <cell r="AK104">
            <v>10554.825023000001</v>
          </cell>
          <cell r="AL104">
            <v>11399.979615</v>
          </cell>
          <cell r="AM104">
            <v>10909.277679999999</v>
          </cell>
          <cell r="AN104">
            <v>10713.163081999999</v>
          </cell>
          <cell r="AO104">
            <v>10434.375411000001</v>
          </cell>
          <cell r="AP104">
            <v>10120.757030000001</v>
          </cell>
          <cell r="AQ104">
            <v>10709.766809999999</v>
          </cell>
          <cell r="AR104">
            <v>10892.450853</v>
          </cell>
          <cell r="AS104">
            <v>10311.286952999999</v>
          </cell>
          <cell r="AT104">
            <v>9896.1717169999993</v>
          </cell>
          <cell r="AU104">
            <v>9236.9704229999988</v>
          </cell>
          <cell r="AV104">
            <v>33055.268632000007</v>
          </cell>
          <cell r="AW104">
            <v>32056.816172999999</v>
          </cell>
          <cell r="AX104">
            <v>31722.974693000004</v>
          </cell>
          <cell r="AY104">
            <v>29444.429092999999</v>
          </cell>
          <cell r="AZ104">
            <v>126279.488591</v>
          </cell>
        </row>
        <row r="105">
          <cell r="A105" t="str">
            <v>Turkish Cyprus</v>
          </cell>
          <cell r="B105">
            <v>39.467305760214337</v>
          </cell>
          <cell r="C105">
            <v>19.270255444693188</v>
          </cell>
          <cell r="D105">
            <v>36.35265522574943</v>
          </cell>
          <cell r="E105">
            <v>28.762873049192287</v>
          </cell>
          <cell r="F105">
            <v>9.0620810259399587</v>
          </cell>
          <cell r="G105">
            <v>115.67817237632943</v>
          </cell>
          <cell r="H105">
            <v>59.61171070080588</v>
          </cell>
          <cell r="I105">
            <v>40.717315026697179</v>
          </cell>
          <cell r="J105">
            <v>30.243319502074687</v>
          </cell>
          <cell r="K105">
            <v>47.046094189755458</v>
          </cell>
          <cell r="L105">
            <v>29.636172713737178</v>
          </cell>
          <cell r="M105">
            <v>30.050500724733162</v>
          </cell>
          <cell r="N105">
            <v>30.872842850277426</v>
          </cell>
          <cell r="O105">
            <v>50.155363827291133</v>
          </cell>
          <cell r="P105">
            <v>42.924954541251893</v>
          </cell>
          <cell r="Q105">
            <v>35.067777432418239</v>
          </cell>
          <cell r="R105">
            <v>39.27920791031854</v>
          </cell>
          <cell r="S105">
            <v>41.902000000000001</v>
          </cell>
          <cell r="T105">
            <v>28.884400000000003</v>
          </cell>
          <cell r="U105">
            <v>54.84</v>
          </cell>
          <cell r="V105">
            <v>35.017199999999995</v>
          </cell>
          <cell r="W105">
            <v>10.364000000000001</v>
          </cell>
          <cell r="X105">
            <v>128.95160000000001</v>
          </cell>
          <cell r="Y105">
            <v>64.930400000000006</v>
          </cell>
          <cell r="Z105">
            <v>53.380400000000002</v>
          </cell>
          <cell r="AA105">
            <v>36.443199999999997</v>
          </cell>
          <cell r="AB105">
            <v>56.834400000000002</v>
          </cell>
          <cell r="AC105">
            <v>42.020800000000008</v>
          </cell>
          <cell r="AD105">
            <v>40.5428</v>
          </cell>
          <cell r="AE105">
            <v>125.6264</v>
          </cell>
          <cell r="AF105">
            <v>174.33280000000002</v>
          </cell>
          <cell r="AG105">
            <v>154.75399999999999</v>
          </cell>
          <cell r="AH105">
            <v>139.39800000000002</v>
          </cell>
          <cell r="AI105">
            <v>594.11120000000005</v>
          </cell>
          <cell r="AJ105">
            <v>95.551999999999992</v>
          </cell>
          <cell r="AK105">
            <v>134.90199999999999</v>
          </cell>
          <cell r="AL105">
            <v>135.77000000000001</v>
          </cell>
          <cell r="AM105">
            <v>109.57000000000002</v>
          </cell>
          <cell r="AN105">
            <v>102.93</v>
          </cell>
          <cell r="AO105">
            <v>100.327</v>
          </cell>
          <cell r="AP105">
            <v>98.03</v>
          </cell>
          <cell r="AQ105">
            <v>117.99</v>
          </cell>
          <cell r="AR105">
            <v>108.44999999999999</v>
          </cell>
          <cell r="AS105">
            <v>108.7252</v>
          </cell>
          <cell r="AT105">
            <v>127.60999999999999</v>
          </cell>
          <cell r="AU105">
            <v>121.42400000000001</v>
          </cell>
          <cell r="AV105">
            <v>366.22399999999999</v>
          </cell>
          <cell r="AW105">
            <v>312.827</v>
          </cell>
          <cell r="AX105">
            <v>324.46999999999997</v>
          </cell>
          <cell r="AY105">
            <v>357.75919999999996</v>
          </cell>
          <cell r="AZ105">
            <v>1361.2801999999999</v>
          </cell>
        </row>
        <row r="106">
          <cell r="A106" t="str">
            <v>Turkmenistan</v>
          </cell>
          <cell r="B106">
            <v>4.8416666666666668</v>
          </cell>
          <cell r="C106">
            <v>17.655737704918032</v>
          </cell>
          <cell r="D106">
            <v>8.1454545454545464</v>
          </cell>
          <cell r="E106">
            <v>17.675409836065572</v>
          </cell>
          <cell r="F106">
            <v>27.479362207395678</v>
          </cell>
          <cell r="G106">
            <v>0</v>
          </cell>
          <cell r="H106">
            <v>7.756391841424878</v>
          </cell>
          <cell r="I106">
            <v>6.5174514164169004</v>
          </cell>
          <cell r="J106">
            <v>8.8192062714355701E-2</v>
          </cell>
          <cell r="K106">
            <v>35.63322884012539</v>
          </cell>
          <cell r="L106">
            <v>0</v>
          </cell>
          <cell r="M106">
            <v>0.8611435239206533</v>
          </cell>
          <cell r="N106">
            <v>9.8653266331658287</v>
          </cell>
          <cell r="O106">
            <v>15.064765875083751</v>
          </cell>
          <cell r="P106">
            <v>4.5256115282150642</v>
          </cell>
          <cell r="Q106">
            <v>12.962384194664585</v>
          </cell>
          <cell r="R106">
            <v>10.264437299035366</v>
          </cell>
          <cell r="S106">
            <v>5.81</v>
          </cell>
          <cell r="T106">
            <v>17.95</v>
          </cell>
          <cell r="U106">
            <v>8.9600000000000009</v>
          </cell>
          <cell r="V106">
            <v>17.97</v>
          </cell>
          <cell r="W106">
            <v>27</v>
          </cell>
          <cell r="X106">
            <v>0</v>
          </cell>
          <cell r="Y106">
            <v>9</v>
          </cell>
          <cell r="Z106">
            <v>7.49</v>
          </cell>
          <cell r="AA106">
            <v>0.12</v>
          </cell>
          <cell r="AB106">
            <v>37.89</v>
          </cell>
          <cell r="AC106">
            <v>0</v>
          </cell>
          <cell r="AD106">
            <v>0.82</v>
          </cell>
          <cell r="AE106">
            <v>32.72</v>
          </cell>
          <cell r="AF106">
            <v>44.97</v>
          </cell>
          <cell r="AG106">
            <v>16.610000000000003</v>
          </cell>
          <cell r="AH106">
            <v>38.71</v>
          </cell>
          <cell r="AI106">
            <v>133.01</v>
          </cell>
          <cell r="AJ106">
            <v>108</v>
          </cell>
          <cell r="AK106">
            <v>91.5</v>
          </cell>
          <cell r="AL106">
            <v>99</v>
          </cell>
          <cell r="AM106">
            <v>91.5</v>
          </cell>
          <cell r="AN106">
            <v>88.43</v>
          </cell>
          <cell r="AO106">
            <v>88.72999999999999</v>
          </cell>
          <cell r="AP106">
            <v>104.43</v>
          </cell>
          <cell r="AQ106">
            <v>103.43</v>
          </cell>
          <cell r="AR106">
            <v>122.46000000000001</v>
          </cell>
          <cell r="AS106">
            <v>95.7</v>
          </cell>
          <cell r="AT106">
            <v>87.37</v>
          </cell>
          <cell r="AU106">
            <v>85.7</v>
          </cell>
          <cell r="AV106">
            <v>298.5</v>
          </cell>
          <cell r="AW106">
            <v>268.65999999999997</v>
          </cell>
          <cell r="AX106">
            <v>330.32000000000005</v>
          </cell>
          <cell r="AY106">
            <v>268.77</v>
          </cell>
          <cell r="AZ106">
            <v>1166.2500000000002</v>
          </cell>
        </row>
        <row r="107">
          <cell r="A107" t="str">
            <v>UAE</v>
          </cell>
          <cell r="B107">
            <v>11.404350574609714</v>
          </cell>
          <cell r="C107">
            <v>7.5085235961364711</v>
          </cell>
          <cell r="D107">
            <v>12.311180124223601</v>
          </cell>
          <cell r="E107">
            <v>27.653589697559728</v>
          </cell>
          <cell r="F107">
            <v>13.929849345949279</v>
          </cell>
          <cell r="G107">
            <v>11.211252623402705</v>
          </cell>
          <cell r="H107">
            <v>12.704434968562355</v>
          </cell>
          <cell r="I107">
            <v>6.5015033958994648</v>
          </cell>
          <cell r="J107">
            <v>25.010458261217789</v>
          </cell>
          <cell r="K107">
            <v>15.073704512520164</v>
          </cell>
          <cell r="L107">
            <v>17.133404547240854</v>
          </cell>
          <cell r="M107">
            <v>17.85579377763019</v>
          </cell>
          <cell r="N107">
            <v>10.417219295633787</v>
          </cell>
          <cell r="O107">
            <v>17.460658390722401</v>
          </cell>
          <cell r="P107">
            <v>14.856836793903515</v>
          </cell>
          <cell r="Q107">
            <v>16.728999221085431</v>
          </cell>
          <cell r="R107">
            <v>14.829999092211482</v>
          </cell>
          <cell r="S107">
            <v>61.009400000000007</v>
          </cell>
          <cell r="T107">
            <v>39.869999999999997</v>
          </cell>
          <cell r="U107">
            <v>66.069999999999993</v>
          </cell>
          <cell r="V107">
            <v>140.41999999999999</v>
          </cell>
          <cell r="W107">
            <v>69.959999999999994</v>
          </cell>
          <cell r="X107">
            <v>61.04</v>
          </cell>
          <cell r="Y107">
            <v>67.56</v>
          </cell>
          <cell r="Z107">
            <v>32.35</v>
          </cell>
          <cell r="AA107">
            <v>130.6</v>
          </cell>
          <cell r="AB107">
            <v>74.14</v>
          </cell>
          <cell r="AC107">
            <v>89.365934406791922</v>
          </cell>
          <cell r="AD107">
            <v>95.59</v>
          </cell>
          <cell r="AE107">
            <v>166.9494</v>
          </cell>
          <cell r="AF107">
            <v>271.42</v>
          </cell>
          <cell r="AG107">
            <v>230.51</v>
          </cell>
          <cell r="AH107">
            <v>259.09593440679191</v>
          </cell>
          <cell r="AI107">
            <v>927.97533440679194</v>
          </cell>
          <cell r="AJ107">
            <v>481.46941503400001</v>
          </cell>
          <cell r="AK107">
            <v>477.89688000000001</v>
          </cell>
          <cell r="AL107">
            <v>483</v>
          </cell>
          <cell r="AM107">
            <v>457.00396000000001</v>
          </cell>
          <cell r="AN107">
            <v>452.00776000000002</v>
          </cell>
          <cell r="AO107">
            <v>490.00769000000003</v>
          </cell>
          <cell r="AP107">
            <v>478.60451999999998</v>
          </cell>
          <cell r="AQ107">
            <v>447.81950000000001</v>
          </cell>
          <cell r="AR107">
            <v>469.96339999999998</v>
          </cell>
          <cell r="AS107">
            <v>442.66490658999999</v>
          </cell>
          <cell r="AT107">
            <v>469.42999999999995</v>
          </cell>
          <cell r="AU107">
            <v>481.80999999999995</v>
          </cell>
          <cell r="AV107">
            <v>1442.3662950339999</v>
          </cell>
          <cell r="AW107">
            <v>1399.0194099999999</v>
          </cell>
          <cell r="AX107">
            <v>1396.38742</v>
          </cell>
          <cell r="AY107">
            <v>1393.9049065899999</v>
          </cell>
          <cell r="AZ107">
            <v>5631.6780316240001</v>
          </cell>
        </row>
        <row r="108">
          <cell r="A108" t="str">
            <v>Ukraine</v>
          </cell>
          <cell r="B108">
            <v>23.405870109014533</v>
          </cell>
          <cell r="C108">
            <v>19.037112448401015</v>
          </cell>
          <cell r="D108">
            <v>20.601626356824934</v>
          </cell>
          <cell r="E108">
            <v>8.2413071223439793</v>
          </cell>
          <cell r="F108">
            <v>9.5883562037018546</v>
          </cell>
          <cell r="G108">
            <v>24.379493050463392</v>
          </cell>
          <cell r="H108">
            <v>17.51559784376505</v>
          </cell>
          <cell r="I108">
            <v>16.953275656017492</v>
          </cell>
          <cell r="J108">
            <v>16.2753438696625</v>
          </cell>
          <cell r="K108">
            <v>16.942452556384065</v>
          </cell>
          <cell r="L108">
            <v>17.397377291446823</v>
          </cell>
          <cell r="M108">
            <v>17.509862192399574</v>
          </cell>
          <cell r="N108">
            <v>20.775977382936013</v>
          </cell>
          <cell r="O108">
            <v>13.948406784189368</v>
          </cell>
          <cell r="P108">
            <v>16.894539751911712</v>
          </cell>
          <cell r="Q108">
            <v>17.256215514419175</v>
          </cell>
          <cell r="R108">
            <v>17.222159759211142</v>
          </cell>
          <cell r="S108">
            <v>1684.2343999999989</v>
          </cell>
          <cell r="T108">
            <v>1894.6143999999986</v>
          </cell>
          <cell r="U108">
            <v>1912.5257999999988</v>
          </cell>
          <cell r="V108">
            <v>828.11499999999921</v>
          </cell>
          <cell r="W108">
            <v>720.28499999999929</v>
          </cell>
          <cell r="X108">
            <v>2105.8125999999988</v>
          </cell>
          <cell r="Y108">
            <v>1528.3165999999987</v>
          </cell>
          <cell r="Z108">
            <v>1499.7481999999993</v>
          </cell>
          <cell r="AA108">
            <v>1560.9443999999992</v>
          </cell>
          <cell r="AB108">
            <v>1398.4883999999995</v>
          </cell>
          <cell r="AC108">
            <v>1197.2429999999999</v>
          </cell>
          <cell r="AD108">
            <v>1117.269</v>
          </cell>
          <cell r="AE108">
            <v>5491.3745999999965</v>
          </cell>
          <cell r="AF108">
            <v>3654.2125999999971</v>
          </cell>
          <cell r="AG108">
            <v>4589.0091999999977</v>
          </cell>
          <cell r="AH108">
            <v>3713.0003999999999</v>
          </cell>
          <cell r="AI108">
            <v>17447.596799999988</v>
          </cell>
          <cell r="AJ108">
            <v>6476.2</v>
          </cell>
          <cell r="AK108">
            <v>8956.9936859999998</v>
          </cell>
          <cell r="AL108">
            <v>8355.0356179999999</v>
          </cell>
          <cell r="AM108">
            <v>9043.5108039999996</v>
          </cell>
          <cell r="AN108">
            <v>6760.8721060000007</v>
          </cell>
          <cell r="AO108">
            <v>7773.8751010000005</v>
          </cell>
          <cell r="AP108">
            <v>7852.9145979999994</v>
          </cell>
          <cell r="AQ108">
            <v>7961.7261429999999</v>
          </cell>
          <cell r="AR108">
            <v>8631.7682210000003</v>
          </cell>
          <cell r="AS108">
            <v>7428.910046</v>
          </cell>
          <cell r="AT108">
            <v>6193.5697659999996</v>
          </cell>
          <cell r="AU108">
            <v>5742.7185259999997</v>
          </cell>
          <cell r="AV108">
            <v>23788.229304</v>
          </cell>
          <cell r="AW108">
            <v>23578.258011000002</v>
          </cell>
          <cell r="AX108">
            <v>24446.408962000001</v>
          </cell>
          <cell r="AY108">
            <v>19365.198337999998</v>
          </cell>
          <cell r="AZ108">
            <v>91178.094614999995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16.3125</v>
          </cell>
          <cell r="R109">
            <v>155.19374999999997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19.38</v>
          </cell>
          <cell r="Y109">
            <v>10</v>
          </cell>
          <cell r="Z109">
            <v>20</v>
          </cell>
          <cell r="AA109">
            <v>0</v>
          </cell>
          <cell r="AB109">
            <v>5.8</v>
          </cell>
          <cell r="AC109">
            <v>0</v>
          </cell>
          <cell r="AD109">
            <v>0</v>
          </cell>
          <cell r="AE109">
            <v>0</v>
          </cell>
          <cell r="AF109">
            <v>19.38</v>
          </cell>
          <cell r="AG109">
            <v>30</v>
          </cell>
          <cell r="AH109">
            <v>5.8</v>
          </cell>
          <cell r="AI109">
            <v>55.179999999999993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0</v>
          </cell>
          <cell r="AW109">
            <v>0</v>
          </cell>
          <cell r="AX109">
            <v>0</v>
          </cell>
          <cell r="AY109">
            <v>32</v>
          </cell>
          <cell r="AZ109">
            <v>32</v>
          </cell>
        </row>
        <row r="110">
          <cell r="A110" t="str">
            <v>Yemen</v>
          </cell>
          <cell r="B110">
            <v>5.8064516129032261E-2</v>
          </cell>
          <cell r="C110">
            <v>44.526315789473685</v>
          </cell>
          <cell r="D110">
            <v>0</v>
          </cell>
          <cell r="E110">
            <v>0</v>
          </cell>
          <cell r="F110">
            <v>0.89403973509933765</v>
          </cell>
          <cell r="G110">
            <v>60.991511509599604</v>
          </cell>
          <cell r="H110">
            <v>82.592335629482264</v>
          </cell>
          <cell r="I110">
            <v>52.13966480446927</v>
          </cell>
          <cell r="J110">
            <v>41.51802690907774</v>
          </cell>
          <cell r="K110">
            <v>58.168841863598928</v>
          </cell>
          <cell r="L110">
            <v>25.709781810902783</v>
          </cell>
          <cell r="M110">
            <v>0</v>
          </cell>
          <cell r="N110">
            <v>12.807692307692307</v>
          </cell>
          <cell r="O110">
            <v>25.244481552210527</v>
          </cell>
          <cell r="P110">
            <v>54.274499466555199</v>
          </cell>
          <cell r="Q110">
            <v>24.747397281285352</v>
          </cell>
          <cell r="R110">
            <v>27.545768392089968</v>
          </cell>
          <cell r="S110">
            <v>0.02</v>
          </cell>
          <cell r="T110">
            <v>10.34</v>
          </cell>
          <cell r="U110">
            <v>0</v>
          </cell>
          <cell r="V110">
            <v>0</v>
          </cell>
          <cell r="W110">
            <v>0.21</v>
          </cell>
          <cell r="X110">
            <v>14.76</v>
          </cell>
          <cell r="Y110">
            <v>10.37</v>
          </cell>
          <cell r="Z110">
            <v>10.37</v>
          </cell>
          <cell r="AA110">
            <v>10.19</v>
          </cell>
          <cell r="AB110">
            <v>10.36</v>
          </cell>
          <cell r="AC110">
            <v>6.85</v>
          </cell>
          <cell r="AD110">
            <v>0</v>
          </cell>
          <cell r="AE110">
            <v>10.36</v>
          </cell>
          <cell r="AF110">
            <v>14.97</v>
          </cell>
          <cell r="AG110">
            <v>30.93</v>
          </cell>
          <cell r="AH110">
            <v>17.21</v>
          </cell>
          <cell r="AI110">
            <v>73.469999999999985</v>
          </cell>
          <cell r="AJ110">
            <v>31</v>
          </cell>
          <cell r="AK110">
            <v>20.9</v>
          </cell>
          <cell r="AL110">
            <v>20.9</v>
          </cell>
          <cell r="AM110">
            <v>10.45</v>
          </cell>
          <cell r="AN110">
            <v>21.14</v>
          </cell>
          <cell r="AO110">
            <v>21.780079999999998</v>
          </cell>
          <cell r="AP110">
            <v>11.300079999999999</v>
          </cell>
          <cell r="AQ110">
            <v>17.899999999999999</v>
          </cell>
          <cell r="AR110">
            <v>22.089199999999998</v>
          </cell>
          <cell r="AS110">
            <v>16.029199999999999</v>
          </cell>
          <cell r="AT110">
            <v>23.979199999999999</v>
          </cell>
          <cell r="AU110">
            <v>22.58</v>
          </cell>
          <cell r="AV110">
            <v>72.8</v>
          </cell>
          <cell r="AW110">
            <v>53.370080000000002</v>
          </cell>
          <cell r="AX110">
            <v>51.289279999999998</v>
          </cell>
          <cell r="AY110">
            <v>62.588399999999993</v>
          </cell>
          <cell r="AZ110">
            <v>240.04775999999998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4.25</v>
          </cell>
          <cell r="AL111">
            <v>7.5</v>
          </cell>
          <cell r="AM111">
            <v>3.25</v>
          </cell>
          <cell r="AN111">
            <v>7.375</v>
          </cell>
          <cell r="AO111">
            <v>4.2</v>
          </cell>
          <cell r="AP111">
            <v>5.7249999999999996</v>
          </cell>
          <cell r="AQ111">
            <v>1.5249999999999999</v>
          </cell>
          <cell r="AR111">
            <v>5.7249999999999996</v>
          </cell>
          <cell r="AS111">
            <v>5.7249999999999996</v>
          </cell>
          <cell r="AT111">
            <v>9.9749999999999996</v>
          </cell>
          <cell r="AU111">
            <v>4.25</v>
          </cell>
          <cell r="AV111">
            <v>20.25</v>
          </cell>
          <cell r="AW111">
            <v>14.824999999999999</v>
          </cell>
          <cell r="AX111">
            <v>12.975</v>
          </cell>
          <cell r="AY111">
            <v>19.95</v>
          </cell>
          <cell r="AZ111">
            <v>68</v>
          </cell>
        </row>
        <row r="112">
          <cell r="A112" t="str">
            <v>EEMA</v>
          </cell>
          <cell r="B112">
            <v>39.183854284293254</v>
          </cell>
          <cell r="C112">
            <v>38.975671391648639</v>
          </cell>
          <cell r="D112">
            <v>36.62046899928297</v>
          </cell>
          <cell r="E112">
            <v>34.494855339444015</v>
          </cell>
          <cell r="F112">
            <v>29.804665029687044</v>
          </cell>
          <cell r="G112">
            <v>31.519034522970394</v>
          </cell>
          <cell r="H112">
            <v>28.881021225326894</v>
          </cell>
          <cell r="I112">
            <v>27.668488124849478</v>
          </cell>
          <cell r="J112">
            <v>29.102060273390169</v>
          </cell>
          <cell r="K112">
            <v>34.513616597943546</v>
          </cell>
          <cell r="L112">
            <v>38.31227591093355</v>
          </cell>
          <cell r="M112">
            <v>37.21400971293037</v>
          </cell>
          <cell r="N112">
            <v>38.22234106318011</v>
          </cell>
          <cell r="O112">
            <v>31.962802293385053</v>
          </cell>
          <cell r="P112">
            <v>28.552327627065921</v>
          </cell>
          <cell r="Q112">
            <v>36.630597252665453</v>
          </cell>
          <cell r="R112">
            <v>33.739909824579172</v>
          </cell>
          <cell r="S112">
            <v>27329.058000000001</v>
          </cell>
          <cell r="T112">
            <v>29403.084999999995</v>
          </cell>
          <cell r="U112">
            <v>28323.085999999996</v>
          </cell>
          <cell r="V112">
            <v>27705.951999999979</v>
          </cell>
          <cell r="W112">
            <v>23319.919999999998</v>
          </cell>
          <cell r="X112">
            <v>24513.967000000004</v>
          </cell>
          <cell r="Y112">
            <v>21574.082000000002</v>
          </cell>
          <cell r="Z112">
            <v>20507.904000000002</v>
          </cell>
          <cell r="AA112">
            <v>21681.98899999998</v>
          </cell>
          <cell r="AB112">
            <v>24204.703999999991</v>
          </cell>
          <cell r="AC112">
            <v>25156.088999999993</v>
          </cell>
          <cell r="AD112">
            <v>24268.074466000002</v>
          </cell>
          <cell r="AE112">
            <v>85055.228999999992</v>
          </cell>
          <cell r="AF112">
            <v>75539.838999999978</v>
          </cell>
          <cell r="AG112">
            <v>63763.974999999984</v>
          </cell>
          <cell r="AH112">
            <v>73628.867465999982</v>
          </cell>
          <cell r="AI112">
            <v>297987.91046599997</v>
          </cell>
          <cell r="AJ112">
            <v>62771.140433368004</v>
          </cell>
          <cell r="AK112">
            <v>67895.627079999977</v>
          </cell>
          <cell r="AL112">
            <v>69608.00365636799</v>
          </cell>
          <cell r="AM112">
            <v>72287.176028499001</v>
          </cell>
          <cell r="AN112">
            <v>70418.264990044001</v>
          </cell>
          <cell r="AO112">
            <v>69997.608219633999</v>
          </cell>
          <cell r="AP112">
            <v>67229.872685293987</v>
          </cell>
          <cell r="AQ112">
            <v>66708.067013691994</v>
          </cell>
          <cell r="AR112">
            <v>67052.950604472004</v>
          </cell>
          <cell r="AS112">
            <v>63117.794503453981</v>
          </cell>
          <cell r="AT112">
            <v>59094.584077002997</v>
          </cell>
          <cell r="AU112">
            <v>58690.980058004985</v>
          </cell>
          <cell r="AV112">
            <v>200274.77116973599</v>
          </cell>
          <cell r="AW112">
            <v>212703.04923817702</v>
          </cell>
          <cell r="AX112">
            <v>200990.89030345797</v>
          </cell>
          <cell r="AY112">
            <v>180903.35863846197</v>
          </cell>
          <cell r="AZ112">
            <v>794872.06934983283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266.99509001636665</v>
          </cell>
          <cell r="E113">
            <v>51.224165341812402</v>
          </cell>
          <cell r="F113">
            <v>0</v>
          </cell>
          <cell r="G113">
            <v>25.511811023622048</v>
          </cell>
          <cell r="H113">
            <v>405.46601941747582</v>
          </cell>
          <cell r="I113">
            <v>211.84615384615381</v>
          </cell>
          <cell r="J113">
            <v>210.1266233766234</v>
          </cell>
          <cell r="K113">
            <v>110.38095238095241</v>
          </cell>
          <cell r="L113">
            <v>0</v>
          </cell>
          <cell r="M113">
            <v>0</v>
          </cell>
          <cell r="N113">
            <v>89.046943231441048</v>
          </cell>
          <cell r="O113">
            <v>25.470804839558127</v>
          </cell>
          <cell r="P113">
            <v>276.12682926829262</v>
          </cell>
          <cell r="Q113">
            <v>31.609090909090916</v>
          </cell>
          <cell r="R113">
            <v>88.716712098972536</v>
          </cell>
          <cell r="S113">
            <v>0</v>
          </cell>
          <cell r="T113">
            <v>0</v>
          </cell>
          <cell r="U113">
            <v>90.63</v>
          </cell>
          <cell r="V113">
            <v>17.899999999999999</v>
          </cell>
          <cell r="W113">
            <v>0</v>
          </cell>
          <cell r="X113">
            <v>9</v>
          </cell>
          <cell r="Y113">
            <v>139.21</v>
          </cell>
          <cell r="Z113">
            <v>71.91</v>
          </cell>
          <cell r="AA113">
            <v>71.91</v>
          </cell>
          <cell r="AB113">
            <v>69.540000000000006</v>
          </cell>
          <cell r="AC113">
            <v>0</v>
          </cell>
          <cell r="AD113">
            <v>0</v>
          </cell>
          <cell r="AE113">
            <v>90.63</v>
          </cell>
          <cell r="AF113">
            <v>26.9</v>
          </cell>
          <cell r="AG113">
            <v>283.02999999999997</v>
          </cell>
          <cell r="AH113">
            <v>69.540000000000006</v>
          </cell>
          <cell r="AI113">
            <v>470.09999999999997</v>
          </cell>
          <cell r="AJ113">
            <v>30.65</v>
          </cell>
          <cell r="AK113">
            <v>30.4</v>
          </cell>
          <cell r="AL113">
            <v>30.549999999999997</v>
          </cell>
          <cell r="AM113">
            <v>31.45</v>
          </cell>
          <cell r="AN113">
            <v>31.85</v>
          </cell>
          <cell r="AO113">
            <v>31.75</v>
          </cell>
          <cell r="AP113">
            <v>30.9</v>
          </cell>
          <cell r="AQ113">
            <v>30.55</v>
          </cell>
          <cell r="AR113">
            <v>30.799999999999997</v>
          </cell>
          <cell r="AS113">
            <v>56.699999999999996</v>
          </cell>
          <cell r="AT113">
            <v>64.699999999999989</v>
          </cell>
          <cell r="AU113">
            <v>76.599999999999994</v>
          </cell>
          <cell r="AV113">
            <v>91.6</v>
          </cell>
          <cell r="AW113">
            <v>95.05</v>
          </cell>
          <cell r="AX113">
            <v>92.25</v>
          </cell>
          <cell r="AY113">
            <v>197.99999999999997</v>
          </cell>
          <cell r="AZ113">
            <v>476.9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266.99509001636665</v>
          </cell>
          <cell r="E114">
            <v>51.224165341812402</v>
          </cell>
          <cell r="F114">
            <v>0</v>
          </cell>
          <cell r="G114">
            <v>25.511811023622048</v>
          </cell>
          <cell r="H114">
            <v>405.46601941747582</v>
          </cell>
          <cell r="I114">
            <v>211.84615384615381</v>
          </cell>
          <cell r="J114">
            <v>210.1266233766234</v>
          </cell>
          <cell r="K114">
            <v>110.38095238095241</v>
          </cell>
          <cell r="L114">
            <v>0</v>
          </cell>
          <cell r="M114">
            <v>0</v>
          </cell>
          <cell r="N114">
            <v>89.046943231441048</v>
          </cell>
          <cell r="O114">
            <v>25.470804839558127</v>
          </cell>
          <cell r="P114">
            <v>276.12682926829262</v>
          </cell>
          <cell r="Q114">
            <v>31.609090909090916</v>
          </cell>
          <cell r="R114">
            <v>88.716712098972536</v>
          </cell>
          <cell r="S114">
            <v>0</v>
          </cell>
          <cell r="T114">
            <v>0</v>
          </cell>
          <cell r="U114">
            <v>90.63</v>
          </cell>
          <cell r="V114">
            <v>17.899999999999999</v>
          </cell>
          <cell r="W114">
            <v>0</v>
          </cell>
          <cell r="X114">
            <v>9</v>
          </cell>
          <cell r="Y114">
            <v>139.21</v>
          </cell>
          <cell r="Z114">
            <v>71.91</v>
          </cell>
          <cell r="AA114">
            <v>71.91</v>
          </cell>
          <cell r="AB114">
            <v>69.540000000000006</v>
          </cell>
          <cell r="AC114">
            <v>0</v>
          </cell>
          <cell r="AD114">
            <v>0</v>
          </cell>
          <cell r="AE114">
            <v>90.63</v>
          </cell>
          <cell r="AF114">
            <v>26.9</v>
          </cell>
          <cell r="AG114">
            <v>283.02999999999997</v>
          </cell>
          <cell r="AH114">
            <v>69.540000000000006</v>
          </cell>
          <cell r="AI114">
            <v>470.09999999999997</v>
          </cell>
          <cell r="AJ114">
            <v>30.65</v>
          </cell>
          <cell r="AK114">
            <v>30.4</v>
          </cell>
          <cell r="AL114">
            <v>30.549999999999997</v>
          </cell>
          <cell r="AM114">
            <v>31.45</v>
          </cell>
          <cell r="AN114">
            <v>31.85</v>
          </cell>
          <cell r="AO114">
            <v>31.75</v>
          </cell>
          <cell r="AP114">
            <v>30.9</v>
          </cell>
          <cell r="AQ114">
            <v>30.55</v>
          </cell>
          <cell r="AR114">
            <v>30.799999999999997</v>
          </cell>
          <cell r="AS114">
            <v>56.699999999999996</v>
          </cell>
          <cell r="AT114">
            <v>64.699999999999989</v>
          </cell>
          <cell r="AU114">
            <v>76.599999999999994</v>
          </cell>
          <cell r="AV114">
            <v>91.6</v>
          </cell>
          <cell r="AW114">
            <v>95.05</v>
          </cell>
          <cell r="AX114">
            <v>92.25</v>
          </cell>
          <cell r="AY114">
            <v>197.99999999999997</v>
          </cell>
          <cell r="AZ114">
            <v>476.9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35.484992000005832</v>
          </cell>
          <cell r="T115">
            <v>73.834870000001274</v>
          </cell>
          <cell r="U115">
            <v>-298.9785849999991</v>
          </cell>
          <cell r="V115">
            <v>27.926597000002403</v>
          </cell>
          <cell r="W115">
            <v>22.033293199992528</v>
          </cell>
          <cell r="X115">
            <v>64.229209600002434</v>
          </cell>
          <cell r="Y115">
            <v>21.461837599993515</v>
          </cell>
          <cell r="Z115">
            <v>-116.70201429999869</v>
          </cell>
          <cell r="AA115">
            <v>-152.20427000000299</v>
          </cell>
          <cell r="AB115">
            <v>-28.947534000011842</v>
          </cell>
          <cell r="AC115">
            <v>60.662281333324216</v>
          </cell>
          <cell r="AD115">
            <v>7.8513000000000002</v>
          </cell>
          <cell r="AE115">
            <v>-189.65872299999199</v>
          </cell>
          <cell r="AF115">
            <v>114.18909979999736</v>
          </cell>
          <cell r="AG115">
            <v>-247.44444670000817</v>
          </cell>
          <cell r="AH115">
            <v>39.566047333312376</v>
          </cell>
          <cell r="AI115">
            <v>-283.34802256669042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46.125489655193178</v>
          </cell>
          <cell r="C116">
            <v>50.413729514084999</v>
          </cell>
          <cell r="D116">
            <v>51.076400471711182</v>
          </cell>
          <cell r="E116">
            <v>48.593967914120228</v>
          </cell>
          <cell r="F116">
            <v>64.900092008254305</v>
          </cell>
          <cell r="G116">
            <v>64.08381663130092</v>
          </cell>
          <cell r="H116">
            <v>67.255392425776094</v>
          </cell>
          <cell r="I116">
            <v>72.286295781714557</v>
          </cell>
          <cell r="J116">
            <v>47.994631493991101</v>
          </cell>
          <cell r="K116">
            <v>42.98744023261527</v>
          </cell>
          <cell r="L116">
            <v>44.816722332625091</v>
          </cell>
          <cell r="M116">
            <v>40.207224382341174</v>
          </cell>
          <cell r="N116">
            <v>49.273124901111267</v>
          </cell>
          <cell r="O116">
            <v>58.710287943090592</v>
          </cell>
          <cell r="P116">
            <v>61.843472563758084</v>
          </cell>
          <cell r="Q116">
            <v>42.749665083897</v>
          </cell>
          <cell r="R116">
            <v>52.927606417164029</v>
          </cell>
          <cell r="S116">
            <v>986.73259299999984</v>
          </cell>
          <cell r="T116">
            <v>1152.7725700000003</v>
          </cell>
          <cell r="U116">
            <v>1168.4871650000018</v>
          </cell>
          <cell r="V116">
            <v>1157.9711629999995</v>
          </cell>
          <cell r="W116">
            <v>1358.0113468000029</v>
          </cell>
          <cell r="X116">
            <v>1330.2988704000011</v>
          </cell>
          <cell r="Y116">
            <v>1322.3497424</v>
          </cell>
          <cell r="Z116">
            <v>1502.5982342999998</v>
          </cell>
          <cell r="AA116">
            <v>1121.0529700000013</v>
          </cell>
          <cell r="AB116">
            <v>1076.4967820000002</v>
          </cell>
          <cell r="AC116">
            <v>1028.97</v>
          </cell>
          <cell r="AD116">
            <v>844.6958679999999</v>
          </cell>
          <cell r="AE116">
            <v>3307.9923280000021</v>
          </cell>
          <cell r="AF116">
            <v>3846.2813802000037</v>
          </cell>
          <cell r="AG116">
            <v>3946.0009467000009</v>
          </cell>
          <cell r="AH116">
            <v>2950.1626500000002</v>
          </cell>
          <cell r="AI116">
            <v>14050.437304900006</v>
          </cell>
          <cell r="AJ116">
            <v>1925.3114500000001</v>
          </cell>
          <cell r="AK116">
            <v>2057.9618350000001</v>
          </cell>
          <cell r="AL116">
            <v>2058.9517639999999</v>
          </cell>
          <cell r="AM116">
            <v>2144.6572310000001</v>
          </cell>
          <cell r="AN116">
            <v>1883.2179959999999</v>
          </cell>
          <cell r="AO116">
            <v>1868.286014</v>
          </cell>
          <cell r="AP116">
            <v>1769.5454970000001</v>
          </cell>
          <cell r="AQ116">
            <v>1870.8088389999998</v>
          </cell>
          <cell r="AR116">
            <v>2102.2094379999999</v>
          </cell>
          <cell r="AS116">
            <v>2253.7911040000004</v>
          </cell>
          <cell r="AT116">
            <v>2066.3559310000001</v>
          </cell>
          <cell r="AU116">
            <v>1890.77036</v>
          </cell>
          <cell r="AV116">
            <v>6042.2250490000006</v>
          </cell>
          <cell r="AW116">
            <v>5896.1612409999998</v>
          </cell>
          <cell r="AX116">
            <v>5742.5637740000002</v>
          </cell>
          <cell r="AY116">
            <v>6210.9173950000004</v>
          </cell>
          <cell r="AZ116">
            <v>23891.867458999997</v>
          </cell>
        </row>
        <row r="117">
          <cell r="A117" t="str">
            <v>Brunei</v>
          </cell>
          <cell r="B117">
            <v>28.808286931906551</v>
          </cell>
          <cell r="C117">
            <v>22.413999044433826</v>
          </cell>
          <cell r="D117">
            <v>27.779639842773999</v>
          </cell>
          <cell r="E117">
            <v>23.390351141359993</v>
          </cell>
          <cell r="F117">
            <v>32.872247768714232</v>
          </cell>
          <cell r="G117">
            <v>17.728818752126546</v>
          </cell>
          <cell r="H117">
            <v>35.496732298444037</v>
          </cell>
          <cell r="I117">
            <v>20.937215650591448</v>
          </cell>
          <cell r="J117">
            <v>14.302643573381955</v>
          </cell>
          <cell r="K117">
            <v>31.047271377304796</v>
          </cell>
          <cell r="L117">
            <v>13.133496978851964</v>
          </cell>
          <cell r="M117">
            <v>47.254174397031541</v>
          </cell>
          <cell r="N117">
            <v>26.290450362605888</v>
          </cell>
          <cell r="O117">
            <v>24.557211134876713</v>
          </cell>
          <cell r="P117">
            <v>23.406607057731172</v>
          </cell>
          <cell r="Q117">
            <v>30.579655744504358</v>
          </cell>
          <cell r="R117">
            <v>26.203017688599772</v>
          </cell>
          <cell r="S117">
            <v>10.29</v>
          </cell>
          <cell r="T117">
            <v>8.34</v>
          </cell>
          <cell r="U117">
            <v>10.130000000000001</v>
          </cell>
          <cell r="V117">
            <v>8.6300000000000008</v>
          </cell>
          <cell r="W117">
            <v>11.31</v>
          </cell>
          <cell r="X117">
            <v>6.31</v>
          </cell>
          <cell r="Y117">
            <v>12.43</v>
          </cell>
          <cell r="Z117">
            <v>7.67</v>
          </cell>
          <cell r="AA117">
            <v>5.23</v>
          </cell>
          <cell r="AB117">
            <v>11.150800000000002</v>
          </cell>
          <cell r="AC117">
            <v>4.6369999999999996</v>
          </cell>
          <cell r="AD117">
            <v>16.98</v>
          </cell>
          <cell r="AE117">
            <v>28.759999999999998</v>
          </cell>
          <cell r="AF117">
            <v>26.25</v>
          </cell>
          <cell r="AG117">
            <v>25.330000000000002</v>
          </cell>
          <cell r="AH117">
            <v>32.767800000000001</v>
          </cell>
          <cell r="AI117">
            <v>113.10780000000001</v>
          </cell>
          <cell r="AJ117">
            <v>32.146999999999998</v>
          </cell>
          <cell r="AK117">
            <v>33.488</v>
          </cell>
          <cell r="AL117">
            <v>32.819000000000003</v>
          </cell>
          <cell r="AM117">
            <v>33.206000000000003</v>
          </cell>
          <cell r="AN117">
            <v>30.965330000000002</v>
          </cell>
          <cell r="AO117">
            <v>32.032590999999996</v>
          </cell>
          <cell r="AP117">
            <v>31.515577</v>
          </cell>
          <cell r="AQ117">
            <v>32.97</v>
          </cell>
          <cell r="AR117">
            <v>32.909999999999997</v>
          </cell>
          <cell r="AS117">
            <v>32.323999999999998</v>
          </cell>
          <cell r="AT117">
            <v>31.775999999999996</v>
          </cell>
          <cell r="AU117">
            <v>32.339999999999996</v>
          </cell>
          <cell r="AV117">
            <v>98.453999999999994</v>
          </cell>
          <cell r="AW117">
            <v>96.203921000000008</v>
          </cell>
          <cell r="AX117">
            <v>97.395577000000003</v>
          </cell>
          <cell r="AY117">
            <v>96.44</v>
          </cell>
          <cell r="AZ117">
            <v>388.49349799999999</v>
          </cell>
        </row>
        <row r="118">
          <cell r="A118" t="str">
            <v>Cambodia</v>
          </cell>
          <cell r="B118">
            <v>17.400974025974026</v>
          </cell>
          <cell r="C118">
            <v>10.291952662721894</v>
          </cell>
          <cell r="D118">
            <v>30.090566037735847</v>
          </cell>
          <cell r="E118">
            <v>75.698247978436655</v>
          </cell>
          <cell r="F118">
            <v>69.828418230563017</v>
          </cell>
          <cell r="G118">
            <v>51.776150121065378</v>
          </cell>
          <cell r="H118">
            <v>25.088589881593109</v>
          </cell>
          <cell r="I118">
            <v>3.8418695228821811</v>
          </cell>
          <cell r="J118">
            <v>4.0887046632124351</v>
          </cell>
          <cell r="K118">
            <v>39.761379310344822</v>
          </cell>
          <cell r="L118">
            <v>40.324860335195531</v>
          </cell>
          <cell r="M118">
            <v>11.928994082840235</v>
          </cell>
          <cell r="N118">
            <v>18.758422939068105</v>
          </cell>
          <cell r="O118">
            <v>65.266724286949</v>
          </cell>
          <cell r="P118">
            <v>10.68076001369394</v>
          </cell>
          <cell r="Q118">
            <v>29.883465770171142</v>
          </cell>
          <cell r="R118">
            <v>29.688400798693046</v>
          </cell>
          <cell r="S118">
            <v>8.9324999999999992</v>
          </cell>
          <cell r="T118">
            <v>4.8315000000000001</v>
          </cell>
          <cell r="U118">
            <v>12.404</v>
          </cell>
          <cell r="V118">
            <v>31.204499999999999</v>
          </cell>
          <cell r="W118">
            <v>28.94</v>
          </cell>
          <cell r="X118">
            <v>23.759499999999999</v>
          </cell>
          <cell r="Y118">
            <v>12.948499999999999</v>
          </cell>
          <cell r="Z118">
            <v>2.1920000000000002</v>
          </cell>
          <cell r="AA118">
            <v>2.1920000000000002</v>
          </cell>
          <cell r="AB118">
            <v>22.420999999999999</v>
          </cell>
          <cell r="AC118">
            <v>24.060500000000001</v>
          </cell>
          <cell r="AD118">
            <v>7.84</v>
          </cell>
          <cell r="AE118">
            <v>26.167999999999999</v>
          </cell>
          <cell r="AF118">
            <v>83.903999999999996</v>
          </cell>
          <cell r="AG118">
            <v>17.3325</v>
          </cell>
          <cell r="AH118">
            <v>54.3215</v>
          </cell>
          <cell r="AI118">
            <v>181.726</v>
          </cell>
          <cell r="AJ118">
            <v>46.199999999999996</v>
          </cell>
          <cell r="AK118">
            <v>42.25</v>
          </cell>
          <cell r="AL118">
            <v>37.1</v>
          </cell>
          <cell r="AM118">
            <v>37.1</v>
          </cell>
          <cell r="AN118">
            <v>37.299999999999997</v>
          </cell>
          <cell r="AO118">
            <v>41.3</v>
          </cell>
          <cell r="AP118">
            <v>46.45</v>
          </cell>
          <cell r="AQ118">
            <v>51.35</v>
          </cell>
          <cell r="AR118">
            <v>48.25</v>
          </cell>
          <cell r="AS118">
            <v>50.75</v>
          </cell>
          <cell r="AT118">
            <v>53.7</v>
          </cell>
          <cell r="AU118">
            <v>59.150000000000006</v>
          </cell>
          <cell r="AV118">
            <v>125.54999999999998</v>
          </cell>
          <cell r="AW118">
            <v>115.7</v>
          </cell>
          <cell r="AX118">
            <v>146.05000000000001</v>
          </cell>
          <cell r="AY118">
            <v>163.60000000000002</v>
          </cell>
          <cell r="AZ118">
            <v>550.9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53.512315270935964</v>
          </cell>
          <cell r="M119">
            <v>5.8404255319148932</v>
          </cell>
          <cell r="N119">
            <v>0</v>
          </cell>
          <cell r="O119">
            <v>0</v>
          </cell>
          <cell r="P119">
            <v>0</v>
          </cell>
          <cell r="Q119">
            <v>23.550096961861662</v>
          </cell>
          <cell r="R119">
            <v>4.1273365809448279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5.1728571428571426</v>
          </cell>
          <cell r="AD119">
            <v>0.61</v>
          </cell>
          <cell r="AE119">
            <v>0</v>
          </cell>
          <cell r="AF119">
            <v>0</v>
          </cell>
          <cell r="AG119">
            <v>0</v>
          </cell>
          <cell r="AH119">
            <v>5.7828571428571429</v>
          </cell>
          <cell r="AI119">
            <v>5.7828571428571429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12</v>
          </cell>
          <cell r="AO119">
            <v>12</v>
          </cell>
          <cell r="AP119">
            <v>12</v>
          </cell>
          <cell r="AQ119">
            <v>12</v>
          </cell>
          <cell r="AR119">
            <v>8</v>
          </cell>
          <cell r="AS119">
            <v>4</v>
          </cell>
          <cell r="AT119">
            <v>8.6999999999999993</v>
          </cell>
          <cell r="AU119">
            <v>9.4</v>
          </cell>
          <cell r="AV119">
            <v>36</v>
          </cell>
          <cell r="AW119">
            <v>36</v>
          </cell>
          <cell r="AX119">
            <v>32</v>
          </cell>
          <cell r="AY119">
            <v>22.1</v>
          </cell>
          <cell r="AZ119">
            <v>126.10000000000001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72.439024390243901</v>
          </cell>
          <cell r="J120">
            <v>0</v>
          </cell>
          <cell r="K120">
            <v>0</v>
          </cell>
          <cell r="L120">
            <v>0</v>
          </cell>
          <cell r="M120">
            <v>169.02857142857141</v>
          </cell>
          <cell r="N120">
            <v>0</v>
          </cell>
          <cell r="O120">
            <v>0</v>
          </cell>
          <cell r="P120">
            <v>72.439024390243901</v>
          </cell>
          <cell r="Q120">
            <v>56.793599999999991</v>
          </cell>
          <cell r="R120">
            <v>120.38260869565218</v>
          </cell>
          <cell r="S120">
            <v>0.06</v>
          </cell>
          <cell r="T120">
            <v>0.93</v>
          </cell>
          <cell r="U120">
            <v>0</v>
          </cell>
          <cell r="V120">
            <v>0</v>
          </cell>
          <cell r="W120">
            <v>0</v>
          </cell>
          <cell r="X120">
            <v>0.33</v>
          </cell>
          <cell r="Y120">
            <v>0.33</v>
          </cell>
          <cell r="Z120">
            <v>0.33</v>
          </cell>
          <cell r="AA120">
            <v>0</v>
          </cell>
          <cell r="AB120">
            <v>0</v>
          </cell>
          <cell r="AC120">
            <v>0</v>
          </cell>
          <cell r="AD120">
            <v>0.78879999999999995</v>
          </cell>
          <cell r="AE120">
            <v>0.99</v>
          </cell>
          <cell r="AF120">
            <v>0.33</v>
          </cell>
          <cell r="AG120">
            <v>0.66</v>
          </cell>
          <cell r="AH120">
            <v>0.78879999999999995</v>
          </cell>
          <cell r="AI120">
            <v>2.7688000000000001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0.41000000000000003</v>
          </cell>
          <cell r="AR120">
            <v>0.41000000000000003</v>
          </cell>
          <cell r="AS120">
            <v>0.5</v>
          </cell>
          <cell r="AT120">
            <v>0.32999999999999996</v>
          </cell>
          <cell r="AU120">
            <v>0.42</v>
          </cell>
          <cell r="AV120">
            <v>0</v>
          </cell>
          <cell r="AW120">
            <v>0</v>
          </cell>
          <cell r="AX120">
            <v>0.82000000000000006</v>
          </cell>
          <cell r="AY120">
            <v>1.25</v>
          </cell>
          <cell r="AZ120">
            <v>2.0699999999999998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71.715642334146892</v>
          </cell>
          <cell r="N121">
            <v>0</v>
          </cell>
          <cell r="O121">
            <v>0</v>
          </cell>
          <cell r="P121">
            <v>0</v>
          </cell>
          <cell r="Q121">
            <v>18.868571295139581</v>
          </cell>
          <cell r="R121">
            <v>5.7376689495042017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17.956800000000001</v>
          </cell>
          <cell r="AE121">
            <v>0</v>
          </cell>
          <cell r="AF121">
            <v>0</v>
          </cell>
          <cell r="AG121">
            <v>0</v>
          </cell>
          <cell r="AH121">
            <v>17.956800000000001</v>
          </cell>
          <cell r="AI121">
            <v>17.956800000000001</v>
          </cell>
          <cell r="AJ121">
            <v>21.340000000000003</v>
          </cell>
          <cell r="AK121">
            <v>21.340000000000003</v>
          </cell>
          <cell r="AL121">
            <v>22.474</v>
          </cell>
          <cell r="AM121">
            <v>21.268000000000001</v>
          </cell>
          <cell r="AN121">
            <v>21.268000000000001</v>
          </cell>
          <cell r="AO121">
            <v>20.786000000000001</v>
          </cell>
          <cell r="AP121">
            <v>22.408000000000001</v>
          </cell>
          <cell r="AQ121">
            <v>18.079999999999998</v>
          </cell>
          <cell r="AR121">
            <v>27.052</v>
          </cell>
          <cell r="AS121">
            <v>27.051000000000002</v>
          </cell>
          <cell r="AT121">
            <v>36.064999999999998</v>
          </cell>
          <cell r="AU121">
            <v>22.534999999999997</v>
          </cell>
          <cell r="AV121">
            <v>65.154000000000011</v>
          </cell>
          <cell r="AW121">
            <v>63.322000000000003</v>
          </cell>
          <cell r="AX121">
            <v>67.539999999999992</v>
          </cell>
          <cell r="AY121">
            <v>85.650999999999996</v>
          </cell>
          <cell r="AZ121">
            <v>281.66700000000003</v>
          </cell>
        </row>
        <row r="122">
          <cell r="A122" t="str">
            <v>Hong Kong</v>
          </cell>
          <cell r="B122">
            <v>109.34041606680205</v>
          </cell>
          <cell r="C122">
            <v>96.671779414213901</v>
          </cell>
          <cell r="D122">
            <v>109.29281269015588</v>
          </cell>
          <cell r="E122">
            <v>94.106455135118111</v>
          </cell>
          <cell r="F122">
            <v>103.99483598464974</v>
          </cell>
          <cell r="G122">
            <v>101.28045058617703</v>
          </cell>
          <cell r="H122">
            <v>97.787287097576282</v>
          </cell>
          <cell r="I122">
            <v>94.784311595492767</v>
          </cell>
          <cell r="J122">
            <v>100.27501702170559</v>
          </cell>
          <cell r="K122">
            <v>127.30308317408192</v>
          </cell>
          <cell r="L122">
            <v>108.81816394976566</v>
          </cell>
          <cell r="M122">
            <v>133.20817327731027</v>
          </cell>
          <cell r="N122">
            <v>105.0662067040428</v>
          </cell>
          <cell r="O122">
            <v>99.787061723979676</v>
          </cell>
          <cell r="P122">
            <v>97.660927669517861</v>
          </cell>
          <cell r="Q122">
            <v>122.82117779576143</v>
          </cell>
          <cell r="R122">
            <v>106.83875967156391</v>
          </cell>
          <cell r="S122">
            <v>420.78556000000003</v>
          </cell>
          <cell r="T122">
            <v>384.55</v>
          </cell>
          <cell r="U122">
            <v>438.12403999999998</v>
          </cell>
          <cell r="V122">
            <v>394.93</v>
          </cell>
          <cell r="W122">
            <v>433.46</v>
          </cell>
          <cell r="X122">
            <v>427.33</v>
          </cell>
          <cell r="Y122">
            <v>396.95</v>
          </cell>
          <cell r="Z122">
            <v>432.2</v>
          </cell>
          <cell r="AA122">
            <v>483.48</v>
          </cell>
          <cell r="AB122">
            <v>633.72</v>
          </cell>
          <cell r="AC122">
            <v>544.66499999999996</v>
          </cell>
          <cell r="AD122">
            <v>612.72767999999996</v>
          </cell>
          <cell r="AE122">
            <v>1243.4595999999999</v>
          </cell>
          <cell r="AF122">
            <v>1255.72</v>
          </cell>
          <cell r="AG122">
            <v>1312.63</v>
          </cell>
          <cell r="AH122">
            <v>1791.11268</v>
          </cell>
          <cell r="AI122">
            <v>5602.9222799999998</v>
          </cell>
          <cell r="AJ122">
            <v>346.35591999999997</v>
          </cell>
          <cell r="AK122">
            <v>358.01037500000001</v>
          </cell>
          <cell r="AL122">
            <v>360.78459900000001</v>
          </cell>
          <cell r="AM122">
            <v>377.69672600000001</v>
          </cell>
          <cell r="AN122">
            <v>375.128242</v>
          </cell>
          <cell r="AO122">
            <v>379.73468500000001</v>
          </cell>
          <cell r="AP122">
            <v>365.33890099999996</v>
          </cell>
          <cell r="AQ122">
            <v>410.38436999999999</v>
          </cell>
          <cell r="AR122">
            <v>433.93859499999996</v>
          </cell>
          <cell r="AS122">
            <v>448.02371299999999</v>
          </cell>
          <cell r="AT122">
            <v>450.47488599999997</v>
          </cell>
          <cell r="AU122">
            <v>413.97978699999999</v>
          </cell>
          <cell r="AV122">
            <v>1065.1508940000001</v>
          </cell>
          <cell r="AW122">
            <v>1132.559653</v>
          </cell>
          <cell r="AX122">
            <v>1209.6618659999999</v>
          </cell>
          <cell r="AY122">
            <v>1312.478386</v>
          </cell>
          <cell r="AZ122">
            <v>4719.8507990000007</v>
          </cell>
        </row>
        <row r="123">
          <cell r="A123" t="str">
            <v>India</v>
          </cell>
          <cell r="B123">
            <v>22.629789123196701</v>
          </cell>
          <cell r="C123">
            <v>23.219516291568695</v>
          </cell>
          <cell r="D123">
            <v>23.534903001160675</v>
          </cell>
          <cell r="E123">
            <v>34.052936144517687</v>
          </cell>
          <cell r="F123">
            <v>28.461199629387728</v>
          </cell>
          <cell r="G123">
            <v>22.748176107339582</v>
          </cell>
          <cell r="H123">
            <v>25.915171554644839</v>
          </cell>
          <cell r="I123">
            <v>30.642674616695064</v>
          </cell>
          <cell r="J123">
            <v>20.972761040033017</v>
          </cell>
          <cell r="K123">
            <v>38.978501628664496</v>
          </cell>
          <cell r="L123">
            <v>47.641016200294558</v>
          </cell>
          <cell r="M123">
            <v>23.092207649018032</v>
          </cell>
          <cell r="N123">
            <v>23.129704263278487</v>
          </cell>
          <cell r="O123">
            <v>27.987367349687929</v>
          </cell>
          <cell r="P123">
            <v>25.800516109876384</v>
          </cell>
          <cell r="Q123">
            <v>36.216993558907468</v>
          </cell>
          <cell r="R123">
            <v>28.743974782903987</v>
          </cell>
          <cell r="S123">
            <v>14.980920399556217</v>
          </cell>
          <cell r="T123">
            <v>15.361000000000001</v>
          </cell>
          <cell r="U123">
            <v>15.771000000000001</v>
          </cell>
          <cell r="V123">
            <v>22.5578</v>
          </cell>
          <cell r="W123">
            <v>20.82</v>
          </cell>
          <cell r="X123">
            <v>18.951000000000001</v>
          </cell>
          <cell r="Y123">
            <v>24.732000000000003</v>
          </cell>
          <cell r="Z123">
            <v>23.983000000000004</v>
          </cell>
          <cell r="AA123">
            <v>16.939</v>
          </cell>
          <cell r="AB123">
            <v>33.24</v>
          </cell>
          <cell r="AC123">
            <v>43.131</v>
          </cell>
          <cell r="AD123">
            <v>22.340427999999999</v>
          </cell>
          <cell r="AE123">
            <v>46.112920399556216</v>
          </cell>
          <cell r="AF123">
            <v>62.328800000000001</v>
          </cell>
          <cell r="AG123">
            <v>65.653999999999996</v>
          </cell>
          <cell r="AH123">
            <v>98.711428000000012</v>
          </cell>
          <cell r="AI123">
            <v>272.80714839955618</v>
          </cell>
          <cell r="AJ123">
            <v>59.58</v>
          </cell>
          <cell r="AK123">
            <v>59.54</v>
          </cell>
          <cell r="AL123">
            <v>60.309999999999995</v>
          </cell>
          <cell r="AM123">
            <v>59.619</v>
          </cell>
          <cell r="AN123">
            <v>65.837000000000003</v>
          </cell>
          <cell r="AO123">
            <v>74.977000000000004</v>
          </cell>
          <cell r="AP123">
            <v>85.891000000000005</v>
          </cell>
          <cell r="AQ123">
            <v>70.44</v>
          </cell>
          <cell r="AR123">
            <v>72.69</v>
          </cell>
          <cell r="AS123">
            <v>76.75</v>
          </cell>
          <cell r="AT123">
            <v>81.47999999999999</v>
          </cell>
          <cell r="AU123">
            <v>87.07</v>
          </cell>
          <cell r="AV123">
            <v>179.43</v>
          </cell>
          <cell r="AW123">
            <v>200.43299999999999</v>
          </cell>
          <cell r="AX123">
            <v>229.02100000000002</v>
          </cell>
          <cell r="AY123">
            <v>245.29999999999998</v>
          </cell>
          <cell r="AZ123">
            <v>854.18399999999997</v>
          </cell>
        </row>
        <row r="124">
          <cell r="A124" t="str">
            <v>Indonesia</v>
          </cell>
          <cell r="B124">
            <v>26.91932043718964</v>
          </cell>
          <cell r="C124">
            <v>25.12971786759012</v>
          </cell>
          <cell r="D124">
            <v>24.95552782954887</v>
          </cell>
          <cell r="E124">
            <v>25.323787815554795</v>
          </cell>
          <cell r="F124">
            <v>25.596059895009397</v>
          </cell>
          <cell r="G124">
            <v>29.887980818640468</v>
          </cell>
          <cell r="H124">
            <v>32.205959781194863</v>
          </cell>
          <cell r="I124">
            <v>32.330598713682939</v>
          </cell>
          <cell r="J124">
            <v>25.573190775481766</v>
          </cell>
          <cell r="K124">
            <v>24.78144679552787</v>
          </cell>
          <cell r="L124">
            <v>27.947054872733588</v>
          </cell>
          <cell r="M124">
            <v>22.898578506301678</v>
          </cell>
          <cell r="N124">
            <v>25.66619516044808</v>
          </cell>
          <cell r="O124">
            <v>26.932573884769106</v>
          </cell>
          <cell r="P124">
            <v>29.937319486638501</v>
          </cell>
          <cell r="Q124">
            <v>25.220970364667576</v>
          </cell>
          <cell r="R124">
            <v>26.940827627438889</v>
          </cell>
          <cell r="S124">
            <v>6000.7539999999999</v>
          </cell>
          <cell r="T124">
            <v>5740.7780000000002</v>
          </cell>
          <cell r="U124">
            <v>5505.6389999999992</v>
          </cell>
          <cell r="V124">
            <v>5692.7080000000005</v>
          </cell>
          <cell r="W124">
            <v>5917.85</v>
          </cell>
          <cell r="X124">
            <v>6782.3150000000005</v>
          </cell>
          <cell r="Y124">
            <v>7038.1930000000002</v>
          </cell>
          <cell r="Z124">
            <v>7154.9850000000006</v>
          </cell>
          <cell r="AA124">
            <v>6008.884</v>
          </cell>
          <cell r="AB124">
            <v>5861.1070000000009</v>
          </cell>
          <cell r="AC124">
            <v>6205.2571428571428</v>
          </cell>
          <cell r="AD124">
            <v>4943.1367580000006</v>
          </cell>
          <cell r="AE124">
            <v>17247.170999999998</v>
          </cell>
          <cell r="AF124">
            <v>18392.873</v>
          </cell>
          <cell r="AG124">
            <v>20202.061999999998</v>
          </cell>
          <cell r="AH124">
            <v>17009.500900857143</v>
          </cell>
          <cell r="AI124">
            <v>72851.60690085715</v>
          </cell>
          <cell r="AJ124">
            <v>20062.462619000002</v>
          </cell>
          <cell r="AK124">
            <v>20560.120202000002</v>
          </cell>
          <cell r="AL124">
            <v>19855.621303</v>
          </cell>
          <cell r="AM124">
            <v>20231.717455999998</v>
          </cell>
          <cell r="AN124">
            <v>20808.143994999999</v>
          </cell>
          <cell r="AO124">
            <v>20423.204688999998</v>
          </cell>
          <cell r="AP124">
            <v>19668.327673</v>
          </cell>
          <cell r="AQ124">
            <v>19917.622178999998</v>
          </cell>
          <cell r="AR124">
            <v>21147.128832999999</v>
          </cell>
          <cell r="AS124">
            <v>21286.070759000002</v>
          </cell>
          <cell r="AT124">
            <v>19983.255674</v>
          </cell>
          <cell r="AU124">
            <v>19428.381028</v>
          </cell>
          <cell r="AV124">
            <v>60478.204124000004</v>
          </cell>
          <cell r="AW124">
            <v>61463.066139999995</v>
          </cell>
          <cell r="AX124">
            <v>60733.078685</v>
          </cell>
          <cell r="AY124">
            <v>60697.707460999998</v>
          </cell>
          <cell r="AZ124">
            <v>243372.05640999999</v>
          </cell>
        </row>
        <row r="125">
          <cell r="A125" t="str">
            <v>Japan</v>
          </cell>
          <cell r="B125">
            <v>25.148426482380767</v>
          </cell>
          <cell r="C125">
            <v>21.59082629667418</v>
          </cell>
          <cell r="D125">
            <v>33.27227072095112</v>
          </cell>
          <cell r="E125">
            <v>16.399121928257063</v>
          </cell>
          <cell r="F125">
            <v>12.916198489491538</v>
          </cell>
          <cell r="G125">
            <v>14.0216908595454</v>
          </cell>
          <cell r="H125">
            <v>15.453897854299868</v>
          </cell>
          <cell r="I125">
            <v>18.649936025780221</v>
          </cell>
          <cell r="J125">
            <v>33.449759898980197</v>
          </cell>
          <cell r="K125">
            <v>34.028634021700626</v>
          </cell>
          <cell r="L125">
            <v>35.030977389879183</v>
          </cell>
          <cell r="M125">
            <v>31.452289891755115</v>
          </cell>
          <cell r="N125">
            <v>26.716962656261778</v>
          </cell>
          <cell r="O125">
            <v>14.569447785443085</v>
          </cell>
          <cell r="P125">
            <v>22.131570836089246</v>
          </cell>
          <cell r="Q125">
            <v>33.363224994548531</v>
          </cell>
          <cell r="R125">
            <v>23.604280076002013</v>
          </cell>
          <cell r="S125">
            <v>4215.1387400000003</v>
          </cell>
          <cell r="T125">
            <v>3141.4993199999999</v>
          </cell>
          <cell r="U125">
            <v>5120.1053400000001</v>
          </cell>
          <cell r="V125">
            <v>3121.7068999999997</v>
          </cell>
          <cell r="W125">
            <v>2296.6572200000001</v>
          </cell>
          <cell r="X125">
            <v>1390.6472199999998</v>
          </cell>
          <cell r="Y125">
            <v>1376.5272199999999</v>
          </cell>
          <cell r="Z125">
            <v>1415.7172199999998</v>
          </cell>
          <cell r="AA125">
            <v>2538.9602</v>
          </cell>
          <cell r="AB125">
            <v>3552.9602</v>
          </cell>
          <cell r="AC125">
            <v>3354</v>
          </cell>
          <cell r="AD125">
            <v>3771.6536000000001</v>
          </cell>
          <cell r="AE125">
            <v>12476.743399999999</v>
          </cell>
          <cell r="AF125">
            <v>6809.01134</v>
          </cell>
          <cell r="AG125">
            <v>5331.2046399999999</v>
          </cell>
          <cell r="AH125">
            <v>10678.613799999999</v>
          </cell>
          <cell r="AI125">
            <v>35295.573179999999</v>
          </cell>
          <cell r="AJ125">
            <v>15084.939285</v>
          </cell>
          <cell r="AK125">
            <v>13095.142118</v>
          </cell>
          <cell r="AL125">
            <v>13849.655301999999</v>
          </cell>
          <cell r="AM125">
            <v>17132.235629999999</v>
          </cell>
          <cell r="AN125">
            <v>16003.094871000001</v>
          </cell>
          <cell r="AO125">
            <v>8926.0454430000009</v>
          </cell>
          <cell r="AP125">
            <v>8016.5826749999997</v>
          </cell>
          <cell r="AQ125">
            <v>6831.9027809999998</v>
          </cell>
          <cell r="AR125">
            <v>6831.3320839999997</v>
          </cell>
          <cell r="AS125">
            <v>9396.9807249999994</v>
          </cell>
          <cell r="AT125">
            <v>8616.9448439999996</v>
          </cell>
          <cell r="AU125">
            <v>10792.499534</v>
          </cell>
          <cell r="AV125">
            <v>42029.736705000003</v>
          </cell>
          <cell r="AW125">
            <v>42061.375944000007</v>
          </cell>
          <cell r="AX125">
            <v>21679.817539999996</v>
          </cell>
          <cell r="AY125">
            <v>28806.425103000001</v>
          </cell>
          <cell r="AZ125">
            <v>134577.35529199999</v>
          </cell>
        </row>
        <row r="126">
          <cell r="A126" t="str">
            <v>Korea</v>
          </cell>
          <cell r="B126">
            <v>31.597754875707025</v>
          </cell>
          <cell r="C126">
            <v>24.883203448856428</v>
          </cell>
          <cell r="D126">
            <v>25.743287416302699</v>
          </cell>
          <cell r="E126">
            <v>24.869056765925901</v>
          </cell>
          <cell r="F126">
            <v>23.035055774714351</v>
          </cell>
          <cell r="G126">
            <v>24.551354819956938</v>
          </cell>
          <cell r="H126">
            <v>23.097405523354386</v>
          </cell>
          <cell r="I126">
            <v>25.966423250207811</v>
          </cell>
          <cell r="J126">
            <v>24.442804852197092</v>
          </cell>
          <cell r="K126">
            <v>28.38271501440919</v>
          </cell>
          <cell r="L126">
            <v>41.293730230260444</v>
          </cell>
          <cell r="M126">
            <v>43.477065311420567</v>
          </cell>
          <cell r="N126">
            <v>27.229383801309108</v>
          </cell>
          <cell r="O126">
            <v>24.149141587949227</v>
          </cell>
          <cell r="P126">
            <v>24.514886373398763</v>
          </cell>
          <cell r="Q126">
            <v>37.419674038656019</v>
          </cell>
          <cell r="R126">
            <v>28.272867859351173</v>
          </cell>
          <cell r="S126">
            <v>1342.5</v>
          </cell>
          <cell r="T126">
            <v>1175.3130000000001</v>
          </cell>
          <cell r="U126">
            <v>1295.4349999999999</v>
          </cell>
          <cell r="V126">
            <v>1108.914</v>
          </cell>
          <cell r="W126">
            <v>1059.578</v>
          </cell>
          <cell r="X126">
            <v>1168.634</v>
          </cell>
          <cell r="Y126">
            <v>1078.7460000000001</v>
          </cell>
          <cell r="Z126">
            <v>1243.8599999999999</v>
          </cell>
          <cell r="AA126">
            <v>1129.241</v>
          </cell>
          <cell r="AB126">
            <v>1369.6759999999999</v>
          </cell>
          <cell r="AC126">
            <v>1818.71</v>
          </cell>
          <cell r="AD126">
            <v>1905.4466</v>
          </cell>
          <cell r="AE126">
            <v>3813.248</v>
          </cell>
          <cell r="AF126">
            <v>3337.1260000000002</v>
          </cell>
          <cell r="AG126">
            <v>3451.8469999999998</v>
          </cell>
          <cell r="AH126">
            <v>5093.8325999999997</v>
          </cell>
          <cell r="AI126">
            <v>15696.053599999999</v>
          </cell>
          <cell r="AJ126">
            <v>3823.8476270000001</v>
          </cell>
          <cell r="AK126">
            <v>4250.9868239999996</v>
          </cell>
          <cell r="AL126">
            <v>4528.9145909999997</v>
          </cell>
          <cell r="AM126">
            <v>4013.1099840000002</v>
          </cell>
          <cell r="AN126">
            <v>4139.8649490000007</v>
          </cell>
          <cell r="AO126">
            <v>4283.9615480000002</v>
          </cell>
          <cell r="AP126">
            <v>4203.3785960000005</v>
          </cell>
          <cell r="AQ126">
            <v>4311.2368200000001</v>
          </cell>
          <cell r="AR126">
            <v>4157.9389359999996</v>
          </cell>
          <cell r="AS126">
            <v>4343.1659</v>
          </cell>
          <cell r="AT126">
            <v>3963.8923169999998</v>
          </cell>
          <cell r="AU126">
            <v>3944.3829239999995</v>
          </cell>
          <cell r="AV126">
            <v>12603.749041999999</v>
          </cell>
          <cell r="AW126">
            <v>12436.936481000001</v>
          </cell>
          <cell r="AX126">
            <v>12672.554351999999</v>
          </cell>
          <cell r="AY126">
            <v>12251.441140999999</v>
          </cell>
          <cell r="AZ126">
            <v>49964.681015999995</v>
          </cell>
        </row>
        <row r="127">
          <cell r="A127" t="str">
            <v>Laos</v>
          </cell>
          <cell r="B127">
            <v>117.71739130434781</v>
          </cell>
          <cell r="C127">
            <v>82.826086956521735</v>
          </cell>
          <cell r="D127">
            <v>66.521739130434781</v>
          </cell>
          <cell r="E127">
            <v>76.304347826086939</v>
          </cell>
          <cell r="F127">
            <v>37.499999999999993</v>
          </cell>
          <cell r="G127">
            <v>125.2173913043478</v>
          </cell>
          <cell r="H127">
            <v>79.239130434782609</v>
          </cell>
          <cell r="I127">
            <v>33.586956521739133</v>
          </cell>
          <cell r="J127">
            <v>34.080882352941174</v>
          </cell>
          <cell r="K127">
            <v>20.7</v>
          </cell>
          <cell r="L127">
            <v>19.490259740259742</v>
          </cell>
          <cell r="M127">
            <v>20.032258064516128</v>
          </cell>
          <cell r="N127">
            <v>89.021739130434781</v>
          </cell>
          <cell r="O127">
            <v>79.673913043478251</v>
          </cell>
          <cell r="P127">
            <v>49.041262135922331</v>
          </cell>
          <cell r="Q127">
            <v>20.06862745098039</v>
          </cell>
          <cell r="R127">
            <v>58.420541494997082</v>
          </cell>
          <cell r="S127">
            <v>3.61</v>
          </cell>
          <cell r="T127">
            <v>2.54</v>
          </cell>
          <cell r="U127">
            <v>2.04</v>
          </cell>
          <cell r="V127">
            <v>2.34</v>
          </cell>
          <cell r="W127">
            <v>1.1499999999999999</v>
          </cell>
          <cell r="X127">
            <v>3.84</v>
          </cell>
          <cell r="Y127">
            <v>2.4300000000000002</v>
          </cell>
          <cell r="Z127">
            <v>1.03</v>
          </cell>
          <cell r="AA127">
            <v>1.03</v>
          </cell>
          <cell r="AB127">
            <v>0.69</v>
          </cell>
          <cell r="AC127">
            <v>0.66700000000000004</v>
          </cell>
          <cell r="AD127">
            <v>0.69</v>
          </cell>
          <cell r="AE127">
            <v>8.1900000000000013</v>
          </cell>
          <cell r="AF127">
            <v>7.33</v>
          </cell>
          <cell r="AG127">
            <v>4.49</v>
          </cell>
          <cell r="AH127">
            <v>2.0469999999999997</v>
          </cell>
          <cell r="AI127">
            <v>22.057000000000009</v>
          </cell>
          <cell r="AJ127">
            <v>2.7600000000000002</v>
          </cell>
          <cell r="AK127">
            <v>2.7600000000000002</v>
          </cell>
          <cell r="AL127">
            <v>2.7600000000000002</v>
          </cell>
          <cell r="AM127">
            <v>2.7600000000000002</v>
          </cell>
          <cell r="AN127">
            <v>2.7600000000000002</v>
          </cell>
          <cell r="AO127">
            <v>2.7600000000000002</v>
          </cell>
          <cell r="AP127">
            <v>2.7600000000000002</v>
          </cell>
          <cell r="AQ127">
            <v>2.7600000000000002</v>
          </cell>
          <cell r="AR127">
            <v>2.72</v>
          </cell>
          <cell r="AS127">
            <v>3</v>
          </cell>
          <cell r="AT127">
            <v>3.08</v>
          </cell>
          <cell r="AU127">
            <v>3.1</v>
          </cell>
          <cell r="AV127">
            <v>8.2800000000000011</v>
          </cell>
          <cell r="AW127">
            <v>8.2800000000000011</v>
          </cell>
          <cell r="AX127">
            <v>8.24</v>
          </cell>
          <cell r="AY127">
            <v>9.18</v>
          </cell>
          <cell r="AZ127">
            <v>33.980000000000004</v>
          </cell>
        </row>
        <row r="128">
          <cell r="A128" t="str">
            <v>Macau</v>
          </cell>
          <cell r="B128">
            <v>96.09184792462743</v>
          </cell>
          <cell r="C128">
            <v>104.94521048475563</v>
          </cell>
          <cell r="D128">
            <v>114.63254863453906</v>
          </cell>
          <cell r="E128">
            <v>104.07891956530183</v>
          </cell>
          <cell r="F128">
            <v>104.81646316444839</v>
          </cell>
          <cell r="G128">
            <v>108.88806558457628</v>
          </cell>
          <cell r="H128">
            <v>109.01033045992651</v>
          </cell>
          <cell r="I128">
            <v>106.33749454202493</v>
          </cell>
          <cell r="J128">
            <v>128.4386026671319</v>
          </cell>
          <cell r="K128">
            <v>119.999369502853</v>
          </cell>
          <cell r="L128">
            <v>123.40994590450963</v>
          </cell>
          <cell r="M128">
            <v>112.25308083210851</v>
          </cell>
          <cell r="N128">
            <v>105.26521668164541</v>
          </cell>
          <cell r="O128">
            <v>105.94524391835694</v>
          </cell>
          <cell r="P128">
            <v>114.59879905124718</v>
          </cell>
          <cell r="Q128">
            <v>118.49496078210888</v>
          </cell>
          <cell r="R128">
            <v>111.09297948484986</v>
          </cell>
          <cell r="S128">
            <v>59.462999999999994</v>
          </cell>
          <cell r="T128">
            <v>65.028999999999996</v>
          </cell>
          <cell r="U128">
            <v>71.894000000000005</v>
          </cell>
          <cell r="V128">
            <v>65.903999999999996</v>
          </cell>
          <cell r="W128">
            <v>67.274000000000001</v>
          </cell>
          <cell r="X128">
            <v>70.533999999999992</v>
          </cell>
          <cell r="Y128">
            <v>68.753999999999991</v>
          </cell>
          <cell r="Z128">
            <v>64.494</v>
          </cell>
          <cell r="AA128">
            <v>79.209999999999994</v>
          </cell>
          <cell r="AB128">
            <v>76.13</v>
          </cell>
          <cell r="AC128">
            <v>78.756</v>
          </cell>
          <cell r="AD128">
            <v>73.572000000000003</v>
          </cell>
          <cell r="AE128">
            <v>196.386</v>
          </cell>
          <cell r="AF128">
            <v>203.71199999999999</v>
          </cell>
          <cell r="AG128">
            <v>212.45799999999997</v>
          </cell>
          <cell r="AH128">
            <v>228.458</v>
          </cell>
          <cell r="AI128">
            <v>841.01400000000001</v>
          </cell>
          <cell r="AJ128">
            <v>55.693278000000007</v>
          </cell>
          <cell r="AK128">
            <v>55.768242999999998</v>
          </cell>
          <cell r="AL128">
            <v>56.445225000000001</v>
          </cell>
          <cell r="AM128">
            <v>56.989062000000004</v>
          </cell>
          <cell r="AN128">
            <v>57.764399000000004</v>
          </cell>
          <cell r="AO128">
            <v>58.298951000000002</v>
          </cell>
          <cell r="AP128">
            <v>56.763978000000009</v>
          </cell>
          <cell r="AQ128">
            <v>54.585262</v>
          </cell>
          <cell r="AR128">
            <v>55.504340999999997</v>
          </cell>
          <cell r="AS128">
            <v>57.097799999999999</v>
          </cell>
          <cell r="AT128">
            <v>57.434916999999999</v>
          </cell>
          <cell r="AU128">
            <v>58.987066999999996</v>
          </cell>
          <cell r="AV128">
            <v>167.906746</v>
          </cell>
          <cell r="AW128">
            <v>173.052412</v>
          </cell>
          <cell r="AX128">
            <v>166.85358100000002</v>
          </cell>
          <cell r="AY128">
            <v>173.51978399999999</v>
          </cell>
          <cell r="AZ128">
            <v>681.33252300000004</v>
          </cell>
        </row>
        <row r="129">
          <cell r="A129" t="str">
            <v>Malaysia</v>
          </cell>
          <cell r="B129">
            <v>21.078582095801693</v>
          </cell>
          <cell r="C129">
            <v>20.743957776039476</v>
          </cell>
          <cell r="D129">
            <v>17.813518373229265</v>
          </cell>
          <cell r="E129">
            <v>18.534397559190793</v>
          </cell>
          <cell r="F129">
            <v>22.248909585364249</v>
          </cell>
          <cell r="G129">
            <v>19.768711348312898</v>
          </cell>
          <cell r="H129">
            <v>20.518551814051552</v>
          </cell>
          <cell r="I129">
            <v>31.579785120811501</v>
          </cell>
          <cell r="J129">
            <v>36.078723918927743</v>
          </cell>
          <cell r="K129">
            <v>34.838363266292284</v>
          </cell>
          <cell r="L129">
            <v>28.712516204232042</v>
          </cell>
          <cell r="M129">
            <v>33.060283927388468</v>
          </cell>
          <cell r="N129">
            <v>19.866047332629307</v>
          </cell>
          <cell r="O129">
            <v>20.18066658771324</v>
          </cell>
          <cell r="P129">
            <v>29.185984346959728</v>
          </cell>
          <cell r="Q129">
            <v>32.214830853039423</v>
          </cell>
          <cell r="R129">
            <v>25.21914542924868</v>
          </cell>
          <cell r="S129">
            <v>134.24339999999998</v>
          </cell>
          <cell r="T129">
            <v>137.60320000000002</v>
          </cell>
          <cell r="U129">
            <v>117.5617</v>
          </cell>
          <cell r="V129">
            <v>122.98169999999999</v>
          </cell>
          <cell r="W129">
            <v>146.626</v>
          </cell>
          <cell r="X129">
            <v>129.88899999999998</v>
          </cell>
          <cell r="Y129">
            <v>139.29349999999999</v>
          </cell>
          <cell r="Z129">
            <v>204.0205</v>
          </cell>
          <cell r="AA129">
            <v>227.03899999999999</v>
          </cell>
          <cell r="AB129">
            <v>211.48125199999996</v>
          </cell>
          <cell r="AC129">
            <v>172.76167866666665</v>
          </cell>
          <cell r="AD129">
            <v>201.28460000000001</v>
          </cell>
          <cell r="AE129">
            <v>389.40829999999994</v>
          </cell>
          <cell r="AF129">
            <v>399.49670000000003</v>
          </cell>
          <cell r="AG129">
            <v>570.35299999999995</v>
          </cell>
          <cell r="AH129">
            <v>585.52753066666662</v>
          </cell>
          <cell r="AI129">
            <v>1944.7855306666665</v>
          </cell>
          <cell r="AJ129">
            <v>573.18399999999997</v>
          </cell>
          <cell r="AK129">
            <v>597.00700000000006</v>
          </cell>
          <cell r="AL129">
            <v>593.96199999999999</v>
          </cell>
          <cell r="AM129">
            <v>597.17899999999997</v>
          </cell>
          <cell r="AN129">
            <v>593.12300000000005</v>
          </cell>
          <cell r="AO129">
            <v>591.33899999999994</v>
          </cell>
          <cell r="AP129">
            <v>610.97952299999997</v>
          </cell>
          <cell r="AQ129">
            <v>581.44299999999998</v>
          </cell>
          <cell r="AR129">
            <v>566.35900000000004</v>
          </cell>
          <cell r="AS129">
            <v>546.33199999999999</v>
          </cell>
          <cell r="AT129">
            <v>541.52520000000004</v>
          </cell>
          <cell r="AU129">
            <v>547.95699999999999</v>
          </cell>
          <cell r="AV129">
            <v>1764.153</v>
          </cell>
          <cell r="AW129">
            <v>1781.6410000000001</v>
          </cell>
          <cell r="AX129">
            <v>1758.7815230000001</v>
          </cell>
          <cell r="AY129">
            <v>1635.8141999999998</v>
          </cell>
          <cell r="AZ129">
            <v>6940.3897230000011</v>
          </cell>
        </row>
        <row r="130">
          <cell r="A130" t="str">
            <v>Maldives</v>
          </cell>
          <cell r="B130">
            <v>47.86520791154026</v>
          </cell>
          <cell r="C130">
            <v>51.046448929286704</v>
          </cell>
          <cell r="D130">
            <v>44.159020217729399</v>
          </cell>
          <cell r="E130">
            <v>33.816843192973394</v>
          </cell>
          <cell r="F130">
            <v>28.511631199901313</v>
          </cell>
          <cell r="G130">
            <v>12.567938612089614</v>
          </cell>
          <cell r="H130">
            <v>16.698465011405037</v>
          </cell>
          <cell r="I130">
            <v>31.660516605166048</v>
          </cell>
          <cell r="J130">
            <v>30.620689655172413</v>
          </cell>
          <cell r="K130">
            <v>42.831870267372516</v>
          </cell>
          <cell r="L130">
            <v>35.716360000952129</v>
          </cell>
          <cell r="M130">
            <v>37.033282442748096</v>
          </cell>
          <cell r="N130">
            <v>47.700728983559102</v>
          </cell>
          <cell r="O130">
            <v>25.23939155310071</v>
          </cell>
          <cell r="P130">
            <v>26.920786725770718</v>
          </cell>
          <cell r="Q130">
            <v>38.742240441730111</v>
          </cell>
          <cell r="R130">
            <v>34.732628129465418</v>
          </cell>
          <cell r="S130">
            <v>20.4895</v>
          </cell>
          <cell r="T130">
            <v>22.089500000000001</v>
          </cell>
          <cell r="U130">
            <v>18.929500000000001</v>
          </cell>
          <cell r="V130">
            <v>14.545</v>
          </cell>
          <cell r="W130">
            <v>10.945</v>
          </cell>
          <cell r="X130">
            <v>4.9050000000000002</v>
          </cell>
          <cell r="Y130">
            <v>6.5819999999999999</v>
          </cell>
          <cell r="Z130">
            <v>14.013999999999999</v>
          </cell>
          <cell r="AA130">
            <v>15.984</v>
          </cell>
          <cell r="AB130">
            <v>21.306000000000001</v>
          </cell>
          <cell r="AC130">
            <v>16.672000000000001</v>
          </cell>
          <cell r="AD130">
            <v>13.476000000000001</v>
          </cell>
          <cell r="AE130">
            <v>61.508499999999998</v>
          </cell>
          <cell r="AF130">
            <v>30.395000000000003</v>
          </cell>
          <cell r="AG130">
            <v>36.58</v>
          </cell>
          <cell r="AH130">
            <v>51.454000000000001</v>
          </cell>
          <cell r="AI130">
            <v>179.9375</v>
          </cell>
          <cell r="AJ130">
            <v>38.525999999999996</v>
          </cell>
          <cell r="AK130">
            <v>38.945999999999998</v>
          </cell>
          <cell r="AL130">
            <v>38.58</v>
          </cell>
          <cell r="AM130">
            <v>38.71</v>
          </cell>
          <cell r="AN130">
            <v>34.549058000000002</v>
          </cell>
          <cell r="AO130">
            <v>35.125092000000002</v>
          </cell>
          <cell r="AP130">
            <v>35.475116999999997</v>
          </cell>
          <cell r="AQ130">
            <v>39.837000000000003</v>
          </cell>
          <cell r="AR130">
            <v>46.980000000000004</v>
          </cell>
          <cell r="AS130">
            <v>44.768999999999998</v>
          </cell>
          <cell r="AT130">
            <v>42.011000000000003</v>
          </cell>
          <cell r="AU130">
            <v>32.75</v>
          </cell>
          <cell r="AV130">
            <v>116.05199999999999</v>
          </cell>
          <cell r="AW130">
            <v>108.38415000000001</v>
          </cell>
          <cell r="AX130">
            <v>122.292117</v>
          </cell>
          <cell r="AY130">
            <v>119.53</v>
          </cell>
          <cell r="AZ130">
            <v>466.25826700000005</v>
          </cell>
        </row>
        <row r="131">
          <cell r="A131" t="str">
            <v>Nepal</v>
          </cell>
          <cell r="B131">
            <v>1.8</v>
          </cell>
          <cell r="C131">
            <v>1.8</v>
          </cell>
          <cell r="D131">
            <v>92.8</v>
          </cell>
          <cell r="E131">
            <v>92.600000000000009</v>
          </cell>
          <cell r="F131">
            <v>93.399999999999991</v>
          </cell>
          <cell r="G131">
            <v>93.399999999999991</v>
          </cell>
          <cell r="H131">
            <v>3.4</v>
          </cell>
          <cell r="I131">
            <v>10.8</v>
          </cell>
          <cell r="J131">
            <v>0.4</v>
          </cell>
          <cell r="K131">
            <v>45.199999999999989</v>
          </cell>
          <cell r="L131">
            <v>0</v>
          </cell>
          <cell r="M131">
            <v>0.5</v>
          </cell>
          <cell r="N131">
            <v>32.133333333333326</v>
          </cell>
          <cell r="O131">
            <v>93.13333333333334</v>
          </cell>
          <cell r="P131">
            <v>6.35</v>
          </cell>
          <cell r="Q131">
            <v>18.279999999999998</v>
          </cell>
          <cell r="R131">
            <v>32.839999999999996</v>
          </cell>
          <cell r="S131">
            <v>0.09</v>
          </cell>
          <cell r="T131">
            <v>0.09</v>
          </cell>
          <cell r="U131">
            <v>4.6399999999999997</v>
          </cell>
          <cell r="V131">
            <v>4.63</v>
          </cell>
          <cell r="W131">
            <v>4.67</v>
          </cell>
          <cell r="X131">
            <v>4.67</v>
          </cell>
          <cell r="Y131">
            <v>0.17</v>
          </cell>
          <cell r="Z131">
            <v>1.08</v>
          </cell>
          <cell r="AA131">
            <v>0.02</v>
          </cell>
          <cell r="AB131">
            <v>4.5199999999999996</v>
          </cell>
          <cell r="AC131">
            <v>0</v>
          </cell>
          <cell r="AD131">
            <v>0.05</v>
          </cell>
          <cell r="AE131">
            <v>4.8199999999999994</v>
          </cell>
          <cell r="AF131">
            <v>13.97</v>
          </cell>
          <cell r="AG131">
            <v>1.27</v>
          </cell>
          <cell r="AH131">
            <v>4.5699999999999994</v>
          </cell>
          <cell r="AI131">
            <v>24.63</v>
          </cell>
          <cell r="AJ131">
            <v>4.5</v>
          </cell>
          <cell r="AK131">
            <v>4.5</v>
          </cell>
          <cell r="AL131">
            <v>4.5</v>
          </cell>
          <cell r="AM131">
            <v>4.5</v>
          </cell>
          <cell r="AN131">
            <v>4.5</v>
          </cell>
          <cell r="AO131">
            <v>4.5</v>
          </cell>
          <cell r="AP131">
            <v>4.5</v>
          </cell>
          <cell r="AQ131">
            <v>9</v>
          </cell>
          <cell r="AR131">
            <v>4.5</v>
          </cell>
          <cell r="AS131">
            <v>9</v>
          </cell>
          <cell r="AT131">
            <v>4.5</v>
          </cell>
          <cell r="AU131">
            <v>9</v>
          </cell>
          <cell r="AV131">
            <v>13.5</v>
          </cell>
          <cell r="AW131">
            <v>13.5</v>
          </cell>
          <cell r="AX131">
            <v>18</v>
          </cell>
          <cell r="AY131">
            <v>22.5</v>
          </cell>
          <cell r="AZ131">
            <v>67.5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105.17357762777242</v>
          </cell>
          <cell r="N132">
            <v>0</v>
          </cell>
          <cell r="O132">
            <v>0</v>
          </cell>
          <cell r="P132">
            <v>0</v>
          </cell>
          <cell r="Q132">
            <v>22.866377804179187</v>
          </cell>
          <cell r="R132">
            <v>5.7222931495828879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7.2709999999999999</v>
          </cell>
          <cell r="AE132">
            <v>0</v>
          </cell>
          <cell r="AF132">
            <v>0</v>
          </cell>
          <cell r="AG132">
            <v>0</v>
          </cell>
          <cell r="AH132">
            <v>7.2709999999999999</v>
          </cell>
          <cell r="AI132">
            <v>7.2709999999999999</v>
          </cell>
          <cell r="AJ132">
            <v>6.6719999999999997</v>
          </cell>
          <cell r="AK132">
            <v>13.332000000000001</v>
          </cell>
          <cell r="AL132">
            <v>6.66</v>
          </cell>
          <cell r="AM132">
            <v>12.34</v>
          </cell>
          <cell r="AN132">
            <v>5.68</v>
          </cell>
          <cell r="AO132">
            <v>12.36</v>
          </cell>
          <cell r="AP132">
            <v>6.68</v>
          </cell>
          <cell r="AQ132">
            <v>9.16</v>
          </cell>
          <cell r="AR132">
            <v>12.856000000000002</v>
          </cell>
          <cell r="AS132">
            <v>11.150000000000002</v>
          </cell>
          <cell r="AT132">
            <v>11.246</v>
          </cell>
          <cell r="AU132">
            <v>6.2220000000000004</v>
          </cell>
          <cell r="AV132">
            <v>26.664000000000001</v>
          </cell>
          <cell r="AW132">
            <v>30.38</v>
          </cell>
          <cell r="AX132">
            <v>28.696000000000002</v>
          </cell>
          <cell r="AY132">
            <v>28.618000000000002</v>
          </cell>
          <cell r="AZ132">
            <v>114.358</v>
          </cell>
        </row>
        <row r="133">
          <cell r="A133" t="str">
            <v>New Zealand</v>
          </cell>
          <cell r="B133">
            <v>223.35760831118034</v>
          </cell>
          <cell r="C133">
            <v>204.4184537250039</v>
          </cell>
          <cell r="D133">
            <v>262.45393335318965</v>
          </cell>
          <cell r="E133">
            <v>229.76918403755144</v>
          </cell>
          <cell r="F133">
            <v>225.65485349033372</v>
          </cell>
          <cell r="G133">
            <v>182.88950159959589</v>
          </cell>
          <cell r="H133">
            <v>136.83529411764704</v>
          </cell>
          <cell r="I133">
            <v>103.06259012641935</v>
          </cell>
          <cell r="J133">
            <v>118.95818464050477</v>
          </cell>
          <cell r="K133">
            <v>107.05969375071257</v>
          </cell>
          <cell r="L133">
            <v>110.64202232668164</v>
          </cell>
          <cell r="M133">
            <v>151.21601726912877</v>
          </cell>
          <cell r="N133">
            <v>229.92949971098452</v>
          </cell>
          <cell r="O133">
            <v>211.64565850191235</v>
          </cell>
          <cell r="P133">
            <v>119.59860422322748</v>
          </cell>
          <cell r="Q133">
            <v>121.92496284359233</v>
          </cell>
          <cell r="R133">
            <v>169.75782310663726</v>
          </cell>
          <cell r="S133">
            <v>108.59771500000001</v>
          </cell>
          <cell r="T133">
            <v>101.20403999999999</v>
          </cell>
          <cell r="U133">
            <v>127.70183999999999</v>
          </cell>
          <cell r="V133">
            <v>108.65653999999999</v>
          </cell>
          <cell r="W133">
            <v>106.47434</v>
          </cell>
          <cell r="X133">
            <v>96.549399999999991</v>
          </cell>
          <cell r="Y133">
            <v>82.192399999999992</v>
          </cell>
          <cell r="Z133">
            <v>62.414699999999996</v>
          </cell>
          <cell r="AA133">
            <v>63.024299999999997</v>
          </cell>
          <cell r="AB133">
            <v>52.0745</v>
          </cell>
          <cell r="AC133">
            <v>46.515539999999987</v>
          </cell>
          <cell r="AD133">
            <v>61.816545000000005</v>
          </cell>
          <cell r="AE133">
            <v>337.50359500000002</v>
          </cell>
          <cell r="AF133">
            <v>311.68027999999998</v>
          </cell>
          <cell r="AG133">
            <v>207.63139999999999</v>
          </cell>
          <cell r="AH133">
            <v>160.40658500000001</v>
          </cell>
          <cell r="AI133">
            <v>1017.2218600000001</v>
          </cell>
          <cell r="AJ133">
            <v>43.758502</v>
          </cell>
          <cell r="AK133">
            <v>44.557442999999999</v>
          </cell>
          <cell r="AL133">
            <v>43.791173000000001</v>
          </cell>
          <cell r="AM133">
            <v>42.560487999999999</v>
          </cell>
          <cell r="AN133">
            <v>42.466139999999996</v>
          </cell>
          <cell r="AO133">
            <v>47.512</v>
          </cell>
          <cell r="AP133">
            <v>54.06</v>
          </cell>
          <cell r="AQ133">
            <v>54.503996000000001</v>
          </cell>
          <cell r="AR133">
            <v>47.682192000000001</v>
          </cell>
          <cell r="AS133">
            <v>43.776558999999999</v>
          </cell>
          <cell r="AT133">
            <v>37.837329000000004</v>
          </cell>
          <cell r="AU133">
            <v>36.791665000000002</v>
          </cell>
          <cell r="AV133">
            <v>132.10711800000001</v>
          </cell>
          <cell r="AW133">
            <v>132.53862799999999</v>
          </cell>
          <cell r="AX133">
            <v>156.24618800000002</v>
          </cell>
          <cell r="AY133">
            <v>118.405553</v>
          </cell>
          <cell r="AZ133">
            <v>539.29748700000005</v>
          </cell>
        </row>
        <row r="134">
          <cell r="A134" t="str">
            <v>Pakistan</v>
          </cell>
          <cell r="B134">
            <v>11.471836098829058</v>
          </cell>
          <cell r="C134">
            <v>9.2730276627438499</v>
          </cell>
          <cell r="D134">
            <v>13.70052039377207</v>
          </cell>
          <cell r="E134">
            <v>14.036871732278426</v>
          </cell>
          <cell r="F134">
            <v>10.320662005167543</v>
          </cell>
          <cell r="G134">
            <v>15.372772278435463</v>
          </cell>
          <cell r="H134">
            <v>8.8988463538686915</v>
          </cell>
          <cell r="I134">
            <v>11.216215371330041</v>
          </cell>
          <cell r="J134">
            <v>5.4323311766353433</v>
          </cell>
          <cell r="K134">
            <v>9.8498387674903203</v>
          </cell>
          <cell r="L134">
            <v>13.650349877742167</v>
          </cell>
          <cell r="M134">
            <v>18.792804873165764</v>
          </cell>
          <cell r="N134">
            <v>11.395985498560506</v>
          </cell>
          <cell r="O134">
            <v>13.35106821213283</v>
          </cell>
          <cell r="P134">
            <v>8.4633449054830976</v>
          </cell>
          <cell r="Q134">
            <v>14.006830739558787</v>
          </cell>
          <cell r="R134">
            <v>11.758390844810807</v>
          </cell>
          <cell r="S134">
            <v>1014</v>
          </cell>
          <cell r="T134">
            <v>933</v>
          </cell>
          <cell r="U134">
            <v>1230</v>
          </cell>
          <cell r="V134">
            <v>1044</v>
          </cell>
          <cell r="W134">
            <v>644</v>
          </cell>
          <cell r="X134">
            <v>1050</v>
          </cell>
          <cell r="Y134">
            <v>606</v>
          </cell>
          <cell r="Z134">
            <v>798</v>
          </cell>
          <cell r="AA134">
            <v>404.18</v>
          </cell>
          <cell r="AB134">
            <v>733.18</v>
          </cell>
          <cell r="AC134">
            <v>936</v>
          </cell>
          <cell r="AD134">
            <v>1310.99776</v>
          </cell>
          <cell r="AE134">
            <v>3177</v>
          </cell>
          <cell r="AF134">
            <v>2738</v>
          </cell>
          <cell r="AG134">
            <v>1808.18</v>
          </cell>
          <cell r="AH134">
            <v>2980.1777599999996</v>
          </cell>
          <cell r="AI134">
            <v>10703.357760000001</v>
          </cell>
          <cell r="AJ134">
            <v>7955.1345760000004</v>
          </cell>
          <cell r="AK134">
            <v>9055.2948890000007</v>
          </cell>
          <cell r="AL134">
            <v>8079.9850530000003</v>
          </cell>
          <cell r="AM134">
            <v>6693.799145</v>
          </cell>
          <cell r="AN134">
            <v>5615.9188209999993</v>
          </cell>
          <cell r="AO134">
            <v>6147.2321510000002</v>
          </cell>
          <cell r="AP134">
            <v>6128.884333</v>
          </cell>
          <cell r="AQ134">
            <v>6403.2293980000004</v>
          </cell>
          <cell r="AR134">
            <v>6696.2412299999996</v>
          </cell>
          <cell r="AS134">
            <v>6699.216257</v>
          </cell>
          <cell r="AT134">
            <v>6171.2703889999993</v>
          </cell>
          <cell r="AU134">
            <v>6278.4559939999999</v>
          </cell>
          <cell r="AV134">
            <v>25090.414518000001</v>
          </cell>
          <cell r="AW134">
            <v>18456.950117</v>
          </cell>
          <cell r="AX134">
            <v>19228.354961000001</v>
          </cell>
          <cell r="AY134">
            <v>19148.942640000001</v>
          </cell>
          <cell r="AZ134">
            <v>81924.662236000004</v>
          </cell>
        </row>
        <row r="135">
          <cell r="A135" t="str">
            <v>Philippines</v>
          </cell>
          <cell r="B135">
            <v>21.762735275754356</v>
          </cell>
          <cell r="C135">
            <v>23.17388386030828</v>
          </cell>
          <cell r="D135">
            <v>137.23122408051148</v>
          </cell>
          <cell r="E135">
            <v>40.528677610800948</v>
          </cell>
          <cell r="F135">
            <v>42.736001055973205</v>
          </cell>
          <cell r="G135">
            <v>45.430228017268583</v>
          </cell>
          <cell r="H135">
            <v>51.287680624583217</v>
          </cell>
          <cell r="I135">
            <v>53.243821990310011</v>
          </cell>
          <cell r="J135">
            <v>45.9306551624599</v>
          </cell>
          <cell r="K135">
            <v>46.721944699867265</v>
          </cell>
          <cell r="L135">
            <v>53.533157876161262</v>
          </cell>
          <cell r="M135">
            <v>53.173447156622487</v>
          </cell>
          <cell r="N135">
            <v>61.219779091234528</v>
          </cell>
          <cell r="O135">
            <v>42.931814161804702</v>
          </cell>
          <cell r="P135">
            <v>50.0948130853956</v>
          </cell>
          <cell r="Q135">
            <v>51.102011924351743</v>
          </cell>
          <cell r="R135">
            <v>49.282008429561813</v>
          </cell>
          <cell r="S135">
            <v>1495.732</v>
          </cell>
          <cell r="T135">
            <v>1620.7750000000001</v>
          </cell>
          <cell r="U135">
            <v>9700</v>
          </cell>
          <cell r="V135">
            <v>9192</v>
          </cell>
          <cell r="W135">
            <v>9677</v>
          </cell>
          <cell r="X135">
            <v>10717</v>
          </cell>
          <cell r="Y135">
            <v>12477.787</v>
          </cell>
          <cell r="Z135">
            <v>12867.865</v>
          </cell>
          <cell r="AA135">
            <v>11595.388999999999</v>
          </cell>
          <cell r="AB135">
            <v>11135.026</v>
          </cell>
          <cell r="AC135">
            <v>12422.58</v>
          </cell>
          <cell r="AD135">
            <v>12314.453655000001</v>
          </cell>
          <cell r="AE135">
            <v>12816.507</v>
          </cell>
          <cell r="AF135">
            <v>29586</v>
          </cell>
          <cell r="AG135">
            <v>36941.040999999997</v>
          </cell>
          <cell r="AH135">
            <v>35872.059655000005</v>
          </cell>
          <cell r="AI135">
            <v>115215.607655</v>
          </cell>
          <cell r="AJ135">
            <v>6185.6139999999996</v>
          </cell>
          <cell r="AK135">
            <v>6294.5750000000007</v>
          </cell>
          <cell r="AL135">
            <v>6361.5259999999998</v>
          </cell>
          <cell r="AM135">
            <v>20412.213</v>
          </cell>
          <cell r="AN135">
            <v>20379.305</v>
          </cell>
          <cell r="AO135">
            <v>21231.018247</v>
          </cell>
          <cell r="AP135">
            <v>21896.112601000001</v>
          </cell>
          <cell r="AQ135">
            <v>21751.027757</v>
          </cell>
          <cell r="AR135">
            <v>22720.882301999998</v>
          </cell>
          <cell r="AS135">
            <v>21449.285692999998</v>
          </cell>
          <cell r="AT135">
            <v>20884.854253999998</v>
          </cell>
          <cell r="AU135">
            <v>20843.125436000002</v>
          </cell>
          <cell r="AV135">
            <v>18841.715</v>
          </cell>
          <cell r="AW135">
            <v>62022.536246999996</v>
          </cell>
          <cell r="AX135">
            <v>66368.022660000002</v>
          </cell>
          <cell r="AY135">
            <v>63177.265382999998</v>
          </cell>
          <cell r="AZ135">
            <v>210409.53929000004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138</v>
          </cell>
          <cell r="E136">
            <v>138</v>
          </cell>
          <cell r="F136">
            <v>36</v>
          </cell>
          <cell r="G136">
            <v>0</v>
          </cell>
          <cell r="H136">
            <v>104.14285714285714</v>
          </cell>
          <cell r="I136">
            <v>101.31659999999999</v>
          </cell>
          <cell r="J136">
            <v>14.142857142857146</v>
          </cell>
          <cell r="K136">
            <v>0</v>
          </cell>
          <cell r="L136">
            <v>0</v>
          </cell>
          <cell r="M136">
            <v>0</v>
          </cell>
          <cell r="N136">
            <v>408.36600000000004</v>
          </cell>
          <cell r="O136">
            <v>135.60000000000002</v>
          </cell>
          <cell r="P136">
            <v>73.200771428571429</v>
          </cell>
          <cell r="Q136">
            <v>0</v>
          </cell>
          <cell r="R136">
            <v>157.63377931034481</v>
          </cell>
          <cell r="S136">
            <v>22.531000000000002</v>
          </cell>
          <cell r="T136">
            <v>22.53</v>
          </cell>
          <cell r="U136">
            <v>23</v>
          </cell>
          <cell r="V136">
            <v>23</v>
          </cell>
          <cell r="W136">
            <v>6</v>
          </cell>
          <cell r="X136">
            <v>16.2</v>
          </cell>
          <cell r="Y136">
            <v>16.2</v>
          </cell>
          <cell r="Z136">
            <v>15.760359999999999</v>
          </cell>
          <cell r="AA136">
            <v>2.2000000000000002</v>
          </cell>
          <cell r="AB136">
            <v>2.2000000000000002</v>
          </cell>
          <cell r="AC136">
            <v>1</v>
          </cell>
          <cell r="AD136">
            <v>1.75796</v>
          </cell>
          <cell r="AE136">
            <v>68.061000000000007</v>
          </cell>
          <cell r="AF136">
            <v>45.2</v>
          </cell>
          <cell r="AG136">
            <v>34.160359999999997</v>
          </cell>
          <cell r="AH136">
            <v>4.9579599999999999</v>
          </cell>
          <cell r="AI136">
            <v>152.37931999999998</v>
          </cell>
          <cell r="AJ136">
            <v>0</v>
          </cell>
          <cell r="AK136">
            <v>0</v>
          </cell>
          <cell r="AL136">
            <v>15</v>
          </cell>
          <cell r="AM136">
            <v>15</v>
          </cell>
          <cell r="AN136">
            <v>15</v>
          </cell>
          <cell r="AO136">
            <v>0</v>
          </cell>
          <cell r="AP136">
            <v>14</v>
          </cell>
          <cell r="AQ136">
            <v>14</v>
          </cell>
          <cell r="AR136">
            <v>14</v>
          </cell>
          <cell r="AS136">
            <v>0</v>
          </cell>
          <cell r="AT136">
            <v>0</v>
          </cell>
          <cell r="AU136">
            <v>0</v>
          </cell>
          <cell r="AV136">
            <v>15</v>
          </cell>
          <cell r="AW136">
            <v>30</v>
          </cell>
          <cell r="AX136">
            <v>42</v>
          </cell>
          <cell r="AY136">
            <v>0</v>
          </cell>
          <cell r="AZ136">
            <v>87</v>
          </cell>
        </row>
        <row r="137">
          <cell r="A137" t="str">
            <v>Singapore</v>
          </cell>
          <cell r="B137">
            <v>78.856627419894906</v>
          </cell>
          <cell r="C137">
            <v>88.859290428762904</v>
          </cell>
          <cell r="D137">
            <v>98.750984278693423</v>
          </cell>
          <cell r="E137">
            <v>103.03572576307538</v>
          </cell>
          <cell r="F137">
            <v>93.263871609853211</v>
          </cell>
          <cell r="G137">
            <v>95.9116499035825</v>
          </cell>
          <cell r="H137">
            <v>96.178906059297361</v>
          </cell>
          <cell r="I137">
            <v>95.541476817853876</v>
          </cell>
          <cell r="J137">
            <v>90.229224987536924</v>
          </cell>
          <cell r="K137">
            <v>81.986797267859998</v>
          </cell>
          <cell r="L137">
            <v>100.80342680132945</v>
          </cell>
          <cell r="M137">
            <v>80.6229568533399</v>
          </cell>
          <cell r="N137">
            <v>88.844381203975061</v>
          </cell>
          <cell r="O137">
            <v>97.247569662574392</v>
          </cell>
          <cell r="P137">
            <v>93.983089689390027</v>
          </cell>
          <cell r="Q137">
            <v>87.73624209050395</v>
          </cell>
          <cell r="R137">
            <v>91.994914832800731</v>
          </cell>
          <cell r="S137">
            <v>256.44</v>
          </cell>
          <cell r="T137">
            <v>290.95</v>
          </cell>
          <cell r="U137">
            <v>323.27999999999997</v>
          </cell>
          <cell r="V137">
            <v>338.43</v>
          </cell>
          <cell r="W137">
            <v>333.18</v>
          </cell>
          <cell r="X137">
            <v>343.19</v>
          </cell>
          <cell r="Y137">
            <v>341.48</v>
          </cell>
          <cell r="Z137">
            <v>322.22000000000003</v>
          </cell>
          <cell r="AA137">
            <v>313.721</v>
          </cell>
          <cell r="AB137">
            <v>302.35000000000002</v>
          </cell>
          <cell r="AC137">
            <v>347.1110000000001</v>
          </cell>
          <cell r="AD137">
            <v>269.67752000000002</v>
          </cell>
          <cell r="AE137">
            <v>870.67</v>
          </cell>
          <cell r="AF137">
            <v>1014.8</v>
          </cell>
          <cell r="AG137">
            <v>977.42100000000005</v>
          </cell>
          <cell r="AH137">
            <v>919.1385200000002</v>
          </cell>
          <cell r="AI137">
            <v>3782.02952</v>
          </cell>
          <cell r="AJ137">
            <v>292.678</v>
          </cell>
          <cell r="AK137">
            <v>294.685</v>
          </cell>
          <cell r="AL137">
            <v>294.63200000000001</v>
          </cell>
          <cell r="AM137">
            <v>295.613</v>
          </cell>
          <cell r="AN137">
            <v>321.52</v>
          </cell>
          <cell r="AO137">
            <v>322.03700000000003</v>
          </cell>
          <cell r="AP137">
            <v>319.54200000000003</v>
          </cell>
          <cell r="AQ137">
            <v>303.53100000000001</v>
          </cell>
          <cell r="AR137">
            <v>312.92399999999998</v>
          </cell>
          <cell r="AS137">
            <v>331.90100000000001</v>
          </cell>
          <cell r="AT137">
            <v>309.91000000000003</v>
          </cell>
          <cell r="AU137">
            <v>301.04300000000001</v>
          </cell>
          <cell r="AV137">
            <v>881.99500000000012</v>
          </cell>
          <cell r="AW137">
            <v>939.17000000000007</v>
          </cell>
          <cell r="AX137">
            <v>935.99700000000007</v>
          </cell>
          <cell r="AY137">
            <v>942.85400000000004</v>
          </cell>
          <cell r="AZ137">
            <v>3700.0160000000001</v>
          </cell>
        </row>
        <row r="138">
          <cell r="A138" t="str">
            <v>Taiwan</v>
          </cell>
          <cell r="B138">
            <v>91.429204626611366</v>
          </cell>
          <cell r="C138">
            <v>85.535786257145162</v>
          </cell>
          <cell r="D138">
            <v>86.255624695598911</v>
          </cell>
          <cell r="E138">
            <v>82.593899284068257</v>
          </cell>
          <cell r="F138">
            <v>79.141519128076396</v>
          </cell>
          <cell r="G138">
            <v>85.994117926470125</v>
          </cell>
          <cell r="H138">
            <v>80.812747624651109</v>
          </cell>
          <cell r="I138">
            <v>81.443834051807599</v>
          </cell>
          <cell r="J138">
            <v>77.04683801245956</v>
          </cell>
          <cell r="K138">
            <v>70.953160818780574</v>
          </cell>
          <cell r="L138">
            <v>62.860690234123105</v>
          </cell>
          <cell r="M138">
            <v>66.839195106317874</v>
          </cell>
          <cell r="N138">
            <v>87.67116801829934</v>
          </cell>
          <cell r="O138">
            <v>82.512082924324204</v>
          </cell>
          <cell r="P138">
            <v>79.770329644595336</v>
          </cell>
          <cell r="Q138">
            <v>66.975987956193066</v>
          </cell>
          <cell r="R138">
            <v>78.838960488109194</v>
          </cell>
          <cell r="S138">
            <v>477.31200000000001</v>
          </cell>
          <cell r="T138">
            <v>467.56099999999998</v>
          </cell>
          <cell r="U138">
            <v>484.21800000000002</v>
          </cell>
          <cell r="V138">
            <v>464.75380000000007</v>
          </cell>
          <cell r="W138">
            <v>469.80779999999999</v>
          </cell>
          <cell r="X138">
            <v>482.77480000000003</v>
          </cell>
          <cell r="Y138">
            <v>461.65179999999998</v>
          </cell>
          <cell r="Z138">
            <v>487.23099999999994</v>
          </cell>
          <cell r="AA138">
            <v>451.68880000000001</v>
          </cell>
          <cell r="AB138">
            <v>463.77099999999996</v>
          </cell>
          <cell r="AC138">
            <v>384.161</v>
          </cell>
          <cell r="AD138">
            <v>413.43645400000003</v>
          </cell>
          <cell r="AE138">
            <v>1429.0910000000001</v>
          </cell>
          <cell r="AF138">
            <v>1417.3364000000001</v>
          </cell>
          <cell r="AG138">
            <v>1400.5715999999998</v>
          </cell>
          <cell r="AH138">
            <v>1261.3684539999999</v>
          </cell>
          <cell r="AI138">
            <v>5508.3674540000002</v>
          </cell>
          <cell r="AJ138">
            <v>469.85074599999996</v>
          </cell>
          <cell r="AK138">
            <v>491.96356100000003</v>
          </cell>
          <cell r="AL138">
            <v>505.23800800000004</v>
          </cell>
          <cell r="AM138">
            <v>506.42774300000002</v>
          </cell>
          <cell r="AN138">
            <v>534.26700000000005</v>
          </cell>
          <cell r="AO138">
            <v>505.26400000000001</v>
          </cell>
          <cell r="AP138">
            <v>514.13499999999999</v>
          </cell>
          <cell r="AQ138">
            <v>538.41755499999999</v>
          </cell>
          <cell r="AR138">
            <v>527.62700000000007</v>
          </cell>
          <cell r="AS138">
            <v>588.26681599999995</v>
          </cell>
          <cell r="AT138">
            <v>550.01766399999997</v>
          </cell>
          <cell r="AU138">
            <v>556.69851799999992</v>
          </cell>
          <cell r="AV138">
            <v>1467.0523149999999</v>
          </cell>
          <cell r="AW138">
            <v>1545.9587430000001</v>
          </cell>
          <cell r="AX138">
            <v>1580.1795550000002</v>
          </cell>
          <cell r="AY138">
            <v>1694.9829979999997</v>
          </cell>
          <cell r="AZ138">
            <v>6288.1736110000011</v>
          </cell>
        </row>
        <row r="139">
          <cell r="A139" t="str">
            <v>Thailand</v>
          </cell>
          <cell r="B139">
            <v>45.251194817378945</v>
          </cell>
          <cell r="C139">
            <v>34.806546590155513</v>
          </cell>
          <cell r="D139">
            <v>47.863236614536092</v>
          </cell>
          <cell r="E139">
            <v>55.579719367666243</v>
          </cell>
          <cell r="F139">
            <v>54.24814560972407</v>
          </cell>
          <cell r="G139">
            <v>60.820383850891943</v>
          </cell>
          <cell r="H139">
            <v>59.513559675854744</v>
          </cell>
          <cell r="I139">
            <v>67.11718875862924</v>
          </cell>
          <cell r="J139">
            <v>75.178472880061179</v>
          </cell>
          <cell r="K139">
            <v>65.420844534157325</v>
          </cell>
          <cell r="L139">
            <v>58.988305734232874</v>
          </cell>
          <cell r="M139">
            <v>43.439136587924153</v>
          </cell>
          <cell r="N139">
            <v>42.524830479657126</v>
          </cell>
          <cell r="O139">
            <v>56.924739370793716</v>
          </cell>
          <cell r="P139">
            <v>67.289462716184801</v>
          </cell>
          <cell r="Q139">
            <v>55.94540263006072</v>
          </cell>
          <cell r="R139">
            <v>56.077907115916425</v>
          </cell>
          <cell r="S139">
            <v>767.82899999999995</v>
          </cell>
          <cell r="T139">
            <v>631.20900000000006</v>
          </cell>
          <cell r="U139">
            <v>840.17</v>
          </cell>
          <cell r="V139">
            <v>968.04899999999998</v>
          </cell>
          <cell r="W139">
            <v>1023.9469999999999</v>
          </cell>
          <cell r="X139">
            <v>1154.5060000000001</v>
          </cell>
          <cell r="Y139">
            <v>1192.2550000000001</v>
          </cell>
          <cell r="Z139">
            <v>1342.0930000000001</v>
          </cell>
          <cell r="AA139">
            <v>1517.31</v>
          </cell>
          <cell r="AB139">
            <v>1363.828</v>
          </cell>
          <cell r="AC139">
            <v>1206.7470000000001</v>
          </cell>
          <cell r="AD139">
            <v>902.33231999999998</v>
          </cell>
          <cell r="AE139">
            <v>2239.2080000000001</v>
          </cell>
          <cell r="AF139">
            <v>3146.502</v>
          </cell>
          <cell r="AG139">
            <v>4051.6579999999999</v>
          </cell>
          <cell r="AH139">
            <v>3472.9073199999998</v>
          </cell>
          <cell r="AI139">
            <v>12910.275319999999</v>
          </cell>
          <cell r="AJ139">
            <v>1527.133378</v>
          </cell>
          <cell r="AK139">
            <v>1632.130032</v>
          </cell>
          <cell r="AL139">
            <v>1579.8200320000001</v>
          </cell>
          <cell r="AM139">
            <v>1567.557573</v>
          </cell>
          <cell r="AN139">
            <v>1698.7719849999999</v>
          </cell>
          <cell r="AO139">
            <v>1708.399938</v>
          </cell>
          <cell r="AP139">
            <v>1803.0000319999999</v>
          </cell>
          <cell r="AQ139">
            <v>1799.663726</v>
          </cell>
          <cell r="AR139">
            <v>1816.449507</v>
          </cell>
          <cell r="AS139">
            <v>1876.2295239999999</v>
          </cell>
          <cell r="AT139">
            <v>1841.165442</v>
          </cell>
          <cell r="AU139">
            <v>1869.5101970000001</v>
          </cell>
          <cell r="AV139">
            <v>4739.0834420000001</v>
          </cell>
          <cell r="AW139">
            <v>4974.7294959999999</v>
          </cell>
          <cell r="AX139">
            <v>5419.113265</v>
          </cell>
          <cell r="AY139">
            <v>5586.9051629999994</v>
          </cell>
          <cell r="AZ139">
            <v>20719.831366000002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57.491690544412606</v>
          </cell>
          <cell r="N140">
            <v>0</v>
          </cell>
          <cell r="O140">
            <v>0</v>
          </cell>
          <cell r="P140">
            <v>0</v>
          </cell>
          <cell r="Q140">
            <v>15.816332965473752</v>
          </cell>
          <cell r="R140">
            <v>5.5720296032991286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2.2294</v>
          </cell>
          <cell r="AE140">
            <v>0</v>
          </cell>
          <cell r="AF140">
            <v>0</v>
          </cell>
          <cell r="AG140">
            <v>0</v>
          </cell>
          <cell r="AH140">
            <v>2.2294</v>
          </cell>
          <cell r="AI140">
            <v>2.2294</v>
          </cell>
          <cell r="AJ140">
            <v>1.851</v>
          </cell>
          <cell r="AK140">
            <v>2.7765</v>
          </cell>
          <cell r="AL140">
            <v>2.7765</v>
          </cell>
          <cell r="AM140">
            <v>2.7765</v>
          </cell>
          <cell r="AN140">
            <v>2.7805</v>
          </cell>
          <cell r="AO140">
            <v>2.7890000000000001</v>
          </cell>
          <cell r="AP140">
            <v>2.7975000000000003</v>
          </cell>
          <cell r="AQ140">
            <v>0.97</v>
          </cell>
          <cell r="AR140">
            <v>3.806</v>
          </cell>
          <cell r="AS140">
            <v>5.4279999999999999</v>
          </cell>
          <cell r="AT140">
            <v>3.7679999999999998</v>
          </cell>
          <cell r="AU140">
            <v>3.49</v>
          </cell>
          <cell r="AV140">
            <v>7.4039999999999999</v>
          </cell>
          <cell r="AW140">
            <v>8.3460000000000001</v>
          </cell>
          <cell r="AX140">
            <v>7.5735000000000001</v>
          </cell>
          <cell r="AY140">
            <v>12.686</v>
          </cell>
          <cell r="AZ140">
            <v>36.009500000000003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156.7514835461248</v>
          </cell>
          <cell r="N141">
            <v>0</v>
          </cell>
          <cell r="O141">
            <v>0</v>
          </cell>
          <cell r="P141">
            <v>0</v>
          </cell>
          <cell r="Q141">
            <v>59.16615760537568</v>
          </cell>
          <cell r="R141">
            <v>14.486119535683718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19.370999999999999</v>
          </cell>
          <cell r="AE141">
            <v>0</v>
          </cell>
          <cell r="AF141">
            <v>0</v>
          </cell>
          <cell r="AG141">
            <v>0</v>
          </cell>
          <cell r="AH141">
            <v>19.370999999999999</v>
          </cell>
          <cell r="AI141">
            <v>19.370999999999999</v>
          </cell>
          <cell r="AJ141">
            <v>8.391</v>
          </cell>
          <cell r="AK141">
            <v>8.3870000000000005</v>
          </cell>
          <cell r="AL141">
            <v>8.3954999999999984</v>
          </cell>
          <cell r="AM141">
            <v>8.3870000000000005</v>
          </cell>
          <cell r="AN141">
            <v>8.3954999999999984</v>
          </cell>
          <cell r="AO141">
            <v>11.041</v>
          </cell>
          <cell r="AP141">
            <v>11.749499999999999</v>
          </cell>
          <cell r="AQ141">
            <v>13.6365</v>
          </cell>
          <cell r="AR141">
            <v>12.5</v>
          </cell>
          <cell r="AS141">
            <v>11.908000000000001</v>
          </cell>
          <cell r="AT141">
            <v>6.4359999999999999</v>
          </cell>
          <cell r="AU141">
            <v>11.122</v>
          </cell>
          <cell r="AV141">
            <v>25.173499999999997</v>
          </cell>
          <cell r="AW141">
            <v>27.823499999999999</v>
          </cell>
          <cell r="AX141">
            <v>37.885999999999996</v>
          </cell>
          <cell r="AY141">
            <v>29.466000000000001</v>
          </cell>
          <cell r="AZ141">
            <v>120.349</v>
          </cell>
        </row>
        <row r="142">
          <cell r="A142" t="str">
            <v>Vietnam</v>
          </cell>
          <cell r="B142">
            <v>0</v>
          </cell>
          <cell r="C142">
            <v>0.17758601411479949</v>
          </cell>
          <cell r="D142">
            <v>0.21712907117008443</v>
          </cell>
          <cell r="E142">
            <v>0.36129540826381135</v>
          </cell>
          <cell r="F142">
            <v>6.6759367055823901E-2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0.1350658928605884</v>
          </cell>
          <cell r="O142">
            <v>0.10567185585197356</v>
          </cell>
          <cell r="P142">
            <v>0</v>
          </cell>
          <cell r="Q142">
            <v>0</v>
          </cell>
          <cell r="R142">
            <v>5.698443966661005E-2</v>
          </cell>
          <cell r="S142">
            <v>0</v>
          </cell>
          <cell r="T142">
            <v>0.3</v>
          </cell>
          <cell r="U142">
            <v>0.4</v>
          </cell>
          <cell r="V142">
            <v>1.1000000000000001</v>
          </cell>
          <cell r="W142">
            <v>0.29499999999999998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0.7</v>
          </cell>
          <cell r="AF142">
            <v>1.395</v>
          </cell>
          <cell r="AG142">
            <v>0</v>
          </cell>
          <cell r="AH142">
            <v>0</v>
          </cell>
          <cell r="AI142">
            <v>2.0950000000000002</v>
          </cell>
          <cell r="AJ142">
            <v>148.6</v>
          </cell>
          <cell r="AK142">
            <v>152.03899999999999</v>
          </cell>
          <cell r="AL142">
            <v>165.8</v>
          </cell>
          <cell r="AM142">
            <v>274.01400000000001</v>
          </cell>
          <cell r="AN142">
            <v>397.697</v>
          </cell>
          <cell r="AO142">
            <v>516.40099999999995</v>
          </cell>
          <cell r="AP142">
            <v>533.44500000000005</v>
          </cell>
          <cell r="AQ142">
            <v>192.7</v>
          </cell>
          <cell r="AR142">
            <v>199.97200000000001</v>
          </cell>
          <cell r="AS142">
            <v>224.41900000000001</v>
          </cell>
          <cell r="AT142">
            <v>247.97399999999999</v>
          </cell>
          <cell r="AU142">
            <v>255.73700000000002</v>
          </cell>
          <cell r="AV142">
            <v>466.43900000000002</v>
          </cell>
          <cell r="AW142">
            <v>1188.1120000000001</v>
          </cell>
          <cell r="AX142">
            <v>926.11699999999996</v>
          </cell>
          <cell r="AY142">
            <v>728.13000000000011</v>
          </cell>
          <cell r="AZ142">
            <v>3308.7980000000002</v>
          </cell>
        </row>
        <row r="143">
          <cell r="A143" t="str">
            <v>Asia</v>
          </cell>
          <cell r="B143">
            <v>26.642806157001285</v>
          </cell>
          <cell r="C143">
            <v>24.307883403230004</v>
          </cell>
          <cell r="D143">
            <v>40.385330299174491</v>
          </cell>
          <cell r="E143">
            <v>28.864273527223187</v>
          </cell>
          <cell r="F143">
            <v>29.094010352867372</v>
          </cell>
          <cell r="G143">
            <v>33.830355964966763</v>
          </cell>
          <cell r="H143">
            <v>36.431560366946108</v>
          </cell>
          <cell r="I143">
            <v>38.459988978065567</v>
          </cell>
          <cell r="J143">
            <v>34.30386161694409</v>
          </cell>
          <cell r="K143">
            <v>34.729789777094247</v>
          </cell>
          <cell r="L143">
            <v>39.093092113291021</v>
          </cell>
          <cell r="M143">
            <v>36.949376877479423</v>
          </cell>
          <cell r="N143">
            <v>30.421234887109165</v>
          </cell>
          <cell r="O143">
            <v>30.496399614306338</v>
          </cell>
          <cell r="P143">
            <v>36.371230937262219</v>
          </cell>
          <cell r="Q143">
            <v>36.883226814404864</v>
          </cell>
          <cell r="R143">
            <v>33.59047176826671</v>
          </cell>
          <cell r="S143">
            <v>17395.996920399564</v>
          </cell>
          <cell r="T143">
            <v>15993.091000000004</v>
          </cell>
          <cell r="U143">
            <v>26301.582000000002</v>
          </cell>
          <cell r="V143">
            <v>23934.839</v>
          </cell>
          <cell r="W143">
            <v>23640.028999999991</v>
          </cell>
          <cell r="X143">
            <v>25295.863000000005</v>
          </cell>
          <cell r="Y143">
            <v>26818.673999999995</v>
          </cell>
          <cell r="Z143">
            <v>27918.966000000004</v>
          </cell>
          <cell r="AA143">
            <v>25896.481</v>
          </cell>
          <cell r="AB143">
            <v>26967.920999999991</v>
          </cell>
          <cell r="AC143">
            <v>28702.236999999994</v>
          </cell>
          <cell r="AD143">
            <v>27744.444048000005</v>
          </cell>
          <cell r="AE143">
            <v>59690.669920399574</v>
          </cell>
          <cell r="AF143">
            <v>72870.731</v>
          </cell>
          <cell r="AG143">
            <v>80634.120999999999</v>
          </cell>
          <cell r="AH143">
            <v>83414.602047999986</v>
          </cell>
          <cell r="AI143">
            <v>296610.1239683996</v>
          </cell>
          <cell r="AJ143">
            <v>58764.06988100001</v>
          </cell>
          <cell r="AK143">
            <v>59214.460021999999</v>
          </cell>
          <cell r="AL143">
            <v>58613.916550000002</v>
          </cell>
          <cell r="AM143">
            <v>74629.819037999987</v>
          </cell>
          <cell r="AN143">
            <v>73128.543786000009</v>
          </cell>
          <cell r="AO143">
            <v>67295.409849000003</v>
          </cell>
          <cell r="AP143">
            <v>66252.464503000025</v>
          </cell>
          <cell r="AQ143">
            <v>65333.012483000006</v>
          </cell>
          <cell r="AR143">
            <v>67942.300957999993</v>
          </cell>
          <cell r="AS143">
            <v>69885.619969999985</v>
          </cell>
          <cell r="AT143">
            <v>66078.204366999984</v>
          </cell>
          <cell r="AU143">
            <v>67578.946530000001</v>
          </cell>
          <cell r="AV143">
            <v>176592.44645300001</v>
          </cell>
          <cell r="AW143">
            <v>215053.772673</v>
          </cell>
          <cell r="AX143">
            <v>199527.77794400003</v>
          </cell>
          <cell r="AY143">
            <v>203542.77086699998</v>
          </cell>
          <cell r="AZ143">
            <v>794716.76793700003</v>
          </cell>
        </row>
        <row r="144">
          <cell r="A144" t="str">
            <v>Argentina</v>
          </cell>
          <cell r="B144">
            <v>13.303719161851747</v>
          </cell>
          <cell r="C144">
            <v>12.020054968390966</v>
          </cell>
          <cell r="D144">
            <v>14.963240977965134</v>
          </cell>
          <cell r="E144">
            <v>17.300465600992627</v>
          </cell>
          <cell r="F144">
            <v>16.738258447123275</v>
          </cell>
          <cell r="G144">
            <v>16.869491395815782</v>
          </cell>
          <cell r="H144">
            <v>19.096063647029954</v>
          </cell>
          <cell r="I144">
            <v>18.948549653621562</v>
          </cell>
          <cell r="J144">
            <v>20.432174222600139</v>
          </cell>
          <cell r="K144">
            <v>18.903590384469556</v>
          </cell>
          <cell r="L144">
            <v>20.780199428108059</v>
          </cell>
          <cell r="M144">
            <v>14.548035055036699</v>
          </cell>
          <cell r="N144">
            <v>13.396940885371329</v>
          </cell>
          <cell r="O144">
            <v>16.968853933104189</v>
          </cell>
          <cell r="P144">
            <v>19.512392885416546</v>
          </cell>
          <cell r="Q144">
            <v>18.140529363860686</v>
          </cell>
          <cell r="R144">
            <v>17.039045408340062</v>
          </cell>
          <cell r="S144">
            <v>1172.31</v>
          </cell>
          <cell r="T144">
            <v>1057.566</v>
          </cell>
          <cell r="U144">
            <v>1235.7860000000001</v>
          </cell>
          <cell r="V144">
            <v>1454.963</v>
          </cell>
          <cell r="W144">
            <v>1408.0930000000001</v>
          </cell>
          <cell r="X144">
            <v>1441.367</v>
          </cell>
          <cell r="Y144">
            <v>1648.5719999999999</v>
          </cell>
          <cell r="Z144">
            <v>1676.779</v>
          </cell>
          <cell r="AA144">
            <v>1906.798</v>
          </cell>
          <cell r="AB144">
            <v>1758.96</v>
          </cell>
          <cell r="AC144">
            <v>1876</v>
          </cell>
          <cell r="AD144">
            <v>1252.557822</v>
          </cell>
          <cell r="AE144">
            <v>3465.6620000000003</v>
          </cell>
          <cell r="AF144">
            <v>4304.4229999999998</v>
          </cell>
          <cell r="AG144">
            <v>5232.1489999999994</v>
          </cell>
          <cell r="AH144">
            <v>4887.5178219999998</v>
          </cell>
          <cell r="AI144">
            <v>17889.751821999998</v>
          </cell>
          <cell r="AJ144">
            <v>7930.7070990000002</v>
          </cell>
          <cell r="AK144">
            <v>7918.5112090000002</v>
          </cell>
          <cell r="AL144">
            <v>7432.931152000001</v>
          </cell>
          <cell r="AM144">
            <v>7568.9679699999997</v>
          </cell>
          <cell r="AN144">
            <v>7571.180143999999</v>
          </cell>
          <cell r="AO144">
            <v>7689.8008929999996</v>
          </cell>
          <cell r="AP144">
            <v>7769.7415940000001</v>
          </cell>
          <cell r="AQ144">
            <v>7964.2037390000005</v>
          </cell>
          <cell r="AR144">
            <v>8399.0973319999994</v>
          </cell>
          <cell r="AS144">
            <v>8374.4091349999999</v>
          </cell>
          <cell r="AT144">
            <v>8125.0423310000006</v>
          </cell>
          <cell r="AU144">
            <v>7748.8268040000003</v>
          </cell>
          <cell r="AV144">
            <v>23282.149460000001</v>
          </cell>
          <cell r="AW144">
            <v>22829.949006999999</v>
          </cell>
          <cell r="AX144">
            <v>24133.042665000001</v>
          </cell>
          <cell r="AY144">
            <v>24248.278269999999</v>
          </cell>
          <cell r="AZ144">
            <v>94493.419402</v>
          </cell>
        </row>
        <row r="145">
          <cell r="A145" t="str">
            <v>Argentina</v>
          </cell>
          <cell r="B145">
            <v>13.303719161851747</v>
          </cell>
          <cell r="C145">
            <v>12.020054968390966</v>
          </cell>
          <cell r="D145">
            <v>14.963240977965134</v>
          </cell>
          <cell r="E145">
            <v>17.300465600992627</v>
          </cell>
          <cell r="F145">
            <v>16.738258447123275</v>
          </cell>
          <cell r="G145">
            <v>16.869491395815782</v>
          </cell>
          <cell r="H145">
            <v>19.096063647029954</v>
          </cell>
          <cell r="I145">
            <v>18.948549653621562</v>
          </cell>
          <cell r="J145">
            <v>20.432174222600139</v>
          </cell>
          <cell r="K145">
            <v>18.903590384469556</v>
          </cell>
          <cell r="L145">
            <v>20.780199428108059</v>
          </cell>
          <cell r="M145">
            <v>14.548035055036699</v>
          </cell>
          <cell r="N145">
            <v>13.396940885371329</v>
          </cell>
          <cell r="O145">
            <v>16.968853933104189</v>
          </cell>
          <cell r="P145">
            <v>19.512392885416546</v>
          </cell>
          <cell r="Q145">
            <v>18.140529363860686</v>
          </cell>
          <cell r="R145">
            <v>17.039045408340062</v>
          </cell>
          <cell r="S145">
            <v>1172.31</v>
          </cell>
          <cell r="T145">
            <v>1057.566</v>
          </cell>
          <cell r="U145">
            <v>1235.7860000000001</v>
          </cell>
          <cell r="V145">
            <v>1454.963</v>
          </cell>
          <cell r="W145">
            <v>1408.0930000000001</v>
          </cell>
          <cell r="X145">
            <v>1441.367</v>
          </cell>
          <cell r="Y145">
            <v>1648.5719999999999</v>
          </cell>
          <cell r="Z145">
            <v>1676.779</v>
          </cell>
          <cell r="AA145">
            <v>1906.798</v>
          </cell>
          <cell r="AB145">
            <v>1758.96</v>
          </cell>
          <cell r="AC145">
            <v>1876</v>
          </cell>
          <cell r="AD145">
            <v>1252.557822</v>
          </cell>
          <cell r="AE145">
            <v>3465.6620000000003</v>
          </cell>
          <cell r="AF145">
            <v>4304.4229999999998</v>
          </cell>
          <cell r="AG145">
            <v>5232.1489999999994</v>
          </cell>
          <cell r="AH145">
            <v>4887.5178219999998</v>
          </cell>
          <cell r="AI145">
            <v>17889.751821999998</v>
          </cell>
          <cell r="AJ145">
            <v>7930.7070990000002</v>
          </cell>
          <cell r="AK145">
            <v>7918.5112090000002</v>
          </cell>
          <cell r="AL145">
            <v>7432.931152000001</v>
          </cell>
          <cell r="AM145">
            <v>7568.9679699999997</v>
          </cell>
          <cell r="AN145">
            <v>7571.180143999999</v>
          </cell>
          <cell r="AO145">
            <v>7689.8008929999996</v>
          </cell>
          <cell r="AP145">
            <v>7769.7415940000001</v>
          </cell>
          <cell r="AQ145">
            <v>7964.2037390000005</v>
          </cell>
          <cell r="AR145">
            <v>8399.0973319999994</v>
          </cell>
          <cell r="AS145">
            <v>8374.4091349999999</v>
          </cell>
          <cell r="AT145">
            <v>8125.0423310000006</v>
          </cell>
          <cell r="AU145">
            <v>7748.8268040000003</v>
          </cell>
          <cell r="AV145">
            <v>23282.149460000001</v>
          </cell>
          <cell r="AW145">
            <v>22829.949006999999</v>
          </cell>
          <cell r="AX145">
            <v>24133.042665000001</v>
          </cell>
          <cell r="AY145">
            <v>24248.278269999999</v>
          </cell>
          <cell r="AZ145">
            <v>94493.419402</v>
          </cell>
        </row>
        <row r="146">
          <cell r="A146" t="str">
            <v>Aruba</v>
          </cell>
          <cell r="B146">
            <v>7.9395770392749254</v>
          </cell>
          <cell r="C146">
            <v>4.3386243386243386</v>
          </cell>
          <cell r="D146">
            <v>4.2523624235686501</v>
          </cell>
          <cell r="E146">
            <v>6.8531580634818861</v>
          </cell>
          <cell r="F146">
            <v>25.787710724287518</v>
          </cell>
          <cell r="G146">
            <v>17.806064516129037</v>
          </cell>
          <cell r="H146">
            <v>16.632000000000001</v>
          </cell>
          <cell r="I146">
            <v>12.428076923076922</v>
          </cell>
          <cell r="J146">
            <v>11.970585437596492</v>
          </cell>
          <cell r="K146">
            <v>4.9644013828161828</v>
          </cell>
          <cell r="L146">
            <v>76.062780645432028</v>
          </cell>
          <cell r="M146">
            <v>55.906659080185761</v>
          </cell>
          <cell r="N146">
            <v>5.4645974781765281</v>
          </cell>
          <cell r="O146">
            <v>16.668841201716738</v>
          </cell>
          <cell r="P146">
            <v>13.618224128135482</v>
          </cell>
          <cell r="Q146">
            <v>44.173237377036386</v>
          </cell>
          <cell r="R146">
            <v>19.319857834955091</v>
          </cell>
          <cell r="S146">
            <v>1.46</v>
          </cell>
          <cell r="T146">
            <v>0.82</v>
          </cell>
          <cell r="U146">
            <v>0.85</v>
          </cell>
          <cell r="V146">
            <v>1.425</v>
          </cell>
          <cell r="W146">
            <v>5.218</v>
          </cell>
          <cell r="X146">
            <v>3.0666000000000002</v>
          </cell>
          <cell r="Y146">
            <v>2.8643999999999998</v>
          </cell>
          <cell r="Z146">
            <v>2.1541999999999999</v>
          </cell>
          <cell r="AA146">
            <v>2.2721999999999998</v>
          </cell>
          <cell r="AB146">
            <v>0.91360000000000019</v>
          </cell>
          <cell r="AC146">
            <v>13.05</v>
          </cell>
          <cell r="AD146">
            <v>8.3114199999999983</v>
          </cell>
          <cell r="AE146">
            <v>3.13</v>
          </cell>
          <cell r="AF146">
            <v>9.7096</v>
          </cell>
          <cell r="AG146">
            <v>7.2907999999999991</v>
          </cell>
          <cell r="AH146">
            <v>22.275019999999998</v>
          </cell>
          <cell r="AI146">
            <v>42.405419999999999</v>
          </cell>
          <cell r="AJ146">
            <v>16.549999999999997</v>
          </cell>
          <cell r="AK146">
            <v>17.009999999999998</v>
          </cell>
          <cell r="AL146">
            <v>17.989999999999998</v>
          </cell>
          <cell r="AM146">
            <v>18.713999999999999</v>
          </cell>
          <cell r="AN146">
            <v>18.210999999999999</v>
          </cell>
          <cell r="AO146">
            <v>15.499999999999998</v>
          </cell>
          <cell r="AP146">
            <v>15.499999999999998</v>
          </cell>
          <cell r="AQ146">
            <v>15.6</v>
          </cell>
          <cell r="AR146">
            <v>17.083375</v>
          </cell>
          <cell r="AS146">
            <v>16.562722000000001</v>
          </cell>
          <cell r="AT146">
            <v>15.441192000000001</v>
          </cell>
          <cell r="AU146">
            <v>13.379941000000001</v>
          </cell>
          <cell r="AV146">
            <v>51.55</v>
          </cell>
          <cell r="AW146">
            <v>52.424999999999997</v>
          </cell>
          <cell r="AX146">
            <v>48.183374999999998</v>
          </cell>
          <cell r="AY146">
            <v>45.383855000000004</v>
          </cell>
          <cell r="AZ146">
            <v>197.54222999999999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9.0152801358234278</v>
          </cell>
          <cell r="I147">
            <v>10.588235294117645</v>
          </cell>
          <cell r="J147">
            <v>0</v>
          </cell>
          <cell r="K147">
            <v>0.89626556016597503</v>
          </cell>
          <cell r="L147">
            <v>0</v>
          </cell>
          <cell r="M147">
            <v>12.783214285714287</v>
          </cell>
          <cell r="N147">
            <v>0</v>
          </cell>
          <cell r="O147">
            <v>0</v>
          </cell>
          <cell r="P147">
            <v>5.3555219364599083</v>
          </cell>
          <cell r="Q147">
            <v>2.7739393939393939</v>
          </cell>
          <cell r="R147">
            <v>2.0428690228690227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1.18</v>
          </cell>
          <cell r="Z147">
            <v>1.18</v>
          </cell>
          <cell r="AA147">
            <v>0</v>
          </cell>
          <cell r="AB147">
            <v>0.12</v>
          </cell>
          <cell r="AC147">
            <v>0</v>
          </cell>
          <cell r="AD147">
            <v>0.7954</v>
          </cell>
          <cell r="AE147">
            <v>0</v>
          </cell>
          <cell r="AF147">
            <v>0</v>
          </cell>
          <cell r="AG147">
            <v>2.36</v>
          </cell>
          <cell r="AH147">
            <v>0.91539999999999999</v>
          </cell>
          <cell r="AI147">
            <v>3.2753999999999999</v>
          </cell>
          <cell r="AJ147">
            <v>14.530000000000001</v>
          </cell>
          <cell r="AK147">
            <v>10.030000000000001</v>
          </cell>
          <cell r="AL147">
            <v>12.18</v>
          </cell>
          <cell r="AM147">
            <v>15.65</v>
          </cell>
          <cell r="AN147">
            <v>10.75</v>
          </cell>
          <cell r="AO147">
            <v>11.799999999999999</v>
          </cell>
          <cell r="AP147">
            <v>11.780000000000001</v>
          </cell>
          <cell r="AQ147">
            <v>10.030000000000001</v>
          </cell>
          <cell r="AR147">
            <v>17.850000000000001</v>
          </cell>
          <cell r="AS147">
            <v>12.05</v>
          </cell>
          <cell r="AT147">
            <v>12.05</v>
          </cell>
          <cell r="AU147">
            <v>5.6</v>
          </cell>
          <cell r="AV147">
            <v>36.74</v>
          </cell>
          <cell r="AW147">
            <v>38.199999999999996</v>
          </cell>
          <cell r="AX147">
            <v>39.660000000000004</v>
          </cell>
          <cell r="AY147">
            <v>29.700000000000003</v>
          </cell>
          <cell r="AZ147">
            <v>144.29999999999998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29.728289824187534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9.9031489275391706</v>
          </cell>
          <cell r="R148">
            <v>2.6857912976511362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4.34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4.34</v>
          </cell>
          <cell r="AI148">
            <v>4.34</v>
          </cell>
          <cell r="AJ148">
            <v>10.279</v>
          </cell>
          <cell r="AK148">
            <v>10.445</v>
          </cell>
          <cell r="AL148">
            <v>10.821999999999999</v>
          </cell>
          <cell r="AM148">
            <v>11.018000000000001</v>
          </cell>
          <cell r="AN148">
            <v>11.154999999999999</v>
          </cell>
          <cell r="AO148">
            <v>10.603000000000002</v>
          </cell>
          <cell r="AP148">
            <v>13.233999999999998</v>
          </cell>
          <cell r="AQ148">
            <v>14.370999999999999</v>
          </cell>
          <cell r="AR148">
            <v>14.062999999999999</v>
          </cell>
          <cell r="AS148">
            <v>13.138999999999999</v>
          </cell>
          <cell r="AT148">
            <v>12.872</v>
          </cell>
          <cell r="AU148">
            <v>13.431000000000001</v>
          </cell>
          <cell r="AV148">
            <v>31.545999999999999</v>
          </cell>
          <cell r="AW148">
            <v>32.776000000000003</v>
          </cell>
          <cell r="AX148">
            <v>41.667999999999992</v>
          </cell>
          <cell r="AY148">
            <v>39.442</v>
          </cell>
          <cell r="AZ148">
            <v>145.43199999999999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26.790252174934121</v>
          </cell>
          <cell r="C150">
            <v>27.225032089155267</v>
          </cell>
          <cell r="D150">
            <v>28.304790679898524</v>
          </cell>
          <cell r="E150">
            <v>27.040536149986444</v>
          </cell>
          <cell r="F150">
            <v>25.057555223218522</v>
          </cell>
          <cell r="G150">
            <v>22.776383263132939</v>
          </cell>
          <cell r="H150">
            <v>29.861507159613893</v>
          </cell>
          <cell r="I150">
            <v>28.692085305419667</v>
          </cell>
          <cell r="J150">
            <v>24.486022094051645</v>
          </cell>
          <cell r="K150">
            <v>30.147006612418593</v>
          </cell>
          <cell r="L150">
            <v>35.823024460542229</v>
          </cell>
          <cell r="M150">
            <v>30.036706548576603</v>
          </cell>
          <cell r="N150">
            <v>27.424887477263091</v>
          </cell>
          <cell r="O150">
            <v>25.021639376716166</v>
          </cell>
          <cell r="P150">
            <v>27.627879195326631</v>
          </cell>
          <cell r="Q150">
            <v>32.034986624060949</v>
          </cell>
          <cell r="R150">
            <v>28.023506586936701</v>
          </cell>
          <cell r="S150">
            <v>1061.5029999999999</v>
          </cell>
          <cell r="T150">
            <v>1076.3969999999999</v>
          </cell>
          <cell r="U150">
            <v>1063.08</v>
          </cell>
          <cell r="V150">
            <v>1018.0410000000001</v>
          </cell>
          <cell r="W150">
            <v>933.98900000000003</v>
          </cell>
          <cell r="X150">
            <v>784.63099999999997</v>
          </cell>
          <cell r="Y150">
            <v>1085.8040000000001</v>
          </cell>
          <cell r="Z150">
            <v>1043.579</v>
          </cell>
          <cell r="AA150">
            <v>934.63099999999997</v>
          </cell>
          <cell r="AB150">
            <v>1124.55</v>
          </cell>
          <cell r="AC150">
            <v>1337.8489999999999</v>
          </cell>
          <cell r="AD150">
            <v>1067.8593599999999</v>
          </cell>
          <cell r="AE150">
            <v>3200.9799999999996</v>
          </cell>
          <cell r="AF150">
            <v>2736.6610000000001</v>
          </cell>
          <cell r="AG150">
            <v>3064.0139999999997</v>
          </cell>
          <cell r="AH150">
            <v>3530.2583599999998</v>
          </cell>
          <cell r="AI150">
            <v>12531.91336</v>
          </cell>
          <cell r="AJ150">
            <v>3566.04594</v>
          </cell>
          <cell r="AK150">
            <v>3558.3329959999996</v>
          </cell>
          <cell r="AL150">
            <v>3380.2475729999996</v>
          </cell>
          <cell r="AM150">
            <v>3388.382889</v>
          </cell>
          <cell r="AN150">
            <v>3354.6373240000003</v>
          </cell>
          <cell r="AO150">
            <v>3100.4391340000002</v>
          </cell>
          <cell r="AP150">
            <v>3272.51935</v>
          </cell>
          <cell r="AQ150">
            <v>3273.4501170000003</v>
          </cell>
          <cell r="AR150">
            <v>3435.2982970000003</v>
          </cell>
          <cell r="AS150">
            <v>3357.198985</v>
          </cell>
          <cell r="AT150">
            <v>3361.1458499999999</v>
          </cell>
          <cell r="AU150">
            <v>3199.6631269999998</v>
          </cell>
          <cell r="AV150">
            <v>10504.626508999998</v>
          </cell>
          <cell r="AW150">
            <v>9843.459347</v>
          </cell>
          <cell r="AX150">
            <v>9981.2677640000002</v>
          </cell>
          <cell r="AY150">
            <v>9918.0079619999997</v>
          </cell>
          <cell r="AZ150">
            <v>40247.361581999998</v>
          </cell>
        </row>
        <row r="151">
          <cell r="A151" t="str">
            <v>Canada</v>
          </cell>
          <cell r="B151">
            <v>31.127443299847666</v>
          </cell>
          <cell r="C151">
            <v>35.57295016622767</v>
          </cell>
          <cell r="D151">
            <v>32.015750442756996</v>
          </cell>
          <cell r="E151">
            <v>30.735507066690065</v>
          </cell>
          <cell r="F151">
            <v>29.105990726996883</v>
          </cell>
          <cell r="G151">
            <v>38.132284381810067</v>
          </cell>
          <cell r="H151">
            <v>37.204289301805701</v>
          </cell>
          <cell r="I151">
            <v>32.755277647053894</v>
          </cell>
          <cell r="J151">
            <v>32.825982474887347</v>
          </cell>
          <cell r="K151">
            <v>33.045599495536884</v>
          </cell>
          <cell r="L151">
            <v>36.181184401923616</v>
          </cell>
          <cell r="M151">
            <v>27.015247706689031</v>
          </cell>
          <cell r="N151">
            <v>32.941564577084947</v>
          </cell>
          <cell r="O151">
            <v>32.64110909937245</v>
          </cell>
          <cell r="P151">
            <v>34.296216515408709</v>
          </cell>
          <cell r="Q151">
            <v>32.109911232560634</v>
          </cell>
          <cell r="R151">
            <v>33.009054031669748</v>
          </cell>
          <cell r="S151">
            <v>840.71699999999998</v>
          </cell>
          <cell r="T151">
            <v>1022.5359999999999</v>
          </cell>
          <cell r="U151">
            <v>921.28399999999999</v>
          </cell>
          <cell r="V151">
            <v>942.81600000000003</v>
          </cell>
          <cell r="W151">
            <v>925.89599999999996</v>
          </cell>
          <cell r="X151">
            <v>1186.854</v>
          </cell>
          <cell r="Y151">
            <v>1147.345</v>
          </cell>
          <cell r="Z151">
            <v>972.60299999999995</v>
          </cell>
          <cell r="AA151">
            <v>980.76200000000006</v>
          </cell>
          <cell r="AB151">
            <v>964.40899999999999</v>
          </cell>
          <cell r="AC151">
            <v>1010.1319999999999</v>
          </cell>
          <cell r="AD151">
            <v>747.52599999999995</v>
          </cell>
          <cell r="AE151">
            <v>2784.5369999999998</v>
          </cell>
          <cell r="AF151">
            <v>3055.5659999999998</v>
          </cell>
          <cell r="AG151">
            <v>3100.71</v>
          </cell>
          <cell r="AH151">
            <v>2722.067</v>
          </cell>
          <cell r="AI151">
            <v>11662.88</v>
          </cell>
          <cell r="AJ151">
            <v>2430.7980990000001</v>
          </cell>
          <cell r="AK151">
            <v>2587.0286150000002</v>
          </cell>
          <cell r="AL151">
            <v>2589.8365290000002</v>
          </cell>
          <cell r="AM151">
            <v>2760.7626519999999</v>
          </cell>
          <cell r="AN151">
            <v>2863.0064779999998</v>
          </cell>
          <cell r="AO151">
            <v>2801.218488</v>
          </cell>
          <cell r="AP151">
            <v>2775.5146500000001</v>
          </cell>
          <cell r="AQ151">
            <v>2672.371486</v>
          </cell>
          <cell r="AR151">
            <v>2688.9851680000002</v>
          </cell>
          <cell r="AS151">
            <v>2626.5769519999999</v>
          </cell>
          <cell r="AT151">
            <v>2512.6839129999998</v>
          </cell>
          <cell r="AU151">
            <v>2490.3469599999999</v>
          </cell>
          <cell r="AV151">
            <v>7607.6632430000009</v>
          </cell>
          <cell r="AW151">
            <v>8424.9876179999992</v>
          </cell>
          <cell r="AX151">
            <v>8136.8713040000002</v>
          </cell>
          <cell r="AY151">
            <v>7629.607825</v>
          </cell>
          <cell r="AZ151">
            <v>31799.129989999998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3.9146131805157589</v>
          </cell>
          <cell r="N152">
            <v>0</v>
          </cell>
          <cell r="O152">
            <v>0</v>
          </cell>
          <cell r="P152">
            <v>0</v>
          </cell>
          <cell r="Q152">
            <v>1.3302823758519962</v>
          </cell>
          <cell r="R152">
            <v>0.36646995708154495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0.15179999999999999</v>
          </cell>
          <cell r="AE152">
            <v>0</v>
          </cell>
          <cell r="AF152">
            <v>0</v>
          </cell>
          <cell r="AG152">
            <v>0</v>
          </cell>
          <cell r="AH152">
            <v>0.15179999999999999</v>
          </cell>
          <cell r="AI152">
            <v>0.15179999999999999</v>
          </cell>
          <cell r="AJ152">
            <v>3.26</v>
          </cell>
          <cell r="AK152">
            <v>3.8200000000000003</v>
          </cell>
          <cell r="AL152">
            <v>3.61</v>
          </cell>
          <cell r="AM152">
            <v>3.29</v>
          </cell>
          <cell r="AN152">
            <v>2.9400000000000004</v>
          </cell>
          <cell r="AO152">
            <v>2.3899999999999997</v>
          </cell>
          <cell r="AP152">
            <v>2.3199999999999998</v>
          </cell>
          <cell r="AQ152">
            <v>2.3899999999999997</v>
          </cell>
          <cell r="AR152">
            <v>2.99</v>
          </cell>
          <cell r="AS152">
            <v>3.51</v>
          </cell>
          <cell r="AT152">
            <v>3.2699999999999996</v>
          </cell>
          <cell r="AU152">
            <v>3.4899999999999998</v>
          </cell>
          <cell r="AV152">
            <v>10.69</v>
          </cell>
          <cell r="AW152">
            <v>8.620000000000001</v>
          </cell>
          <cell r="AX152">
            <v>7.6999999999999993</v>
          </cell>
          <cell r="AY152">
            <v>10.27</v>
          </cell>
          <cell r="AZ152">
            <v>37.280000000000008</v>
          </cell>
        </row>
        <row r="153">
          <cell r="A153" t="str">
            <v>Chile</v>
          </cell>
          <cell r="B153">
            <v>39.292868965517251</v>
          </cell>
          <cell r="C153">
            <v>60.678217358490571</v>
          </cell>
          <cell r="D153">
            <v>38.879012207123978</v>
          </cell>
          <cell r="E153">
            <v>56.439941407732356</v>
          </cell>
          <cell r="F153">
            <v>39.354963497677126</v>
          </cell>
          <cell r="G153">
            <v>61.657425275301527</v>
          </cell>
          <cell r="H153">
            <v>52.054456581103217</v>
          </cell>
          <cell r="I153">
            <v>65.194677352206512</v>
          </cell>
          <cell r="J153">
            <v>97.105799385391222</v>
          </cell>
          <cell r="K153">
            <v>57.708836164663246</v>
          </cell>
          <cell r="L153">
            <v>54.238108562321322</v>
          </cell>
          <cell r="M153">
            <v>57.025184337639004</v>
          </cell>
          <cell r="N153">
            <v>46.198408062869532</v>
          </cell>
          <cell r="O153">
            <v>52.055429627341809</v>
          </cell>
          <cell r="P153">
            <v>68.691198428847926</v>
          </cell>
          <cell r="Q153">
            <v>56.415196441560639</v>
          </cell>
          <cell r="R153">
            <v>54.891674962129009</v>
          </cell>
          <cell r="S153">
            <v>28.487330000000004</v>
          </cell>
          <cell r="T153">
            <v>44.665910000000004</v>
          </cell>
          <cell r="U153">
            <v>30.023409999999995</v>
          </cell>
          <cell r="V153">
            <v>41.313409999999998</v>
          </cell>
          <cell r="W153">
            <v>28.858470000000001</v>
          </cell>
          <cell r="X153">
            <v>39.193570000000001</v>
          </cell>
          <cell r="Y153">
            <v>31.770569999999992</v>
          </cell>
          <cell r="Z153">
            <v>34.799469999999999</v>
          </cell>
          <cell r="AA153">
            <v>41.078990000000005</v>
          </cell>
          <cell r="AB153">
            <v>47.955929999999988</v>
          </cell>
          <cell r="AC153">
            <v>40.258399999999995</v>
          </cell>
          <cell r="AD153">
            <v>50.57</v>
          </cell>
          <cell r="AE153">
            <v>103.17665000000001</v>
          </cell>
          <cell r="AF153">
            <v>109.36545000000001</v>
          </cell>
          <cell r="AG153">
            <v>107.64903</v>
          </cell>
          <cell r="AH153">
            <v>138.78432999999998</v>
          </cell>
          <cell r="AI153">
            <v>458.97546</v>
          </cell>
          <cell r="AJ153">
            <v>65.25</v>
          </cell>
          <cell r="AK153">
            <v>66.25</v>
          </cell>
          <cell r="AL153">
            <v>69.500399999999999</v>
          </cell>
          <cell r="AM153">
            <v>65.878999999999991</v>
          </cell>
          <cell r="AN153">
            <v>65.995800000000003</v>
          </cell>
          <cell r="AO153">
            <v>57.21</v>
          </cell>
          <cell r="AP153">
            <v>54.93</v>
          </cell>
          <cell r="AQ153">
            <v>48.039999999999992</v>
          </cell>
          <cell r="AR153">
            <v>38.073</v>
          </cell>
          <cell r="AS153">
            <v>74.789823999999996</v>
          </cell>
          <cell r="AT153">
            <v>66.802772000000004</v>
          </cell>
          <cell r="AU153">
            <v>79.812105000000003</v>
          </cell>
          <cell r="AV153">
            <v>201.00040000000001</v>
          </cell>
          <cell r="AW153">
            <v>189.0848</v>
          </cell>
          <cell r="AX153">
            <v>141.04300000000001</v>
          </cell>
          <cell r="AY153">
            <v>221.40470100000002</v>
          </cell>
          <cell r="AZ153">
            <v>752.53290099999992</v>
          </cell>
        </row>
        <row r="154">
          <cell r="A154" t="str">
            <v>Colombia</v>
          </cell>
          <cell r="B154">
            <v>20.73966020580005</v>
          </cell>
          <cell r="C154">
            <v>28.458097799242633</v>
          </cell>
          <cell r="D154">
            <v>23.292902447992006</v>
          </cell>
          <cell r="E154">
            <v>21.973056833974393</v>
          </cell>
          <cell r="F154">
            <v>20.951366692283308</v>
          </cell>
          <cell r="G154">
            <v>34.532891710412308</v>
          </cell>
          <cell r="H154">
            <v>39.496863615893076</v>
          </cell>
          <cell r="I154">
            <v>33.446478406948408</v>
          </cell>
          <cell r="J154">
            <v>26.118266851345947</v>
          </cell>
          <cell r="K154">
            <v>22.85822096267966</v>
          </cell>
          <cell r="L154">
            <v>34.923493702867439</v>
          </cell>
          <cell r="M154">
            <v>19.747393409180244</v>
          </cell>
          <cell r="N154">
            <v>24.114523759690012</v>
          </cell>
          <cell r="O154">
            <v>25.787341556936585</v>
          </cell>
          <cell r="P154">
            <v>32.933562901232897</v>
          </cell>
          <cell r="Q154">
            <v>25.986819642823988</v>
          </cell>
          <cell r="R154">
            <v>27.197082468798897</v>
          </cell>
          <cell r="S154">
            <v>480.16300000000001</v>
          </cell>
          <cell r="T154">
            <v>633.76499999999999</v>
          </cell>
          <cell r="U154">
            <v>527.23199999999997</v>
          </cell>
          <cell r="V154">
            <v>509.63600000000002</v>
          </cell>
          <cell r="W154">
            <v>485.68177904753304</v>
          </cell>
          <cell r="X154">
            <v>791.98309396854756</v>
          </cell>
          <cell r="Y154">
            <v>877.30521234429739</v>
          </cell>
          <cell r="Z154">
            <v>723.11843757129247</v>
          </cell>
          <cell r="AA154">
            <v>601.18649374573579</v>
          </cell>
          <cell r="AB154">
            <v>489.2289156991086</v>
          </cell>
          <cell r="AC154">
            <v>748.27</v>
          </cell>
          <cell r="AD154">
            <v>394.08644300000003</v>
          </cell>
          <cell r="AE154">
            <v>1641.1599999999999</v>
          </cell>
          <cell r="AF154">
            <v>1787.3008730160807</v>
          </cell>
          <cell r="AG154">
            <v>2201.6101436613258</v>
          </cell>
          <cell r="AH154">
            <v>1631.5853586991088</v>
          </cell>
          <cell r="AI154">
            <v>7261.6563753765149</v>
          </cell>
          <cell r="AJ154">
            <v>2083.6729999999998</v>
          </cell>
          <cell r="AK154">
            <v>2004.31</v>
          </cell>
          <cell r="AL154">
            <v>2037.1390000000001</v>
          </cell>
          <cell r="AM154">
            <v>2087.431</v>
          </cell>
          <cell r="AN154">
            <v>2086.3249999999998</v>
          </cell>
          <cell r="AO154">
            <v>2064.0749999999998</v>
          </cell>
          <cell r="AP154">
            <v>1999.0820000000001</v>
          </cell>
          <cell r="AQ154">
            <v>1945.8150000000001</v>
          </cell>
          <cell r="AR154">
            <v>2071.607</v>
          </cell>
          <cell r="AS154">
            <v>1926.248</v>
          </cell>
          <cell r="AT154">
            <v>1928.3380000000002</v>
          </cell>
          <cell r="AU154">
            <v>1796.0740000000001</v>
          </cell>
          <cell r="AV154">
            <v>6125.1219999999994</v>
          </cell>
          <cell r="AW154">
            <v>6237.8309999999992</v>
          </cell>
          <cell r="AX154">
            <v>6016.5039999999999</v>
          </cell>
          <cell r="AY154">
            <v>5650.66</v>
          </cell>
          <cell r="AZ154">
            <v>24030.117000000002</v>
          </cell>
        </row>
        <row r="155">
          <cell r="A155" t="str">
            <v>Costa Rica</v>
          </cell>
          <cell r="B155">
            <v>29.08006378031353</v>
          </cell>
          <cell r="C155">
            <v>31.319737675968582</v>
          </cell>
          <cell r="D155">
            <v>35.055029811844463</v>
          </cell>
          <cell r="E155">
            <v>33.517232119173364</v>
          </cell>
          <cell r="F155">
            <v>25.350335328809741</v>
          </cell>
          <cell r="G155">
            <v>26.620051497727594</v>
          </cell>
          <cell r="H155">
            <v>27.353740156991634</v>
          </cell>
          <cell r="I155">
            <v>27.643730305287718</v>
          </cell>
          <cell r="J155">
            <v>28.949911936499745</v>
          </cell>
          <cell r="K155">
            <v>35.505646277723642</v>
          </cell>
          <cell r="L155">
            <v>46.05768905691928</v>
          </cell>
          <cell r="M155">
            <v>25.750887449757418</v>
          </cell>
          <cell r="N155">
            <v>31.797995560090552</v>
          </cell>
          <cell r="O155">
            <v>28.40688915669476</v>
          </cell>
          <cell r="P155">
            <v>27.954623739633256</v>
          </cell>
          <cell r="Q155">
            <v>36.246237890650143</v>
          </cell>
          <cell r="R155">
            <v>30.928535852053518</v>
          </cell>
          <cell r="S155">
            <v>136.19</v>
          </cell>
          <cell r="T155">
            <v>146.61500000000001</v>
          </cell>
          <cell r="U155">
            <v>161.095</v>
          </cell>
          <cell r="V155">
            <v>158.46</v>
          </cell>
          <cell r="W155">
            <v>122.899</v>
          </cell>
          <cell r="X155">
            <v>139.17599999999999</v>
          </cell>
          <cell r="Y155">
            <v>150.221</v>
          </cell>
          <cell r="Z155">
            <v>132.80000000000001</v>
          </cell>
          <cell r="AA155">
            <v>139.42699999999999</v>
          </cell>
          <cell r="AB155">
            <v>171.178</v>
          </cell>
          <cell r="AC155">
            <v>207.286</v>
          </cell>
          <cell r="AD155">
            <v>99.581457999999998</v>
          </cell>
          <cell r="AE155">
            <v>443.9</v>
          </cell>
          <cell r="AF155">
            <v>420.53500000000003</v>
          </cell>
          <cell r="AG155">
            <v>422.44799999999998</v>
          </cell>
          <cell r="AH155">
            <v>478.045458</v>
          </cell>
          <cell r="AI155">
            <v>1764.9284579999999</v>
          </cell>
          <cell r="AJ155">
            <v>421.49494900000002</v>
          </cell>
          <cell r="AK155">
            <v>421.31100000000004</v>
          </cell>
          <cell r="AL155">
            <v>413.59399999999999</v>
          </cell>
          <cell r="AM155">
            <v>425.49456199999997</v>
          </cell>
          <cell r="AN155">
            <v>436.32203899999996</v>
          </cell>
          <cell r="AO155">
            <v>470.54153900000006</v>
          </cell>
          <cell r="AP155">
            <v>494.26111100000003</v>
          </cell>
          <cell r="AQ155">
            <v>432.35843599999998</v>
          </cell>
          <cell r="AR155">
            <v>433.45313199999998</v>
          </cell>
          <cell r="AS155">
            <v>433.90338200000002</v>
          </cell>
          <cell r="AT155">
            <v>405.05158599999999</v>
          </cell>
          <cell r="AU155">
            <v>348.03970300000003</v>
          </cell>
          <cell r="AV155">
            <v>1256.3999490000001</v>
          </cell>
          <cell r="AW155">
            <v>1332.35814</v>
          </cell>
          <cell r="AX155">
            <v>1360.0726789999999</v>
          </cell>
          <cell r="AY155">
            <v>1186.9946709999999</v>
          </cell>
          <cell r="AZ155">
            <v>5135.8254390000002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5.84382</v>
          </cell>
          <cell r="AE156">
            <v>0</v>
          </cell>
          <cell r="AF156">
            <v>0</v>
          </cell>
          <cell r="AG156">
            <v>0</v>
          </cell>
          <cell r="AH156">
            <v>5.84382</v>
          </cell>
          <cell r="AI156">
            <v>5.84382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13.330118489942134</v>
          </cell>
          <cell r="C157">
            <v>17.098005232722851</v>
          </cell>
          <cell r="D157">
            <v>14.51174040108838</v>
          </cell>
          <cell r="E157">
            <v>21.896115627822947</v>
          </cell>
          <cell r="F157">
            <v>24.001128712871289</v>
          </cell>
          <cell r="G157">
            <v>23.113844277292131</v>
          </cell>
          <cell r="H157">
            <v>28.509374013677018</v>
          </cell>
          <cell r="I157">
            <v>11.752672227371024</v>
          </cell>
          <cell r="J157">
            <v>17.995023743614439</v>
          </cell>
          <cell r="K157">
            <v>20.760641859985927</v>
          </cell>
          <cell r="L157">
            <v>13.731254929901942</v>
          </cell>
          <cell r="M157">
            <v>0</v>
          </cell>
          <cell r="N157">
            <v>14.999239903383273</v>
          </cell>
          <cell r="O157">
            <v>23.007805759004711</v>
          </cell>
          <cell r="P157">
            <v>19.31250137169458</v>
          </cell>
          <cell r="Q157">
            <v>11.835995049488794</v>
          </cell>
          <cell r="R157">
            <v>17.246409328886458</v>
          </cell>
          <cell r="S157">
            <v>4.3</v>
          </cell>
          <cell r="T157">
            <v>5.7</v>
          </cell>
          <cell r="U157">
            <v>4.8</v>
          </cell>
          <cell r="V157">
            <v>7.2717000000000001</v>
          </cell>
          <cell r="W157">
            <v>8.0803799999999999</v>
          </cell>
          <cell r="X157">
            <v>7.5797999999999996</v>
          </cell>
          <cell r="Y157">
            <v>9.0327200000000012</v>
          </cell>
          <cell r="Z157">
            <v>3.8043400000000003</v>
          </cell>
          <cell r="AA157">
            <v>6.3753199999999994</v>
          </cell>
          <cell r="AB157">
            <v>7.3079600000000022</v>
          </cell>
          <cell r="AC157">
            <v>4.9000000000000004</v>
          </cell>
          <cell r="AD157">
            <v>0</v>
          </cell>
          <cell r="AE157">
            <v>14.8</v>
          </cell>
          <cell r="AF157">
            <v>22.93188</v>
          </cell>
          <cell r="AG157">
            <v>19.21238</v>
          </cell>
          <cell r="AH157">
            <v>12.207960000000003</v>
          </cell>
          <cell r="AI157">
            <v>69.152220000000014</v>
          </cell>
          <cell r="AJ157">
            <v>29.031999999999996</v>
          </cell>
          <cell r="AK157">
            <v>30.003499999999999</v>
          </cell>
          <cell r="AL157">
            <v>29.769000000000002</v>
          </cell>
          <cell r="AM157">
            <v>29.888999999999999</v>
          </cell>
          <cell r="AN157">
            <v>30.3</v>
          </cell>
          <cell r="AO157">
            <v>29.513999999999999</v>
          </cell>
          <cell r="AP157">
            <v>28.515000000000001</v>
          </cell>
          <cell r="AQ157">
            <v>29.132999999999996</v>
          </cell>
          <cell r="AR157">
            <v>31.885415000000002</v>
          </cell>
          <cell r="AS157">
            <v>31.680928000000002</v>
          </cell>
          <cell r="AT157">
            <v>32.116511000000003</v>
          </cell>
          <cell r="AU157">
            <v>29.030954000000001</v>
          </cell>
          <cell r="AV157">
            <v>88.804500000000004</v>
          </cell>
          <cell r="AW157">
            <v>89.703000000000003</v>
          </cell>
          <cell r="AX157">
            <v>89.533414999999991</v>
          </cell>
          <cell r="AY157">
            <v>92.828393000000005</v>
          </cell>
          <cell r="AZ157">
            <v>360.86930800000005</v>
          </cell>
        </row>
        <row r="158">
          <cell r="A158" t="str">
            <v>Dominican Republic</v>
          </cell>
          <cell r="B158">
            <v>20.572149770819159</v>
          </cell>
          <cell r="C158">
            <v>23.67750278826464</v>
          </cell>
          <cell r="D158">
            <v>27.357858529366339</v>
          </cell>
          <cell r="E158">
            <v>28.510353528891699</v>
          </cell>
          <cell r="F158">
            <v>32.37971410358174</v>
          </cell>
          <cell r="G158">
            <v>27.896820649552307</v>
          </cell>
          <cell r="H158">
            <v>26.615135533664837</v>
          </cell>
          <cell r="I158">
            <v>26.675630237994099</v>
          </cell>
          <cell r="J158">
            <v>25.631872391664807</v>
          </cell>
          <cell r="K158">
            <v>29.687949760981873</v>
          </cell>
          <cell r="L158">
            <v>33.956365145683201</v>
          </cell>
          <cell r="M158">
            <v>25.055337142593583</v>
          </cell>
          <cell r="N158">
            <v>23.880481978777031</v>
          </cell>
          <cell r="O158">
            <v>29.585795997432875</v>
          </cell>
          <cell r="P158">
            <v>26.28233309551263</v>
          </cell>
          <cell r="Q158">
            <v>29.790671929633277</v>
          </cell>
          <cell r="R158">
            <v>27.362315575681038</v>
          </cell>
          <cell r="S158">
            <v>104.75</v>
          </cell>
          <cell r="T158">
            <v>124</v>
          </cell>
          <cell r="U158">
            <v>140.893</v>
          </cell>
          <cell r="V158">
            <v>152.17099999999999</v>
          </cell>
          <cell r="W158">
            <v>172.65700000000001</v>
          </cell>
          <cell r="X158">
            <v>151.26</v>
          </cell>
          <cell r="Y158">
            <v>142.51599999999999</v>
          </cell>
          <cell r="Z158">
            <v>146.9</v>
          </cell>
          <cell r="AA158">
            <v>155.57</v>
          </cell>
          <cell r="AB158">
            <v>158.57</v>
          </cell>
          <cell r="AC158">
            <v>176.39</v>
          </cell>
          <cell r="AD158">
            <v>111.59276399999999</v>
          </cell>
          <cell r="AE158">
            <v>369.64300000000003</v>
          </cell>
          <cell r="AF158">
            <v>476.08799999999997</v>
          </cell>
          <cell r="AG158">
            <v>444.98599999999999</v>
          </cell>
          <cell r="AH158">
            <v>446.55276399999997</v>
          </cell>
          <cell r="AI158">
            <v>1737.2697640000001</v>
          </cell>
          <cell r="AJ158">
            <v>458.26518399999998</v>
          </cell>
          <cell r="AK158">
            <v>471.33348899999999</v>
          </cell>
          <cell r="AL158">
            <v>463.50009399999999</v>
          </cell>
          <cell r="AM158">
            <v>480.36549200000002</v>
          </cell>
          <cell r="AN158">
            <v>479.90324900000007</v>
          </cell>
          <cell r="AO158">
            <v>487.99109299999998</v>
          </cell>
          <cell r="AP158">
            <v>481.922776</v>
          </cell>
          <cell r="AQ158">
            <v>495.62090499999999</v>
          </cell>
          <cell r="AR158">
            <v>546.24569700000006</v>
          </cell>
          <cell r="AS158">
            <v>480.71019100000001</v>
          </cell>
          <cell r="AT158">
            <v>467.51470399999999</v>
          </cell>
          <cell r="AU158">
            <v>400.84668199999999</v>
          </cell>
          <cell r="AV158">
            <v>1393.098767</v>
          </cell>
          <cell r="AW158">
            <v>1448.259834</v>
          </cell>
          <cell r="AX158">
            <v>1523.7893779999999</v>
          </cell>
          <cell r="AY158">
            <v>1349.0715770000002</v>
          </cell>
          <cell r="AZ158">
            <v>5714.2195560000009</v>
          </cell>
        </row>
        <row r="159">
          <cell r="A159" t="str">
            <v>Ecuador</v>
          </cell>
          <cell r="B159">
            <v>33.059033676750865</v>
          </cell>
          <cell r="C159">
            <v>28.58591625807162</v>
          </cell>
          <cell r="D159">
            <v>42.444758599233779</v>
          </cell>
          <cell r="E159">
            <v>29.991095264307912</v>
          </cell>
          <cell r="F159">
            <v>30.811685271810763</v>
          </cell>
          <cell r="G159">
            <v>36.724022874122582</v>
          </cell>
          <cell r="H159">
            <v>42.681975775193571</v>
          </cell>
          <cell r="I159">
            <v>32.456609140556225</v>
          </cell>
          <cell r="J159">
            <v>27.074336293473799</v>
          </cell>
          <cell r="K159">
            <v>27.259153578119722</v>
          </cell>
          <cell r="L159">
            <v>33.615827018942682</v>
          </cell>
          <cell r="M159">
            <v>31.806011593397447</v>
          </cell>
          <cell r="N159">
            <v>34.068603000705501</v>
          </cell>
          <cell r="O159">
            <v>32.560157777225299</v>
          </cell>
          <cell r="P159">
            <v>33.986380562580862</v>
          </cell>
          <cell r="Q159">
            <v>30.835855571039588</v>
          </cell>
          <cell r="R159">
            <v>32.86470217553844</v>
          </cell>
          <cell r="S159">
            <v>216.99200000000002</v>
          </cell>
          <cell r="T159">
            <v>188.13900000000001</v>
          </cell>
          <cell r="U159">
            <v>216.43099999999998</v>
          </cell>
          <cell r="V159">
            <v>205.26799999999997</v>
          </cell>
          <cell r="W159">
            <v>217.57299999999998</v>
          </cell>
          <cell r="X159">
            <v>263.97399999999999</v>
          </cell>
          <cell r="Y159">
            <v>314.13499999999999</v>
          </cell>
          <cell r="Z159">
            <v>234.292</v>
          </cell>
          <cell r="AA159">
            <v>207.42699999999999</v>
          </cell>
          <cell r="AB159">
            <v>190.226</v>
          </cell>
          <cell r="AC159">
            <v>229.76300000000001</v>
          </cell>
          <cell r="AD159">
            <v>195.35404</v>
          </cell>
          <cell r="AE159">
            <v>621.56200000000001</v>
          </cell>
          <cell r="AF159">
            <v>686.81499999999994</v>
          </cell>
          <cell r="AG159">
            <v>755.85400000000004</v>
          </cell>
          <cell r="AH159">
            <v>615.34303999999997</v>
          </cell>
          <cell r="AI159">
            <v>2679.57404</v>
          </cell>
          <cell r="AJ159">
            <v>590.73959000000002</v>
          </cell>
          <cell r="AK159">
            <v>592.33749399999999</v>
          </cell>
          <cell r="AL159">
            <v>458.920975</v>
          </cell>
          <cell r="AM159">
            <v>615.98684000000003</v>
          </cell>
          <cell r="AN159">
            <v>635.52414699999997</v>
          </cell>
          <cell r="AO159">
            <v>646.92422399999998</v>
          </cell>
          <cell r="AP159">
            <v>662.39084500000001</v>
          </cell>
          <cell r="AQ159">
            <v>649.67599999999993</v>
          </cell>
          <cell r="AR159">
            <v>689.52493600000003</v>
          </cell>
          <cell r="AS159">
            <v>628.05838600000004</v>
          </cell>
          <cell r="AT159">
            <v>615.14684699999998</v>
          </cell>
          <cell r="AU159">
            <v>552.78429200000005</v>
          </cell>
          <cell r="AV159">
            <v>1641.998059</v>
          </cell>
          <cell r="AW159">
            <v>1898.435211</v>
          </cell>
          <cell r="AX159">
            <v>2001.5917809999999</v>
          </cell>
          <cell r="AY159">
            <v>1795.9895250000002</v>
          </cell>
          <cell r="AZ159">
            <v>7338.0145760000005</v>
          </cell>
        </row>
        <row r="160">
          <cell r="A160" t="str">
            <v>El Salvador</v>
          </cell>
          <cell r="B160">
            <v>46.853609676128961</v>
          </cell>
          <cell r="C160">
            <v>58.344343986884617</v>
          </cell>
          <cell r="D160">
            <v>48.541534219788112</v>
          </cell>
          <cell r="E160">
            <v>37.364197860060059</v>
          </cell>
          <cell r="F160">
            <v>33.498813102901664</v>
          </cell>
          <cell r="G160">
            <v>30.590794578408612</v>
          </cell>
          <cell r="H160">
            <v>26.416693608920482</v>
          </cell>
          <cell r="I160">
            <v>29.621003264443544</v>
          </cell>
          <cell r="J160">
            <v>21.406066334248699</v>
          </cell>
          <cell r="K160">
            <v>26.295019080785053</v>
          </cell>
          <cell r="L160">
            <v>37.764609433897434</v>
          </cell>
          <cell r="M160">
            <v>35.320758231112059</v>
          </cell>
          <cell r="N160">
            <v>51.292183281793378</v>
          </cell>
          <cell r="O160">
            <v>33.833928915119259</v>
          </cell>
          <cell r="P160">
            <v>25.780505874317505</v>
          </cell>
          <cell r="Q160">
            <v>32.753240992025361</v>
          </cell>
          <cell r="R160">
            <v>35.869973503932158</v>
          </cell>
          <cell r="S160">
            <v>61.06</v>
          </cell>
          <cell r="T160">
            <v>79.876000000000005</v>
          </cell>
          <cell r="U160">
            <v>68.301000000000002</v>
          </cell>
          <cell r="V160">
            <v>54.462000000000003</v>
          </cell>
          <cell r="W160">
            <v>47.125999999999998</v>
          </cell>
          <cell r="X160">
            <v>44.09</v>
          </cell>
          <cell r="Y160">
            <v>35.719000000000001</v>
          </cell>
          <cell r="Z160">
            <v>41.024999999999999</v>
          </cell>
          <cell r="AA160">
            <v>30.238</v>
          </cell>
          <cell r="AB160">
            <v>38.349000000000004</v>
          </cell>
          <cell r="AC160">
            <v>47.126000000000005</v>
          </cell>
          <cell r="AD160">
            <v>43.541972000000001</v>
          </cell>
          <cell r="AE160">
            <v>209.23700000000002</v>
          </cell>
          <cell r="AF160">
            <v>145.678</v>
          </cell>
          <cell r="AG160">
            <v>106.982</v>
          </cell>
          <cell r="AH160">
            <v>129.01697200000001</v>
          </cell>
          <cell r="AI160">
            <v>590.91397199999994</v>
          </cell>
          <cell r="AJ160">
            <v>117.28872200000001</v>
          </cell>
          <cell r="AK160">
            <v>123.214</v>
          </cell>
          <cell r="AL160">
            <v>126.635676</v>
          </cell>
          <cell r="AM160">
            <v>131.18386799999999</v>
          </cell>
          <cell r="AN160">
            <v>126.61165</v>
          </cell>
          <cell r="AO160">
            <v>129.71549300000001</v>
          </cell>
          <cell r="AP160">
            <v>121.69236800000002</v>
          </cell>
          <cell r="AQ160">
            <v>124.64972800000001</v>
          </cell>
          <cell r="AR160">
            <v>127.13312000000001</v>
          </cell>
          <cell r="AS160">
            <v>131.25717800000001</v>
          </cell>
          <cell r="AT160">
            <v>112.30991300000001</v>
          </cell>
          <cell r="AU160">
            <v>110.948283</v>
          </cell>
          <cell r="AV160">
            <v>367.138398</v>
          </cell>
          <cell r="AW160">
            <v>387.51101100000005</v>
          </cell>
          <cell r="AX160">
            <v>373.47521600000005</v>
          </cell>
          <cell r="AY160">
            <v>354.51537400000001</v>
          </cell>
          <cell r="AZ160">
            <v>1482.639999</v>
          </cell>
        </row>
        <row r="161">
          <cell r="A161" t="str">
            <v>Guatemala</v>
          </cell>
          <cell r="B161">
            <v>39.591287266617655</v>
          </cell>
          <cell r="C161">
            <v>38.356199872366929</v>
          </cell>
          <cell r="D161">
            <v>33.191140986097757</v>
          </cell>
          <cell r="E161">
            <v>23.871683521713269</v>
          </cell>
          <cell r="F161">
            <v>32.103816440323477</v>
          </cell>
          <cell r="G161">
            <v>23.605122572955619</v>
          </cell>
          <cell r="H161">
            <v>31.319371967612767</v>
          </cell>
          <cell r="I161">
            <v>26.479204608031672</v>
          </cell>
          <cell r="J161">
            <v>36.063286322326434</v>
          </cell>
          <cell r="K161">
            <v>27.103771702521723</v>
          </cell>
          <cell r="L161">
            <v>31.51791811154596</v>
          </cell>
          <cell r="M161">
            <v>30.187199347400856</v>
          </cell>
          <cell r="N161">
            <v>37.044613984921916</v>
          </cell>
          <cell r="O161">
            <v>26.58131907858635</v>
          </cell>
          <cell r="P161">
            <v>31.092383456943942</v>
          </cell>
          <cell r="Q161">
            <v>29.538238715965115</v>
          </cell>
          <cell r="R161">
            <v>31.18794318842777</v>
          </cell>
          <cell r="S161">
            <v>90.231999999999999</v>
          </cell>
          <cell r="T161">
            <v>87.385000000000005</v>
          </cell>
          <cell r="U161">
            <v>75.73</v>
          </cell>
          <cell r="V161">
            <v>44.587000000000003</v>
          </cell>
          <cell r="W161">
            <v>68</v>
          </cell>
          <cell r="X161">
            <v>52.634999999999998</v>
          </cell>
          <cell r="Y161">
            <v>69</v>
          </cell>
          <cell r="Z161">
            <v>63</v>
          </cell>
          <cell r="AA161">
            <v>76</v>
          </cell>
          <cell r="AB161">
            <v>64</v>
          </cell>
          <cell r="AC161">
            <v>72</v>
          </cell>
          <cell r="AD161">
            <v>57.032880999999996</v>
          </cell>
          <cell r="AE161">
            <v>253.34700000000004</v>
          </cell>
          <cell r="AF161">
            <v>165.22200000000001</v>
          </cell>
          <cell r="AG161">
            <v>208</v>
          </cell>
          <cell r="AH161">
            <v>193.032881</v>
          </cell>
          <cell r="AI161">
            <v>819.60188099999993</v>
          </cell>
          <cell r="AJ161">
            <v>205.11785699999999</v>
          </cell>
          <cell r="AK161">
            <v>205.04247100000001</v>
          </cell>
          <cell r="AL161">
            <v>205.34696300000002</v>
          </cell>
          <cell r="AM161">
            <v>168.1</v>
          </cell>
          <cell r="AN161">
            <v>190.63154100000003</v>
          </cell>
          <cell r="AO161">
            <v>200.68313499999999</v>
          </cell>
          <cell r="AP161">
            <v>198.27983799999998</v>
          </cell>
          <cell r="AQ161">
            <v>214.13029900000001</v>
          </cell>
          <cell r="AR161">
            <v>189.66657499999999</v>
          </cell>
          <cell r="AS161">
            <v>212.516548</v>
          </cell>
          <cell r="AT161">
            <v>205.59733600000001</v>
          </cell>
          <cell r="AU161">
            <v>170.037612</v>
          </cell>
          <cell r="AV161">
            <v>615.50729100000001</v>
          </cell>
          <cell r="AW161">
            <v>559.41467599999999</v>
          </cell>
          <cell r="AX161">
            <v>602.07671199999993</v>
          </cell>
          <cell r="AY161">
            <v>588.15149599999995</v>
          </cell>
          <cell r="AZ161">
            <v>2365.1501749999998</v>
          </cell>
        </row>
        <row r="162">
          <cell r="A162" t="str">
            <v>Honduras</v>
          </cell>
          <cell r="B162">
            <v>14.108520643872838</v>
          </cell>
          <cell r="C162">
            <v>2.5940929014619387</v>
          </cell>
          <cell r="D162">
            <v>9.8802744022439111</v>
          </cell>
          <cell r="E162">
            <v>8.8183929097033715</v>
          </cell>
          <cell r="F162">
            <v>10.116148370176097</v>
          </cell>
          <cell r="G162">
            <v>0</v>
          </cell>
          <cell r="H162">
            <v>14.497656212245685</v>
          </cell>
          <cell r="I162">
            <v>13.396046677780424</v>
          </cell>
          <cell r="J162">
            <v>17.138108922203372</v>
          </cell>
          <cell r="K162">
            <v>13.038889003870274</v>
          </cell>
          <cell r="L162">
            <v>7.7130736598534515</v>
          </cell>
          <cell r="M162">
            <v>0.6881987577639751</v>
          </cell>
          <cell r="N162">
            <v>8.8414058920130714</v>
          </cell>
          <cell r="O162">
            <v>6.4575729654050047</v>
          </cell>
          <cell r="P162">
            <v>14.917472691400798</v>
          </cell>
          <cell r="Q162">
            <v>5.9913478964085973</v>
          </cell>
          <cell r="R162">
            <v>9.0490269791805886</v>
          </cell>
          <cell r="S162">
            <v>9.2639999999999993</v>
          </cell>
          <cell r="T162">
            <v>1.7170000000000001</v>
          </cell>
          <cell r="U162">
            <v>6.4340000000000002</v>
          </cell>
          <cell r="V162">
            <v>5.992</v>
          </cell>
          <cell r="W162">
            <v>6</v>
          </cell>
          <cell r="X162">
            <v>0</v>
          </cell>
          <cell r="Y162">
            <v>10</v>
          </cell>
          <cell r="Z162">
            <v>10</v>
          </cell>
          <cell r="AA162">
            <v>11</v>
          </cell>
          <cell r="AB162">
            <v>7</v>
          </cell>
          <cell r="AC162">
            <v>6</v>
          </cell>
          <cell r="AD162">
            <v>0.66479999999999995</v>
          </cell>
          <cell r="AE162">
            <v>17.414999999999999</v>
          </cell>
          <cell r="AF162">
            <v>11.992000000000001</v>
          </cell>
          <cell r="AG162">
            <v>31</v>
          </cell>
          <cell r="AH162">
            <v>13.6648</v>
          </cell>
          <cell r="AI162">
            <v>74.071799999999996</v>
          </cell>
          <cell r="AJ162">
            <v>59.096203000000003</v>
          </cell>
          <cell r="AK162">
            <v>59.569955999999998</v>
          </cell>
          <cell r="AL162">
            <v>58.607683999999999</v>
          </cell>
          <cell r="AM162">
            <v>61.154000000000003</v>
          </cell>
          <cell r="AN162">
            <v>53.379999999999995</v>
          </cell>
          <cell r="AO162">
            <v>52.599999999999994</v>
          </cell>
          <cell r="AP162">
            <v>62.079000000000001</v>
          </cell>
          <cell r="AQ162">
            <v>67.183999999999997</v>
          </cell>
          <cell r="AR162">
            <v>57.765999999999998</v>
          </cell>
          <cell r="AS162">
            <v>48.317</v>
          </cell>
          <cell r="AT162">
            <v>70.010999999999996</v>
          </cell>
          <cell r="AU162">
            <v>86.94</v>
          </cell>
          <cell r="AV162">
            <v>177.273843</v>
          </cell>
          <cell r="AW162">
            <v>167.13399999999999</v>
          </cell>
          <cell r="AX162">
            <v>187.029</v>
          </cell>
          <cell r="AY162">
            <v>205.268</v>
          </cell>
          <cell r="AZ162">
            <v>736.70484299999998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101.36542779336904</v>
          </cell>
          <cell r="N163">
            <v>0</v>
          </cell>
          <cell r="O163">
            <v>0</v>
          </cell>
          <cell r="P163">
            <v>0</v>
          </cell>
          <cell r="Q163">
            <v>35.322813059950619</v>
          </cell>
          <cell r="R163">
            <v>9.3444900934080977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6.0090000000000003</v>
          </cell>
          <cell r="AE163">
            <v>0</v>
          </cell>
          <cell r="AF163">
            <v>0</v>
          </cell>
          <cell r="AG163">
            <v>0</v>
          </cell>
          <cell r="AH163">
            <v>6.0090000000000003</v>
          </cell>
          <cell r="AI163">
            <v>6.0090000000000003</v>
          </cell>
          <cell r="AJ163">
            <v>2.8178160000000001</v>
          </cell>
          <cell r="AK163">
            <v>5.7017160000000002</v>
          </cell>
          <cell r="AL163">
            <v>2.8843580000000002</v>
          </cell>
          <cell r="AM163">
            <v>2.8843580000000002</v>
          </cell>
          <cell r="AN163">
            <v>3.1343580000000002</v>
          </cell>
          <cell r="AO163">
            <v>4.1316389999999998</v>
          </cell>
          <cell r="AP163">
            <v>4.9800000000000004</v>
          </cell>
          <cell r="AQ163">
            <v>6.7799999999999994</v>
          </cell>
          <cell r="AR163">
            <v>9.25</v>
          </cell>
          <cell r="AS163">
            <v>2.21</v>
          </cell>
          <cell r="AT163">
            <v>7.765251000000001</v>
          </cell>
          <cell r="AU163">
            <v>5.3352510000000004</v>
          </cell>
          <cell r="AV163">
            <v>11.403890000000001</v>
          </cell>
          <cell r="AW163">
            <v>10.150355000000001</v>
          </cell>
          <cell r="AX163">
            <v>21.009999999999998</v>
          </cell>
          <cell r="AY163">
            <v>15.310502</v>
          </cell>
          <cell r="AZ163">
            <v>57.874746999999999</v>
          </cell>
        </row>
        <row r="164">
          <cell r="A164" t="str">
            <v>LA &amp; Canada Unall.</v>
          </cell>
          <cell r="B164">
            <v>2.3668174084438838</v>
          </cell>
          <cell r="C164">
            <v>-1.3866191743837306</v>
          </cell>
          <cell r="D164">
            <v>2.3667155546120076</v>
          </cell>
          <cell r="E164">
            <v>1.2097929379867138</v>
          </cell>
          <cell r="F164">
            <v>0</v>
          </cell>
          <cell r="G164">
            <v>17.865402864910219</v>
          </cell>
          <cell r="H164">
            <v>-3.7337789718431682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1.0824728291591863</v>
          </cell>
          <cell r="O164">
            <v>4.4872596083505165</v>
          </cell>
          <cell r="P164">
            <v>30.83031778344964</v>
          </cell>
          <cell r="Q164">
            <v>0</v>
          </cell>
          <cell r="R164">
            <v>5.8274676734599069</v>
          </cell>
          <cell r="S164">
            <v>25.456777999999879</v>
          </cell>
          <cell r="T164">
            <v>-15.910052999999213</v>
          </cell>
          <cell r="U164">
            <v>26.751932600001368</v>
          </cell>
          <cell r="V164">
            <v>12.751929999999001</v>
          </cell>
          <cell r="W164">
            <v>-46.032655047533844</v>
          </cell>
          <cell r="X164">
            <v>107.60669603145095</v>
          </cell>
          <cell r="Y164">
            <v>-40.962542344297034</v>
          </cell>
          <cell r="Z164">
            <v>486.69742442870756</v>
          </cell>
          <cell r="AA164">
            <v>-107.50163174574121</v>
          </cell>
          <cell r="AB164">
            <v>-87.618967699106889</v>
          </cell>
          <cell r="AC164">
            <v>-52.891057829855413</v>
          </cell>
          <cell r="AD164">
            <v>47.521999999999998</v>
          </cell>
          <cell r="AE164">
            <v>36.298657600002031</v>
          </cell>
          <cell r="AF164">
            <v>74.325970983916108</v>
          </cell>
          <cell r="AG164">
            <v>338.23325033866934</v>
          </cell>
          <cell r="AH164">
            <v>-92.988025528962311</v>
          </cell>
          <cell r="AI164">
            <v>355.86985339362519</v>
          </cell>
          <cell r="AJ164">
            <v>968.01299999999992</v>
          </cell>
          <cell r="AK164">
            <v>1032.6590000000001</v>
          </cell>
          <cell r="AL164">
            <v>1017.306</v>
          </cell>
          <cell r="AM164">
            <v>948.65300000000002</v>
          </cell>
          <cell r="AN164">
            <v>0</v>
          </cell>
          <cell r="AO164">
            <v>542.08699999999999</v>
          </cell>
          <cell r="AP164">
            <v>987.37200000000007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3017.9780000000001</v>
          </cell>
          <cell r="AW164">
            <v>1490.74</v>
          </cell>
          <cell r="AX164">
            <v>987.37200000000007</v>
          </cell>
          <cell r="AY164">
            <v>0</v>
          </cell>
          <cell r="AZ164">
            <v>5496.0900000000011</v>
          </cell>
        </row>
        <row r="165">
          <cell r="A165" t="str">
            <v>Mexico</v>
          </cell>
          <cell r="B165">
            <v>37.348047555162275</v>
          </cell>
          <cell r="C165">
            <v>36.015015122847245</v>
          </cell>
          <cell r="D165">
            <v>34.435905445458246</v>
          </cell>
          <cell r="E165">
            <v>31.296140836197804</v>
          </cell>
          <cell r="F165">
            <v>32.529028996643348</v>
          </cell>
          <cell r="G165">
            <v>33.177141901384893</v>
          </cell>
          <cell r="H165">
            <v>38.537284082891254</v>
          </cell>
          <cell r="I165">
            <v>40.489943125501497</v>
          </cell>
          <cell r="J165">
            <v>39.392700155005073</v>
          </cell>
          <cell r="K165">
            <v>43.069300653808796</v>
          </cell>
          <cell r="L165">
            <v>54.912793124015664</v>
          </cell>
          <cell r="M165">
            <v>47.924744476875837</v>
          </cell>
          <cell r="N165">
            <v>35.942669462047036</v>
          </cell>
          <cell r="O165">
            <v>32.341633436515764</v>
          </cell>
          <cell r="P165">
            <v>39.50694764224378</v>
          </cell>
          <cell r="Q165">
            <v>48.460032083010944</v>
          </cell>
          <cell r="R165">
            <v>38.897888671247799</v>
          </cell>
          <cell r="S165">
            <v>2907.5869999999995</v>
          </cell>
          <cell r="T165">
            <v>2897.4880000000003</v>
          </cell>
          <cell r="U165">
            <v>2633.5050000000001</v>
          </cell>
          <cell r="V165">
            <v>2539.1950000000002</v>
          </cell>
          <cell r="W165">
            <v>2681.1510000000003</v>
          </cell>
          <cell r="X165">
            <v>2754.9929999999999</v>
          </cell>
          <cell r="Y165">
            <v>3277.1249999999991</v>
          </cell>
          <cell r="Z165">
            <v>3812.7130000000002</v>
          </cell>
          <cell r="AA165">
            <v>3484.2840000000001</v>
          </cell>
          <cell r="AB165">
            <v>3586.9269999999997</v>
          </cell>
          <cell r="AC165">
            <v>4122.3159999999998</v>
          </cell>
          <cell r="AD165">
            <v>3174.3753249999995</v>
          </cell>
          <cell r="AE165">
            <v>8438.58</v>
          </cell>
          <cell r="AF165">
            <v>7975.3389999999999</v>
          </cell>
          <cell r="AG165">
            <v>10574.121999999999</v>
          </cell>
          <cell r="AH165">
            <v>10883.618324999999</v>
          </cell>
          <cell r="AI165">
            <v>37871.659325000001</v>
          </cell>
          <cell r="AJ165">
            <v>7006.5999999999995</v>
          </cell>
          <cell r="AK165">
            <v>7240.7</v>
          </cell>
          <cell r="AL165">
            <v>6882.7999999999993</v>
          </cell>
          <cell r="AM165">
            <v>7302.1</v>
          </cell>
          <cell r="AN165">
            <v>7418.1</v>
          </cell>
          <cell r="AO165">
            <v>7473.5</v>
          </cell>
          <cell r="AP165">
            <v>7653.4</v>
          </cell>
          <cell r="AQ165">
            <v>8474.7999999999993</v>
          </cell>
          <cell r="AR165">
            <v>7960.4992489999995</v>
          </cell>
          <cell r="AS165">
            <v>7495.4416510000001</v>
          </cell>
          <cell r="AT165">
            <v>6756.3206840000003</v>
          </cell>
          <cell r="AU165">
            <v>5961.3</v>
          </cell>
          <cell r="AV165">
            <v>21130.1</v>
          </cell>
          <cell r="AW165">
            <v>22193.7</v>
          </cell>
          <cell r="AX165">
            <v>24088.699248999998</v>
          </cell>
          <cell r="AY165">
            <v>20213.062334999999</v>
          </cell>
          <cell r="AZ165">
            <v>87625.56158400001</v>
          </cell>
        </row>
        <row r="166">
          <cell r="A166" t="str">
            <v>Nicaragua</v>
          </cell>
          <cell r="B166">
            <v>37.058197953580994</v>
          </cell>
          <cell r="C166">
            <v>49.3933743087604</v>
          </cell>
          <cell r="D166">
            <v>35.741184185870807</v>
          </cell>
          <cell r="E166">
            <v>42.13128951332591</v>
          </cell>
          <cell r="F166">
            <v>62.195747821515781</v>
          </cell>
          <cell r="G166">
            <v>92.760074741278885</v>
          </cell>
          <cell r="H166">
            <v>59.719348299613692</v>
          </cell>
          <cell r="I166">
            <v>70.660711642931716</v>
          </cell>
          <cell r="J166">
            <v>56.202062141363278</v>
          </cell>
          <cell r="K166">
            <v>42.563565434466078</v>
          </cell>
          <cell r="L166">
            <v>24.269753389440261</v>
          </cell>
          <cell r="M166">
            <v>42.682892439785242</v>
          </cell>
          <cell r="N166">
            <v>40.639162472284312</v>
          </cell>
          <cell r="O166">
            <v>64.008967735410621</v>
          </cell>
          <cell r="P166">
            <v>62.147424229071987</v>
          </cell>
          <cell r="Q166">
            <v>36.348882728230208</v>
          </cell>
          <cell r="R166">
            <v>49.255297362983121</v>
          </cell>
          <cell r="S166">
            <v>28.173152000000002</v>
          </cell>
          <cell r="T166">
            <v>35.803142999999999</v>
          </cell>
          <cell r="U166">
            <v>26.4386574</v>
          </cell>
          <cell r="V166">
            <v>30.233000000000001</v>
          </cell>
          <cell r="W166">
            <v>42</v>
          </cell>
          <cell r="X166">
            <v>54.600999999999999</v>
          </cell>
          <cell r="Y166">
            <v>42.078000000000003</v>
          </cell>
          <cell r="Z166">
            <v>46.822000000000003</v>
          </cell>
          <cell r="AA166">
            <v>37.154048000000003</v>
          </cell>
          <cell r="AB166">
            <v>39.759481999999998</v>
          </cell>
          <cell r="AC166">
            <v>23.278657829857416</v>
          </cell>
          <cell r="AD166">
            <v>38.953625999999993</v>
          </cell>
          <cell r="AE166">
            <v>90.414952400000004</v>
          </cell>
          <cell r="AF166">
            <v>126.834</v>
          </cell>
          <cell r="AG166">
            <v>126.05404800000001</v>
          </cell>
          <cell r="AH166">
            <v>101.9917658298574</v>
          </cell>
          <cell r="AI166">
            <v>445.29476622985737</v>
          </cell>
          <cell r="AJ166">
            <v>68.421666999999999</v>
          </cell>
          <cell r="AK166">
            <v>65.237148000000005</v>
          </cell>
          <cell r="AL166">
            <v>66.575275000000005</v>
          </cell>
          <cell r="AM166">
            <v>64.583117000000001</v>
          </cell>
          <cell r="AN166">
            <v>60.775858999999997</v>
          </cell>
          <cell r="AO166">
            <v>52.976348000000002</v>
          </cell>
          <cell r="AP166">
            <v>63.413618999999997</v>
          </cell>
          <cell r="AQ166">
            <v>59.636818000000005</v>
          </cell>
          <cell r="AR166">
            <v>59.497181999999995</v>
          </cell>
          <cell r="AS166">
            <v>84.070808999999997</v>
          </cell>
          <cell r="AT166">
            <v>86.324701000000005</v>
          </cell>
          <cell r="AU166">
            <v>82.136569000000009</v>
          </cell>
          <cell r="AV166">
            <v>200.23409000000001</v>
          </cell>
          <cell r="AW166">
            <v>178.33532400000001</v>
          </cell>
          <cell r="AX166">
            <v>182.547619</v>
          </cell>
          <cell r="AY166">
            <v>252.53207900000001</v>
          </cell>
          <cell r="AZ166">
            <v>813.64911200000006</v>
          </cell>
        </row>
        <row r="167">
          <cell r="A167" t="str">
            <v>Panama</v>
          </cell>
          <cell r="B167">
            <v>46.969526844838597</v>
          </cell>
          <cell r="C167">
            <v>52.811881188118804</v>
          </cell>
          <cell r="D167">
            <v>39.121757322175732</v>
          </cell>
          <cell r="E167">
            <v>52.052500000000002</v>
          </cell>
          <cell r="F167">
            <v>46.986749999999994</v>
          </cell>
          <cell r="G167">
            <v>50.381972514147137</v>
          </cell>
          <cell r="H167">
            <v>47.833738390764687</v>
          </cell>
          <cell r="I167">
            <v>35.171808510638293</v>
          </cell>
          <cell r="J167">
            <v>44.837771833934177</v>
          </cell>
          <cell r="K167">
            <v>34.70288296561224</v>
          </cell>
          <cell r="L167">
            <v>46.189642684693382</v>
          </cell>
          <cell r="M167">
            <v>43.071098684210526</v>
          </cell>
          <cell r="N167">
            <v>46.059530701120764</v>
          </cell>
          <cell r="O167">
            <v>49.754173165632366</v>
          </cell>
          <cell r="P167">
            <v>43.058675865770965</v>
          </cell>
          <cell r="Q167">
            <v>40.755467655384734</v>
          </cell>
          <cell r="R167">
            <v>45.060952362090916</v>
          </cell>
          <cell r="S167">
            <v>25.917000000000002</v>
          </cell>
          <cell r="T167">
            <v>24.891999999999999</v>
          </cell>
          <cell r="U167">
            <v>20.777999999999999</v>
          </cell>
          <cell r="V167">
            <v>20.820999999999998</v>
          </cell>
          <cell r="W167">
            <v>20.882999999999999</v>
          </cell>
          <cell r="X167">
            <v>24.928999999999998</v>
          </cell>
          <cell r="Y167">
            <v>24.492999999999999</v>
          </cell>
          <cell r="Z167">
            <v>14.694000000000001</v>
          </cell>
          <cell r="AA167">
            <v>21.42</v>
          </cell>
          <cell r="AB167">
            <v>15.956</v>
          </cell>
          <cell r="AC167">
            <v>17.006</v>
          </cell>
          <cell r="AD167">
            <v>14.548459999999999</v>
          </cell>
          <cell r="AE167">
            <v>71.586999999999989</v>
          </cell>
          <cell r="AF167">
            <v>66.632999999999996</v>
          </cell>
          <cell r="AG167">
            <v>60.606999999999999</v>
          </cell>
          <cell r="AH167">
            <v>47.510460000000002</v>
          </cell>
          <cell r="AI167">
            <v>246.33745999999994</v>
          </cell>
          <cell r="AJ167">
            <v>49.660496000000009</v>
          </cell>
          <cell r="AK167">
            <v>42.42</v>
          </cell>
          <cell r="AL167">
            <v>47.8</v>
          </cell>
          <cell r="AM167">
            <v>36</v>
          </cell>
          <cell r="AN167">
            <v>40</v>
          </cell>
          <cell r="AO167">
            <v>44.531999999999996</v>
          </cell>
          <cell r="AP167">
            <v>46.084000000000003</v>
          </cell>
          <cell r="AQ167">
            <v>37.6</v>
          </cell>
          <cell r="AR167">
            <v>42.995000000000005</v>
          </cell>
          <cell r="AS167">
            <v>41.381</v>
          </cell>
          <cell r="AT167">
            <v>33.136000000000003</v>
          </cell>
          <cell r="AU167">
            <v>30.4</v>
          </cell>
          <cell r="AV167">
            <v>139.88049599999999</v>
          </cell>
          <cell r="AW167">
            <v>120.532</v>
          </cell>
          <cell r="AX167">
            <v>126.679</v>
          </cell>
          <cell r="AY167">
            <v>104.917</v>
          </cell>
          <cell r="AZ167">
            <v>492.00849599999998</v>
          </cell>
        </row>
        <row r="168">
          <cell r="A168" t="str">
            <v>Paraguay</v>
          </cell>
          <cell r="B168">
            <v>15.612782385025993</v>
          </cell>
          <cell r="C168">
            <v>4.1960213760107443</v>
          </cell>
          <cell r="D168">
            <v>4.4651828678234819</v>
          </cell>
          <cell r="E168">
            <v>3.5790141834893134</v>
          </cell>
          <cell r="F168">
            <v>2.4160428039652357</v>
          </cell>
          <cell r="G168">
            <v>2.7470821843267825</v>
          </cell>
          <cell r="H168">
            <v>5.7787606557699984</v>
          </cell>
          <cell r="I168">
            <v>12.405978666846126</v>
          </cell>
          <cell r="J168">
            <v>23.516602660762345</v>
          </cell>
          <cell r="K168">
            <v>24.650114106338265</v>
          </cell>
          <cell r="L168">
            <v>20.711587867238702</v>
          </cell>
          <cell r="M168">
            <v>29.931023535156609</v>
          </cell>
          <cell r="N168">
            <v>7.7992559564666681</v>
          </cell>
          <cell r="O168">
            <v>2.9176182514558899</v>
          </cell>
          <cell r="P168">
            <v>13.989255948544766</v>
          </cell>
          <cell r="Q168">
            <v>25.010608877550091</v>
          </cell>
          <cell r="R168">
            <v>12.157968052733651</v>
          </cell>
          <cell r="S168">
            <v>33.907599999999995</v>
          </cell>
          <cell r="T168">
            <v>9.9980000000000011</v>
          </cell>
          <cell r="U168">
            <v>11.228</v>
          </cell>
          <cell r="V168">
            <v>9.7255760000000002</v>
          </cell>
          <cell r="W168">
            <v>6.6779959999999994</v>
          </cell>
          <cell r="X168">
            <v>6.6190639999999998</v>
          </cell>
          <cell r="Y168">
            <v>13.038104000000001</v>
          </cell>
          <cell r="Z168">
            <v>28.676144000000001</v>
          </cell>
          <cell r="AA168">
            <v>54.758148000000006</v>
          </cell>
          <cell r="AB168">
            <v>59.316248000000002</v>
          </cell>
          <cell r="AC168">
            <v>49.8</v>
          </cell>
          <cell r="AD168">
            <v>68.155799999999999</v>
          </cell>
          <cell r="AE168">
            <v>55.133599999999994</v>
          </cell>
          <cell r="AF168">
            <v>23.022635999999999</v>
          </cell>
          <cell r="AG168">
            <v>96.472396000000003</v>
          </cell>
          <cell r="AH168">
            <v>177.27204799999998</v>
          </cell>
          <cell r="AI168">
            <v>351.90067999999997</v>
          </cell>
          <cell r="AJ168">
            <v>195.46061199999997</v>
          </cell>
          <cell r="AK168">
            <v>214.44600000000003</v>
          </cell>
          <cell r="AL168">
            <v>226.31100000000001</v>
          </cell>
          <cell r="AM168">
            <v>244.565066</v>
          </cell>
          <cell r="AN168">
            <v>248.762</v>
          </cell>
          <cell r="AO168">
            <v>216.85399999999998</v>
          </cell>
          <cell r="AP168">
            <v>203.059</v>
          </cell>
          <cell r="AQ168">
            <v>208.03299999999999</v>
          </cell>
          <cell r="AR168">
            <v>209.56399999999999</v>
          </cell>
          <cell r="AS168">
            <v>216.56947700000001</v>
          </cell>
          <cell r="AT168">
            <v>216.400598</v>
          </cell>
          <cell r="AU168">
            <v>204.93859800000001</v>
          </cell>
          <cell r="AV168">
            <v>636.21761200000003</v>
          </cell>
          <cell r="AW168">
            <v>710.18106599999999</v>
          </cell>
          <cell r="AX168">
            <v>620.65599999999995</v>
          </cell>
          <cell r="AY168">
            <v>637.90867300000002</v>
          </cell>
          <cell r="AZ168">
            <v>2604.9633510000003</v>
          </cell>
        </row>
        <row r="169">
          <cell r="A169" t="str">
            <v>Peru</v>
          </cell>
          <cell r="B169">
            <v>92.479749256420959</v>
          </cell>
          <cell r="C169">
            <v>145.16707632083336</v>
          </cell>
          <cell r="D169">
            <v>122.46847212276386</v>
          </cell>
          <cell r="E169">
            <v>98.983197697806119</v>
          </cell>
          <cell r="F169">
            <v>87.970198863247134</v>
          </cell>
          <cell r="G169">
            <v>57.891132439014171</v>
          </cell>
          <cell r="H169">
            <v>46.475322700557946</v>
          </cell>
          <cell r="I169">
            <v>53.033124882442841</v>
          </cell>
          <cell r="J169">
            <v>45.226130653266338</v>
          </cell>
          <cell r="K169">
            <v>64.421871388281289</v>
          </cell>
          <cell r="L169">
            <v>40.78065699645088</v>
          </cell>
          <cell r="M169">
            <v>166.53975416957317</v>
          </cell>
          <cell r="N169">
            <v>117.51603380822567</v>
          </cell>
          <cell r="O169">
            <v>79.63536386814171</v>
          </cell>
          <cell r="P169">
            <v>47.947434498972321</v>
          </cell>
          <cell r="Q169">
            <v>92.769503681527567</v>
          </cell>
          <cell r="R169">
            <v>83.814119021503103</v>
          </cell>
          <cell r="S169">
            <v>135</v>
          </cell>
          <cell r="T169">
            <v>163</v>
          </cell>
          <cell r="U169">
            <v>136</v>
          </cell>
          <cell r="V169">
            <v>106.628</v>
          </cell>
          <cell r="W169">
            <v>110.29336600000001</v>
          </cell>
          <cell r="X169">
            <v>83.3108</v>
          </cell>
          <cell r="Y169">
            <v>72.42880000000001</v>
          </cell>
          <cell r="Z169">
            <v>55.923999999999999</v>
          </cell>
          <cell r="AA169">
            <v>51</v>
          </cell>
          <cell r="AB169">
            <v>77.798000000000002</v>
          </cell>
          <cell r="AC169">
            <v>28</v>
          </cell>
          <cell r="AD169">
            <v>157.868155</v>
          </cell>
          <cell r="AE169">
            <v>434</v>
          </cell>
          <cell r="AF169">
            <v>300.23216600000001</v>
          </cell>
          <cell r="AG169">
            <v>179.3528</v>
          </cell>
          <cell r="AH169">
            <v>263.666155</v>
          </cell>
          <cell r="AI169">
            <v>1177.251121</v>
          </cell>
          <cell r="AJ169">
            <v>131.38011399999999</v>
          </cell>
          <cell r="AK169">
            <v>101.055972</v>
          </cell>
          <cell r="AL169">
            <v>99.944089999999989</v>
          </cell>
          <cell r="AM169">
            <v>96.950999999999993</v>
          </cell>
          <cell r="AN169">
            <v>112.83824600000001</v>
          </cell>
          <cell r="AO169">
            <v>129.51848899999999</v>
          </cell>
          <cell r="AP169">
            <v>140.259209</v>
          </cell>
          <cell r="AQ169">
            <v>94.905967000000004</v>
          </cell>
          <cell r="AR169">
            <v>101.49</v>
          </cell>
          <cell r="AS169">
            <v>108.68700100000001</v>
          </cell>
          <cell r="AT169">
            <v>61.794002000000006</v>
          </cell>
          <cell r="AU169">
            <v>85.31376800000001</v>
          </cell>
          <cell r="AV169">
            <v>332.38017600000001</v>
          </cell>
          <cell r="AW169">
            <v>339.30773499999998</v>
          </cell>
          <cell r="AX169">
            <v>336.65517599999998</v>
          </cell>
          <cell r="AY169">
            <v>255.79477100000003</v>
          </cell>
          <cell r="AZ169">
            <v>1264.1378580000001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0.54</v>
          </cell>
          <cell r="N170">
            <v>0</v>
          </cell>
          <cell r="O170">
            <v>0</v>
          </cell>
          <cell r="P170">
            <v>0</v>
          </cell>
          <cell r="Q170">
            <v>0.18</v>
          </cell>
          <cell r="R170">
            <v>5.1780821917808216E-2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4.1999999999999997E-3</v>
          </cell>
          <cell r="AE170">
            <v>0</v>
          </cell>
          <cell r="AF170">
            <v>0</v>
          </cell>
          <cell r="AG170">
            <v>0</v>
          </cell>
          <cell r="AH170">
            <v>4.1999999999999997E-3</v>
          </cell>
          <cell r="AI170">
            <v>4.1999999999999997E-3</v>
          </cell>
          <cell r="AJ170">
            <v>0.6</v>
          </cell>
          <cell r="AK170">
            <v>0</v>
          </cell>
          <cell r="AL170">
            <v>0.6</v>
          </cell>
          <cell r="AM170">
            <v>0.6</v>
          </cell>
          <cell r="AN170">
            <v>0.6</v>
          </cell>
          <cell r="AO170">
            <v>0.7</v>
          </cell>
          <cell r="AP170">
            <v>0.7</v>
          </cell>
          <cell r="AQ170">
            <v>0.7</v>
          </cell>
          <cell r="AR170">
            <v>0.7</v>
          </cell>
          <cell r="AS170">
            <v>0.7</v>
          </cell>
          <cell r="AT170">
            <v>0.7</v>
          </cell>
          <cell r="AU170">
            <v>0.7</v>
          </cell>
          <cell r="AV170">
            <v>1.2</v>
          </cell>
          <cell r="AW170">
            <v>1.9</v>
          </cell>
          <cell r="AX170">
            <v>2.0999999999999996</v>
          </cell>
          <cell r="AY170">
            <v>2.0999999999999996</v>
          </cell>
          <cell r="AZ170">
            <v>7.3000000000000007</v>
          </cell>
        </row>
        <row r="171">
          <cell r="A171" t="str">
            <v>St. Barth's</v>
          </cell>
          <cell r="B171">
            <v>676.21479999999985</v>
          </cell>
          <cell r="C171">
            <v>729.80000000000007</v>
          </cell>
          <cell r="D171">
            <v>779.9</v>
          </cell>
          <cell r="E171">
            <v>0</v>
          </cell>
          <cell r="F171">
            <v>698.70535714285711</v>
          </cell>
          <cell r="G171">
            <v>644.86607142857144</v>
          </cell>
          <cell r="H171">
            <v>846.36160714285722</v>
          </cell>
          <cell r="I171">
            <v>772.734375</v>
          </cell>
          <cell r="J171">
            <v>704.93303571428567</v>
          </cell>
          <cell r="K171">
            <v>1074.3749999999998</v>
          </cell>
          <cell r="L171">
            <v>0</v>
          </cell>
          <cell r="M171">
            <v>0</v>
          </cell>
          <cell r="N171">
            <v>728.63826666666671</v>
          </cell>
          <cell r="O171">
            <v>1041.5290178571429</v>
          </cell>
          <cell r="P171">
            <v>774.67633928571422</v>
          </cell>
          <cell r="Q171">
            <v>268.59374999999994</v>
          </cell>
          <cell r="R171">
            <v>639.04806020066894</v>
          </cell>
          <cell r="S171">
            <v>33.810739999999996</v>
          </cell>
          <cell r="T171">
            <v>36.49</v>
          </cell>
          <cell r="U171">
            <v>38.994999999999997</v>
          </cell>
          <cell r="V171">
            <v>36.81</v>
          </cell>
          <cell r="W171">
            <v>34.78</v>
          </cell>
          <cell r="X171">
            <v>32.1</v>
          </cell>
          <cell r="Y171">
            <v>42.13</v>
          </cell>
          <cell r="Z171">
            <v>38.465000000000003</v>
          </cell>
          <cell r="AA171">
            <v>35.090000000000003</v>
          </cell>
          <cell r="AB171">
            <v>53.48</v>
          </cell>
          <cell r="AC171">
            <v>0</v>
          </cell>
          <cell r="AD171">
            <v>0</v>
          </cell>
          <cell r="AE171">
            <v>109.29574</v>
          </cell>
          <cell r="AF171">
            <v>103.69</v>
          </cell>
          <cell r="AG171">
            <v>115.685</v>
          </cell>
          <cell r="AH171">
            <v>53.48</v>
          </cell>
          <cell r="AI171">
            <v>382.15074000000004</v>
          </cell>
          <cell r="AJ171">
            <v>4.5</v>
          </cell>
          <cell r="AK171">
            <v>4.5</v>
          </cell>
          <cell r="AL171">
            <v>4.5</v>
          </cell>
          <cell r="AM171">
            <v>0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13.5</v>
          </cell>
          <cell r="AW171">
            <v>8.9600000000000009</v>
          </cell>
          <cell r="AX171">
            <v>13.440000000000001</v>
          </cell>
          <cell r="AY171">
            <v>17.920000000000002</v>
          </cell>
          <cell r="AZ171">
            <v>53.820000000000007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61.875</v>
          </cell>
          <cell r="H172">
            <v>7.0312499999999991</v>
          </cell>
          <cell r="I172">
            <v>14.062499999999998</v>
          </cell>
          <cell r="J172">
            <v>0</v>
          </cell>
          <cell r="K172">
            <v>0</v>
          </cell>
          <cell r="L172">
            <v>0</v>
          </cell>
          <cell r="M172">
            <v>27.98</v>
          </cell>
          <cell r="N172">
            <v>0</v>
          </cell>
          <cell r="O172">
            <v>20.625</v>
          </cell>
          <cell r="P172">
            <v>7.0312499999999991</v>
          </cell>
          <cell r="Q172">
            <v>7.0105790645879731</v>
          </cell>
          <cell r="R172">
            <v>7.367167919799499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3.08</v>
          </cell>
          <cell r="Y172">
            <v>0.7</v>
          </cell>
          <cell r="Z172">
            <v>0.7</v>
          </cell>
          <cell r="AA172">
            <v>0</v>
          </cell>
          <cell r="AB172">
            <v>0</v>
          </cell>
          <cell r="AC172">
            <v>0</v>
          </cell>
          <cell r="AD172">
            <v>1.399</v>
          </cell>
          <cell r="AE172">
            <v>0</v>
          </cell>
          <cell r="AF172">
            <v>3.08</v>
          </cell>
          <cell r="AG172">
            <v>1.4</v>
          </cell>
          <cell r="AH172">
            <v>1.399</v>
          </cell>
          <cell r="AI172">
            <v>5.8790000000000004</v>
          </cell>
          <cell r="AJ172">
            <v>9</v>
          </cell>
          <cell r="AK172">
            <v>4.5</v>
          </cell>
          <cell r="AL172">
            <v>9</v>
          </cell>
          <cell r="AM172">
            <v>0</v>
          </cell>
          <cell r="AN172">
            <v>8.9600000000000009</v>
          </cell>
          <cell r="AO172">
            <v>4.4800000000000004</v>
          </cell>
          <cell r="AP172">
            <v>8.9600000000000009</v>
          </cell>
          <cell r="AQ172">
            <v>4.4800000000000004</v>
          </cell>
          <cell r="AR172">
            <v>4.4800000000000004</v>
          </cell>
          <cell r="AS172">
            <v>4.4800000000000004</v>
          </cell>
          <cell r="AT172">
            <v>8.98</v>
          </cell>
          <cell r="AU172">
            <v>4.5</v>
          </cell>
          <cell r="AV172">
            <v>22.5</v>
          </cell>
          <cell r="AW172">
            <v>13.440000000000001</v>
          </cell>
          <cell r="AX172">
            <v>17.920000000000002</v>
          </cell>
          <cell r="AY172">
            <v>17.96</v>
          </cell>
          <cell r="AZ172">
            <v>71.820000000000007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708.72428571428577</v>
          </cell>
          <cell r="N173">
            <v>0</v>
          </cell>
          <cell r="O173">
            <v>0</v>
          </cell>
          <cell r="P173">
            <v>0</v>
          </cell>
          <cell r="Q173">
            <v>190.81038461538461</v>
          </cell>
          <cell r="R173">
            <v>41.689663865546223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11.0246</v>
          </cell>
          <cell r="AE173">
            <v>0</v>
          </cell>
          <cell r="AF173">
            <v>0</v>
          </cell>
          <cell r="AG173">
            <v>0</v>
          </cell>
          <cell r="AH173">
            <v>11.0246</v>
          </cell>
          <cell r="AI173">
            <v>11.0246</v>
          </cell>
          <cell r="AJ173">
            <v>1.51</v>
          </cell>
          <cell r="AK173">
            <v>1.93</v>
          </cell>
          <cell r="AL173">
            <v>1.93</v>
          </cell>
          <cell r="AM173">
            <v>1.93</v>
          </cell>
          <cell r="AN173">
            <v>2.5499999999999998</v>
          </cell>
          <cell r="AO173">
            <v>1.5</v>
          </cell>
          <cell r="AP173">
            <v>2.9</v>
          </cell>
          <cell r="AQ173">
            <v>1.4</v>
          </cell>
          <cell r="AR173">
            <v>2.95</v>
          </cell>
          <cell r="AS173">
            <v>1.2</v>
          </cell>
          <cell r="AT173">
            <v>2.5999999999999996</v>
          </cell>
          <cell r="AU173">
            <v>1.4</v>
          </cell>
          <cell r="AV173">
            <v>5.37</v>
          </cell>
          <cell r="AW173">
            <v>5.9799999999999995</v>
          </cell>
          <cell r="AX173">
            <v>7.25</v>
          </cell>
          <cell r="AY173">
            <v>5.1999999999999993</v>
          </cell>
          <cell r="AZ173">
            <v>23.799999999999997</v>
          </cell>
        </row>
        <row r="174">
          <cell r="A174" t="str">
            <v>Uruguay</v>
          </cell>
          <cell r="B174">
            <v>39.035026743528256</v>
          </cell>
          <cell r="C174">
            <v>29.935068614230513</v>
          </cell>
          <cell r="D174">
            <v>25.759761570664843</v>
          </cell>
          <cell r="E174">
            <v>20.560003623436003</v>
          </cell>
          <cell r="F174">
            <v>13.834243712251096</v>
          </cell>
          <cell r="G174">
            <v>5.3863824663904287</v>
          </cell>
          <cell r="H174">
            <v>13.474429530958004</v>
          </cell>
          <cell r="I174">
            <v>29.903861194245838</v>
          </cell>
          <cell r="J174">
            <v>31.756377118313988</v>
          </cell>
          <cell r="K174">
            <v>25.121144441225756</v>
          </cell>
          <cell r="L174">
            <v>20.752950345047637</v>
          </cell>
          <cell r="M174">
            <v>20.188015093406289</v>
          </cell>
          <cell r="N174">
            <v>31.535943371035032</v>
          </cell>
          <cell r="O174">
            <v>12.367944919820243</v>
          </cell>
          <cell r="P174">
            <v>24.996395167121037</v>
          </cell>
          <cell r="Q174">
            <v>22.015054150800385</v>
          </cell>
          <cell r="R174">
            <v>22.501564165733232</v>
          </cell>
          <cell r="S174">
            <v>36.978400000000001</v>
          </cell>
          <cell r="T174">
            <v>29.352</v>
          </cell>
          <cell r="U174">
            <v>24.681000000000001</v>
          </cell>
          <cell r="V174">
            <v>20.699384000000002</v>
          </cell>
          <cell r="W174">
            <v>13.295664</v>
          </cell>
          <cell r="X174">
            <v>7.4503760000000003</v>
          </cell>
          <cell r="Y174">
            <v>18.046735999999999</v>
          </cell>
          <cell r="Z174">
            <v>39.392983999999998</v>
          </cell>
          <cell r="AA174">
            <v>42.124432000000006</v>
          </cell>
          <cell r="AB174">
            <v>35.031832000000001</v>
          </cell>
          <cell r="AC174">
            <v>30.367999999999999</v>
          </cell>
          <cell r="AD174">
            <v>27.454259999999998</v>
          </cell>
          <cell r="AE174">
            <v>91.011399999999995</v>
          </cell>
          <cell r="AF174">
            <v>41.445424000000003</v>
          </cell>
          <cell r="AG174">
            <v>99.564152000000007</v>
          </cell>
          <cell r="AH174">
            <v>92.854092000000009</v>
          </cell>
          <cell r="AI174">
            <v>324.875068</v>
          </cell>
          <cell r="AJ174">
            <v>85.258196999999996</v>
          </cell>
          <cell r="AK174">
            <v>88.247</v>
          </cell>
          <cell r="AL174">
            <v>86.230999999999995</v>
          </cell>
          <cell r="AM174">
            <v>90.610128000000003</v>
          </cell>
          <cell r="AN174">
            <v>86.496217999999999</v>
          </cell>
          <cell r="AO174">
            <v>124.48686000000001</v>
          </cell>
          <cell r="AP174">
            <v>120.53988900000002</v>
          </cell>
          <cell r="AQ174">
            <v>118.55888900000001</v>
          </cell>
          <cell r="AR174">
            <v>119.38386</v>
          </cell>
          <cell r="AS174">
            <v>125.50641899999999</v>
          </cell>
          <cell r="AT174">
            <v>131.697901</v>
          </cell>
          <cell r="AU174">
            <v>122.39357799999999</v>
          </cell>
          <cell r="AV174">
            <v>259.736197</v>
          </cell>
          <cell r="AW174">
            <v>301.59320600000001</v>
          </cell>
          <cell r="AX174">
            <v>358.48263800000007</v>
          </cell>
          <cell r="AY174">
            <v>379.59789799999999</v>
          </cell>
          <cell r="AZ174">
            <v>1299.4099389999999</v>
          </cell>
        </row>
        <row r="175">
          <cell r="A175" t="str">
            <v>Venezuela</v>
          </cell>
          <cell r="B175">
            <v>42.137650904225261</v>
          </cell>
          <cell r="C175">
            <v>39.652888761758568</v>
          </cell>
          <cell r="D175">
            <v>47.215188221634953</v>
          </cell>
          <cell r="E175">
            <v>43.558276377155927</v>
          </cell>
          <cell r="F175">
            <v>50.077618057769783</v>
          </cell>
          <cell r="G175">
            <v>64.065095005937081</v>
          </cell>
          <cell r="H175">
            <v>67.157955771522282</v>
          </cell>
          <cell r="I175">
            <v>49.707829780869865</v>
          </cell>
          <cell r="J175">
            <v>50.131991291147671</v>
          </cell>
          <cell r="K175">
            <v>51.515866725261404</v>
          </cell>
          <cell r="L175">
            <v>64.61363469463906</v>
          </cell>
          <cell r="M175">
            <v>54.820188425718115</v>
          </cell>
          <cell r="N175">
            <v>42.979355348169804</v>
          </cell>
          <cell r="O175">
            <v>52.707475582757574</v>
          </cell>
          <cell r="P175">
            <v>55.445981828132318</v>
          </cell>
          <cell r="Q175">
            <v>56.756500178534687</v>
          </cell>
          <cell r="R175">
            <v>51.915988478703326</v>
          </cell>
          <cell r="S175">
            <v>108.34</v>
          </cell>
          <cell r="T175">
            <v>103.14200000000001</v>
          </cell>
          <cell r="U175">
            <v>120.569</v>
          </cell>
          <cell r="V175">
            <v>115.735</v>
          </cell>
          <cell r="W175">
            <v>136</v>
          </cell>
          <cell r="X175">
            <v>177.41</v>
          </cell>
          <cell r="Y175">
            <v>161</v>
          </cell>
          <cell r="Z175">
            <v>122</v>
          </cell>
          <cell r="AA175">
            <v>132.02000000000001</v>
          </cell>
          <cell r="AB175">
            <v>143.02000000000001</v>
          </cell>
          <cell r="AC175">
            <v>156</v>
          </cell>
          <cell r="AD175">
            <v>125.15639</v>
          </cell>
          <cell r="AE175">
            <v>332.05100000000004</v>
          </cell>
          <cell r="AF175">
            <v>429.14499999999998</v>
          </cell>
          <cell r="AG175">
            <v>415.02</v>
          </cell>
          <cell r="AH175">
            <v>424.17638999999997</v>
          </cell>
          <cell r="AI175">
            <v>1600.39239</v>
          </cell>
          <cell r="AJ175">
            <v>231.39875600000002</v>
          </cell>
          <cell r="AK175">
            <v>234.100977</v>
          </cell>
          <cell r="AL175">
            <v>229.82456300000001</v>
          </cell>
          <cell r="AM175">
            <v>239.13136300000002</v>
          </cell>
          <cell r="AN175">
            <v>244.420571</v>
          </cell>
          <cell r="AO175">
            <v>249.22931899999998</v>
          </cell>
          <cell r="AP175">
            <v>215.75999199999998</v>
          </cell>
          <cell r="AQ175">
            <v>220.89075400000002</v>
          </cell>
          <cell r="AR175">
            <v>237.010334</v>
          </cell>
          <cell r="AS175">
            <v>249.860884</v>
          </cell>
          <cell r="AT175">
            <v>217.29159899999999</v>
          </cell>
          <cell r="AU175">
            <v>205.473119</v>
          </cell>
          <cell r="AV175">
            <v>695.324296</v>
          </cell>
          <cell r="AW175">
            <v>732.78125299999999</v>
          </cell>
          <cell r="AX175">
            <v>673.66108000000008</v>
          </cell>
          <cell r="AY175">
            <v>672.62560199999996</v>
          </cell>
          <cell r="AZ175">
            <v>2774.3922309999998</v>
          </cell>
        </row>
        <row r="176">
          <cell r="A176" t="str">
            <v>LA and Canada</v>
          </cell>
          <cell r="B176">
            <v>25.309226630789222</v>
          </cell>
          <cell r="C176">
            <v>25.673559205121371</v>
          </cell>
          <cell r="D176">
            <v>25.875216811606457</v>
          </cell>
          <cell r="E176">
            <v>25.038598123361179</v>
          </cell>
          <cell r="F176">
            <v>25.485559296375396</v>
          </cell>
          <cell r="G176">
            <v>27.513574986679906</v>
          </cell>
          <cell r="H176">
            <v>29.92138883157368</v>
          </cell>
          <cell r="I176">
            <v>32.130599214924274</v>
          </cell>
          <cell r="J176">
            <v>28.845439914553349</v>
          </cell>
          <cell r="K176">
            <v>30.102899839724166</v>
          </cell>
          <cell r="L176">
            <v>35.7322193352936</v>
          </cell>
          <cell r="M176">
            <v>29.124275091374109</v>
          </cell>
          <cell r="N176">
            <v>25.617126892174383</v>
          </cell>
          <cell r="O176">
            <v>26.012701480234462</v>
          </cell>
          <cell r="P176">
            <v>30.292298814465973</v>
          </cell>
          <cell r="Q176">
            <v>31.685832574932352</v>
          </cell>
          <cell r="R176">
            <v>28.376582949415255</v>
          </cell>
          <cell r="S176">
            <v>7542.5990000000002</v>
          </cell>
          <cell r="T176">
            <v>7753.4369999999999</v>
          </cell>
          <cell r="U176">
            <v>7490.8860000000013</v>
          </cell>
          <cell r="V176">
            <v>7489.005000000001</v>
          </cell>
          <cell r="W176">
            <v>7429.12</v>
          </cell>
          <cell r="X176">
            <v>8157.91</v>
          </cell>
          <cell r="Y176">
            <v>9135.5419999999995</v>
          </cell>
          <cell r="Z176">
            <v>9732.1190000000006</v>
          </cell>
          <cell r="AA176">
            <v>8843.1149999999961</v>
          </cell>
          <cell r="AB176">
            <v>8950.7780000000002</v>
          </cell>
          <cell r="AC176">
            <v>10142.902000000002</v>
          </cell>
          <cell r="AD176">
            <v>7707.9407960000017</v>
          </cell>
          <cell r="AE176">
            <v>22786.922000000002</v>
          </cell>
          <cell r="AF176">
            <v>23076.035</v>
          </cell>
          <cell r="AG176">
            <v>27710.775999999998</v>
          </cell>
          <cell r="AH176">
            <v>26801.620796000003</v>
          </cell>
          <cell r="AI176">
            <v>100375.35379600001</v>
          </cell>
          <cell r="AJ176">
            <v>26821.598300999995</v>
          </cell>
          <cell r="AK176">
            <v>27180.077542999989</v>
          </cell>
          <cell r="AL176">
            <v>26055.037331999996</v>
          </cell>
          <cell r="AM176">
            <v>26918.85730499999</v>
          </cell>
          <cell r="AN176">
            <v>26235.280623999985</v>
          </cell>
          <cell r="AO176">
            <v>26685.441653999984</v>
          </cell>
          <cell r="AP176">
            <v>27478.630240999995</v>
          </cell>
          <cell r="AQ176">
            <v>27260.329137999997</v>
          </cell>
          <cell r="AR176">
            <v>27591.201671999992</v>
          </cell>
          <cell r="AS176">
            <v>26760.545472000002</v>
          </cell>
          <cell r="AT176">
            <v>25547.284690999997</v>
          </cell>
          <cell r="AU176">
            <v>23819.122345999996</v>
          </cell>
          <cell r="AV176">
            <v>80056.713175999976</v>
          </cell>
          <cell r="AW176">
            <v>79839.579582999955</v>
          </cell>
          <cell r="AX176">
            <v>82330.161050999988</v>
          </cell>
          <cell r="AY176">
            <v>76126.952508999995</v>
          </cell>
          <cell r="AZ176">
            <v>318353.40631899994</v>
          </cell>
        </row>
        <row r="177">
          <cell r="A177" t="str">
            <v>PMI</v>
          </cell>
          <cell r="B177">
            <v>32.378492708364377</v>
          </cell>
          <cell r="C177">
            <v>31.332243005179709</v>
          </cell>
          <cell r="D177">
            <v>35.115307482762979</v>
          </cell>
          <cell r="E177">
            <v>30.219650283087589</v>
          </cell>
          <cell r="F177">
            <v>28.405490269844304</v>
          </cell>
          <cell r="G177">
            <v>30.579924155042633</v>
          </cell>
          <cell r="H177">
            <v>30.975848418711703</v>
          </cell>
          <cell r="I177">
            <v>30.768757005070118</v>
          </cell>
          <cell r="J177">
            <v>30.037760371633908</v>
          </cell>
          <cell r="K177">
            <v>32.661222416107947</v>
          </cell>
          <cell r="L177">
            <v>36.642879982209017</v>
          </cell>
          <cell r="M177">
            <v>33.565951233344173</v>
          </cell>
          <cell r="N177">
            <v>32.951724877577867</v>
          </cell>
          <cell r="O177">
            <v>29.728430462332234</v>
          </cell>
          <cell r="P177">
            <v>30.593248611063988</v>
          </cell>
          <cell r="Q177">
            <v>34.261411605010665</v>
          </cell>
          <cell r="R177">
            <v>31.811651873503269</v>
          </cell>
          <cell r="S177">
            <v>73956.244920399593</v>
          </cell>
          <cell r="T177">
            <v>74160.599000000031</v>
          </cell>
          <cell r="U177">
            <v>83463.583000000013</v>
          </cell>
          <cell r="V177">
            <v>78718.263999999981</v>
          </cell>
          <cell r="W177">
            <v>72643.039000000004</v>
          </cell>
          <cell r="X177">
            <v>75549.646906000009</v>
          </cell>
          <cell r="Y177">
            <v>74608.962999999974</v>
          </cell>
          <cell r="Z177">
            <v>72814.269000000015</v>
          </cell>
          <cell r="AA177">
            <v>72290.990999999951</v>
          </cell>
          <cell r="AB177">
            <v>76708.35199999997</v>
          </cell>
          <cell r="AC177">
            <v>81557.427000000011</v>
          </cell>
          <cell r="AD177">
            <v>74438.548883000054</v>
          </cell>
          <cell r="AE177">
            <v>231580.42692039962</v>
          </cell>
          <cell r="AF177">
            <v>226910.94990599999</v>
          </cell>
          <cell r="AG177">
            <v>219714.22299999994</v>
          </cell>
          <cell r="AH177">
            <v>232704.32788300002</v>
          </cell>
          <cell r="AI177">
            <v>910909.92770939949</v>
          </cell>
          <cell r="AJ177">
            <v>205570.47243636806</v>
          </cell>
          <cell r="AK177">
            <v>213021.89916299997</v>
          </cell>
          <cell r="AL177">
            <v>213915.89618536798</v>
          </cell>
          <cell r="AM177">
            <v>234438.31062349904</v>
          </cell>
          <cell r="AN177">
            <v>230162.31890004396</v>
          </cell>
          <cell r="AO177">
            <v>222350.72222763405</v>
          </cell>
          <cell r="AP177">
            <v>216775.5529802941</v>
          </cell>
          <cell r="AQ177">
            <v>212985.01622669198</v>
          </cell>
          <cell r="AR177">
            <v>216600.34268547202</v>
          </cell>
          <cell r="AS177">
            <v>211374.56498245415</v>
          </cell>
          <cell r="AT177">
            <v>200316.36251200305</v>
          </cell>
          <cell r="AU177">
            <v>199591.22722000504</v>
          </cell>
          <cell r="AV177">
            <v>632508.267784736</v>
          </cell>
          <cell r="AW177">
            <v>686951.35175117711</v>
          </cell>
          <cell r="AX177">
            <v>646360.9118924581</v>
          </cell>
          <cell r="AY177">
            <v>611282.15471446223</v>
          </cell>
          <cell r="AZ177">
            <v>2577102.686142833</v>
          </cell>
        </row>
        <row r="178">
          <cell r="A178" t="str">
            <v>PMI</v>
          </cell>
          <cell r="B178">
            <v>32.378492708364377</v>
          </cell>
          <cell r="C178">
            <v>31.332243005179709</v>
          </cell>
          <cell r="D178">
            <v>35.115307482762979</v>
          </cell>
          <cell r="E178">
            <v>30.219650283087589</v>
          </cell>
          <cell r="F178">
            <v>28.405490269844304</v>
          </cell>
          <cell r="G178">
            <v>30.579924155042633</v>
          </cell>
          <cell r="H178">
            <v>30.975848418711703</v>
          </cell>
          <cell r="I178">
            <v>30.768757005070118</v>
          </cell>
          <cell r="J178">
            <v>30.037760371633908</v>
          </cell>
          <cell r="K178">
            <v>32.661222416107947</v>
          </cell>
          <cell r="L178">
            <v>36.642879982209017</v>
          </cell>
          <cell r="M178">
            <v>33.565951233344173</v>
          </cell>
          <cell r="N178">
            <v>32.951724877577867</v>
          </cell>
          <cell r="O178">
            <v>29.728430462332234</v>
          </cell>
          <cell r="P178">
            <v>30.593248611063988</v>
          </cell>
          <cell r="Q178">
            <v>34.261411605010665</v>
          </cell>
          <cell r="R178">
            <v>31.811651873503269</v>
          </cell>
          <cell r="S178">
            <v>73956.244920399593</v>
          </cell>
          <cell r="T178">
            <v>74160.599000000031</v>
          </cell>
          <cell r="U178">
            <v>83463.583000000013</v>
          </cell>
          <cell r="V178">
            <v>78718.263999999981</v>
          </cell>
          <cell r="W178">
            <v>72643.039000000004</v>
          </cell>
          <cell r="X178">
            <v>75549.646906000009</v>
          </cell>
          <cell r="Y178">
            <v>74608.962999999974</v>
          </cell>
          <cell r="Z178">
            <v>72814.269000000015</v>
          </cell>
          <cell r="AA178">
            <v>72290.990999999951</v>
          </cell>
          <cell r="AB178">
            <v>76708.35199999997</v>
          </cell>
          <cell r="AC178">
            <v>81557.427000000011</v>
          </cell>
          <cell r="AD178">
            <v>74438.548883000054</v>
          </cell>
          <cell r="AE178">
            <v>231580.42692039962</v>
          </cell>
          <cell r="AF178">
            <v>226910.94990599999</v>
          </cell>
          <cell r="AG178">
            <v>219714.22299999994</v>
          </cell>
          <cell r="AH178">
            <v>232704.32788300002</v>
          </cell>
          <cell r="AI178">
            <v>910909.92770939949</v>
          </cell>
          <cell r="AJ178">
            <v>205570.47243636806</v>
          </cell>
          <cell r="AK178">
            <v>213021.89916299997</v>
          </cell>
          <cell r="AL178">
            <v>213915.89618536798</v>
          </cell>
          <cell r="AM178">
            <v>234438.31062349904</v>
          </cell>
          <cell r="AN178">
            <v>230162.31890004396</v>
          </cell>
          <cell r="AO178">
            <v>222350.72222763405</v>
          </cell>
          <cell r="AP178">
            <v>216775.5529802941</v>
          </cell>
          <cell r="AQ178">
            <v>212985.01622669198</v>
          </cell>
          <cell r="AR178">
            <v>216600.34268547202</v>
          </cell>
          <cell r="AS178">
            <v>211374.56498245415</v>
          </cell>
          <cell r="AT178">
            <v>200316.36251200305</v>
          </cell>
          <cell r="AU178">
            <v>199591.22722000504</v>
          </cell>
          <cell r="AV178">
            <v>632508.267784736</v>
          </cell>
          <cell r="AW178">
            <v>686951.35175117711</v>
          </cell>
          <cell r="AX178">
            <v>646360.9118924581</v>
          </cell>
          <cell r="AY178">
            <v>611282.15471446223</v>
          </cell>
          <cell r="AZ178">
            <v>2577102.686142833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6.5483618527650833E-11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9.4587448984384537E-11</v>
          </cell>
          <cell r="AQ186">
            <v>0</v>
          </cell>
          <cell r="AR186">
            <v>0</v>
          </cell>
          <cell r="AS186">
            <v>1.8189894035458565E-10</v>
          </cell>
          <cell r="AT186">
            <v>0</v>
          </cell>
          <cell r="AU186">
            <v>5.8207660913467407E-11</v>
          </cell>
          <cell r="AV186">
            <v>0</v>
          </cell>
          <cell r="AW186">
            <v>0</v>
          </cell>
          <cell r="AX186">
            <v>0</v>
          </cell>
          <cell r="AY186">
            <v>2.9103830456733704E-10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2.9103830456733704E-11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-2.9103830456733704E-11</v>
          </cell>
          <cell r="Z187">
            <v>0</v>
          </cell>
          <cell r="AA187">
            <v>-2.3646862246096134E-11</v>
          </cell>
          <cell r="AB187">
            <v>0</v>
          </cell>
          <cell r="AC187">
            <v>0</v>
          </cell>
          <cell r="AD187">
            <v>5.0931703299283981E-11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6.5483618527650833E-11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9.4587448984384537E-11</v>
          </cell>
          <cell r="AQ187">
            <v>0</v>
          </cell>
          <cell r="AR187">
            <v>0</v>
          </cell>
          <cell r="AS187">
            <v>1.8189894035458565E-10</v>
          </cell>
          <cell r="AT187">
            <v>0</v>
          </cell>
          <cell r="AU187">
            <v>5.8207660913467407E-11</v>
          </cell>
          <cell r="AV187">
            <v>0</v>
          </cell>
          <cell r="AW187">
            <v>0</v>
          </cell>
          <cell r="AX187">
            <v>0</v>
          </cell>
          <cell r="AY187">
            <v>2.9103830456733704E-10</v>
          </cell>
          <cell r="AZ187">
            <v>0</v>
          </cell>
        </row>
      </sheetData>
      <sheetData sheetId="51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3.2924020000000001</v>
          </cell>
          <cell r="AK5">
            <v>1.1000000000000001</v>
          </cell>
          <cell r="AL5">
            <v>0</v>
          </cell>
          <cell r="AM5">
            <v>4.4000000000000004</v>
          </cell>
          <cell r="AN5">
            <v>2.4</v>
          </cell>
          <cell r="AO5">
            <v>5.21</v>
          </cell>
          <cell r="AP5">
            <v>2.81</v>
          </cell>
          <cell r="AQ5">
            <v>4.9000000000000004</v>
          </cell>
          <cell r="AR5">
            <v>2.0499999999999998</v>
          </cell>
          <cell r="AS5">
            <v>4.43</v>
          </cell>
          <cell r="AT5">
            <v>6.4</v>
          </cell>
          <cell r="AU5">
            <v>4</v>
          </cell>
          <cell r="AV5">
            <v>4.3924020000000006</v>
          </cell>
          <cell r="AW5">
            <v>12.010000000000002</v>
          </cell>
          <cell r="AX5">
            <v>9.7600000000000016</v>
          </cell>
          <cell r="AY5">
            <v>14.83</v>
          </cell>
          <cell r="AZ5">
            <v>40.992402000000006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1102.724277</v>
          </cell>
          <cell r="AK6">
            <v>1145.7025490000001</v>
          </cell>
          <cell r="AL6">
            <v>1185.4494569999999</v>
          </cell>
          <cell r="AM6">
            <v>1160.6512749999999</v>
          </cell>
          <cell r="AN6">
            <v>1207.7154860000001</v>
          </cell>
          <cell r="AO6">
            <v>1172.527016</v>
          </cell>
          <cell r="AP6">
            <v>1152.0614410000001</v>
          </cell>
          <cell r="AQ6">
            <v>1225.6076820000001</v>
          </cell>
          <cell r="AR6">
            <v>1201.788886</v>
          </cell>
          <cell r="AS6">
            <v>1152.4201479999999</v>
          </cell>
          <cell r="AT6">
            <v>1073.289606</v>
          </cell>
          <cell r="AU6">
            <v>1167.7699970000001</v>
          </cell>
          <cell r="AV6">
            <v>3433.8762829999996</v>
          </cell>
          <cell r="AW6">
            <v>3540.8937770000002</v>
          </cell>
          <cell r="AX6">
            <v>3579.4580089999999</v>
          </cell>
          <cell r="AY6">
            <v>3393.4797509999999</v>
          </cell>
          <cell r="AZ6">
            <v>13947.70782</v>
          </cell>
        </row>
        <row r="7">
          <cell r="A7" t="str">
            <v>Azores</v>
          </cell>
          <cell r="B7">
            <v>4.5962372801367559</v>
          </cell>
          <cell r="C7">
            <v>4.3477387121109059</v>
          </cell>
          <cell r="D7">
            <v>4.4371948350066077</v>
          </cell>
          <cell r="E7">
            <v>3.996483272341818</v>
          </cell>
          <cell r="F7">
            <v>3.7410140841698243</v>
          </cell>
          <cell r="G7">
            <v>3.667411497567314</v>
          </cell>
          <cell r="H7">
            <v>3.7475756308647994</v>
          </cell>
          <cell r="I7">
            <v>8.5026669978774834</v>
          </cell>
          <cell r="J7">
            <v>4.6805559731089588</v>
          </cell>
          <cell r="K7">
            <v>7.9707670972164895</v>
          </cell>
          <cell r="L7">
            <v>8.5871197092588503</v>
          </cell>
          <cell r="M7">
            <v>8.5299365944728827</v>
          </cell>
          <cell r="N7">
            <v>4.4580397779496623</v>
          </cell>
          <cell r="O7">
            <v>3.7965116708670732</v>
          </cell>
          <cell r="P7">
            <v>5.4965588440311768</v>
          </cell>
          <cell r="Q7">
            <v>8.3522746325558206</v>
          </cell>
          <cell r="R7">
            <v>5.2657949890316225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3.54</v>
          </cell>
          <cell r="AA7">
            <v>1.825</v>
          </cell>
          <cell r="AB7">
            <v>2.8050000000000002</v>
          </cell>
          <cell r="AC7">
            <v>2.7538331882438793</v>
          </cell>
          <cell r="AD7">
            <v>2.83</v>
          </cell>
          <cell r="AE7">
            <v>6</v>
          </cell>
          <cell r="AF7">
            <v>6</v>
          </cell>
          <cell r="AG7">
            <v>7.3650000000000002</v>
          </cell>
          <cell r="AH7">
            <v>8.3888331882438791</v>
          </cell>
          <cell r="AI7">
            <v>27.753833188243874</v>
          </cell>
          <cell r="AJ7">
            <v>39.162469000000002</v>
          </cell>
          <cell r="AK7">
            <v>41.400832000000001</v>
          </cell>
          <cell r="AL7">
            <v>40.56617</v>
          </cell>
          <cell r="AM7">
            <v>45.039597999999998</v>
          </cell>
          <cell r="AN7">
            <v>48.115296000000001</v>
          </cell>
          <cell r="AO7">
            <v>49.080939000000001</v>
          </cell>
          <cell r="AP7">
            <v>48.031052000000003</v>
          </cell>
          <cell r="AQ7">
            <v>37.470596</v>
          </cell>
          <cell r="AR7">
            <v>35.091985000000001</v>
          </cell>
          <cell r="AS7">
            <v>31.671983000000001</v>
          </cell>
          <cell r="AT7">
            <v>28.862411999999999</v>
          </cell>
          <cell r="AU7">
            <v>29.859542000000001</v>
          </cell>
          <cell r="AV7">
            <v>121.129471</v>
          </cell>
          <cell r="AW7">
            <v>142.23583300000001</v>
          </cell>
          <cell r="AX7">
            <v>120.59363300000001</v>
          </cell>
          <cell r="AY7">
            <v>90.393937000000008</v>
          </cell>
          <cell r="AZ7">
            <v>474.35287399999999</v>
          </cell>
        </row>
        <row r="8">
          <cell r="A8" t="str">
            <v>Belgium</v>
          </cell>
          <cell r="B8">
            <v>14.728917592975568</v>
          </cell>
          <cell r="C8">
            <v>14.265465239667771</v>
          </cell>
          <cell r="D8">
            <v>15.980380236685457</v>
          </cell>
          <cell r="E8">
            <v>17.068745382656065</v>
          </cell>
          <cell r="F8">
            <v>20.189291700632818</v>
          </cell>
          <cell r="G8">
            <v>14.573922562836037</v>
          </cell>
          <cell r="H8">
            <v>18.846242477541029</v>
          </cell>
          <cell r="I8">
            <v>16.895109491293208</v>
          </cell>
          <cell r="J8">
            <v>15.525569186274812</v>
          </cell>
          <cell r="K8">
            <v>14.044168082838581</v>
          </cell>
          <cell r="L8">
            <v>12.172397687879608</v>
          </cell>
          <cell r="M8">
            <v>10.865225171888451</v>
          </cell>
          <cell r="N8">
            <v>14.99306435362328</v>
          </cell>
          <cell r="O8">
            <v>17.282727418919158</v>
          </cell>
          <cell r="P8">
            <v>17.11141311692748</v>
          </cell>
          <cell r="Q8">
            <v>12.367707750101761</v>
          </cell>
          <cell r="R8">
            <v>15.463212500722959</v>
          </cell>
          <cell r="S8">
            <v>211.61</v>
          </cell>
          <cell r="T8">
            <v>222.94</v>
          </cell>
          <cell r="U8">
            <v>245.47</v>
          </cell>
          <cell r="V8">
            <v>260.55900000000003</v>
          </cell>
          <cell r="W8">
            <v>297.35599999999999</v>
          </cell>
          <cell r="X8">
            <v>212.74700000000001</v>
          </cell>
          <cell r="Y8">
            <v>282.54899999999998</v>
          </cell>
          <cell r="Z8">
            <v>235.399</v>
          </cell>
          <cell r="AA8">
            <v>225.12700000000001</v>
          </cell>
          <cell r="AB8">
            <v>201.86500000000001</v>
          </cell>
          <cell r="AC8">
            <v>168.346</v>
          </cell>
          <cell r="AD8">
            <v>154.72241099999999</v>
          </cell>
          <cell r="AE8">
            <v>680.02</v>
          </cell>
          <cell r="AF8">
            <v>770.66200000000003</v>
          </cell>
          <cell r="AG8">
            <v>743.07500000000005</v>
          </cell>
          <cell r="AH8">
            <v>524.93341099999998</v>
          </cell>
          <cell r="AI8">
            <v>2718.6904110000005</v>
          </cell>
          <cell r="AJ8">
            <v>1293.0278060000001</v>
          </cell>
          <cell r="AK8">
            <v>1406.5156420000001</v>
          </cell>
          <cell r="AL8">
            <v>1382.463976</v>
          </cell>
          <cell r="AM8">
            <v>1373.874264</v>
          </cell>
          <cell r="AN8">
            <v>1325.556161</v>
          </cell>
          <cell r="AO8">
            <v>1313.8007230000001</v>
          </cell>
          <cell r="AP8">
            <v>1349.309287</v>
          </cell>
          <cell r="AQ8">
            <v>1253.9670139999998</v>
          </cell>
          <cell r="AR8">
            <v>1305.036212</v>
          </cell>
          <cell r="AS8">
            <v>1293.62237</v>
          </cell>
          <cell r="AT8">
            <v>1244.712865</v>
          </cell>
          <cell r="AU8">
            <v>1281.6132910000001</v>
          </cell>
          <cell r="AV8">
            <v>4082.0074240000004</v>
          </cell>
          <cell r="AW8">
            <v>4013.2311479999998</v>
          </cell>
          <cell r="AX8">
            <v>3908.3125129999999</v>
          </cell>
          <cell r="AY8">
            <v>3819.9485260000001</v>
          </cell>
          <cell r="AZ8">
            <v>15823.499610999999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494.02411399999994</v>
          </cell>
          <cell r="AK9">
            <v>481.00290000000001</v>
          </cell>
          <cell r="AL9">
            <v>444.73428900000005</v>
          </cell>
          <cell r="AM9">
            <v>467.13720899999998</v>
          </cell>
          <cell r="AN9">
            <v>514.56610799999999</v>
          </cell>
          <cell r="AO9">
            <v>556.82042999999999</v>
          </cell>
          <cell r="AP9">
            <v>513.65894600000001</v>
          </cell>
          <cell r="AQ9">
            <v>480.34079799999995</v>
          </cell>
          <cell r="AR9">
            <v>462.01113699999996</v>
          </cell>
          <cell r="AS9">
            <v>393.24789699999997</v>
          </cell>
          <cell r="AT9">
            <v>474.143688</v>
          </cell>
          <cell r="AU9">
            <v>483.78333900000001</v>
          </cell>
          <cell r="AV9">
            <v>1419.761303</v>
          </cell>
          <cell r="AW9">
            <v>1538.523747</v>
          </cell>
          <cell r="AX9">
            <v>1456.0108809999999</v>
          </cell>
          <cell r="AY9">
            <v>1351.1749239999999</v>
          </cell>
          <cell r="AZ9">
            <v>5765.4708549999987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54.741584000000003</v>
          </cell>
          <cell r="AK10">
            <v>58.164896999999996</v>
          </cell>
          <cell r="AL10">
            <v>51.888878000000005</v>
          </cell>
          <cell r="AM10">
            <v>54.990121000000002</v>
          </cell>
          <cell r="AN10">
            <v>53.24933</v>
          </cell>
          <cell r="AO10">
            <v>44.382378000000003</v>
          </cell>
          <cell r="AP10">
            <v>38.991657000000004</v>
          </cell>
          <cell r="AQ10">
            <v>48.470756000000002</v>
          </cell>
          <cell r="AR10">
            <v>46.691870000000002</v>
          </cell>
          <cell r="AS10">
            <v>41.625869999999999</v>
          </cell>
          <cell r="AT10">
            <v>38.046073999999997</v>
          </cell>
          <cell r="AU10">
            <v>37.230687000000003</v>
          </cell>
          <cell r="AV10">
            <v>164.79535900000002</v>
          </cell>
          <cell r="AW10">
            <v>152.62182899999999</v>
          </cell>
          <cell r="AX10">
            <v>134.15428299999999</v>
          </cell>
          <cell r="AY10">
            <v>116.902631</v>
          </cell>
          <cell r="AZ10">
            <v>568.47410200000002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3.0300000000000002</v>
          </cell>
          <cell r="AK11">
            <v>4.75</v>
          </cell>
          <cell r="AL11">
            <v>5.17</v>
          </cell>
          <cell r="AM11">
            <v>5.71</v>
          </cell>
          <cell r="AN11">
            <v>5.7789999999999999</v>
          </cell>
          <cell r="AO11">
            <v>5.593</v>
          </cell>
          <cell r="AP11">
            <v>7.5530000000000008</v>
          </cell>
          <cell r="AQ11">
            <v>9.5257000000000005</v>
          </cell>
          <cell r="AR11">
            <v>7.3926999999999996</v>
          </cell>
          <cell r="AS11">
            <v>3.7</v>
          </cell>
          <cell r="AT11">
            <v>0</v>
          </cell>
          <cell r="AU11">
            <v>0.86</v>
          </cell>
          <cell r="AV11">
            <v>12.95</v>
          </cell>
          <cell r="AW11">
            <v>17.082000000000001</v>
          </cell>
          <cell r="AX11">
            <v>24.471400000000003</v>
          </cell>
          <cell r="AY11">
            <v>4.5600000000000005</v>
          </cell>
          <cell r="AZ11">
            <v>59.063400000000001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111.119</v>
          </cell>
          <cell r="AK12">
            <v>126.67899999999999</v>
          </cell>
          <cell r="AL12">
            <v>165.066</v>
          </cell>
          <cell r="AM12">
            <v>187.429</v>
          </cell>
          <cell r="AN12">
            <v>197.17000000000002</v>
          </cell>
          <cell r="AO12">
            <v>116.498</v>
          </cell>
          <cell r="AP12">
            <v>65.076999999999998</v>
          </cell>
          <cell r="AQ12">
            <v>88.480999999999995</v>
          </cell>
          <cell r="AR12">
            <v>100.91499999999999</v>
          </cell>
          <cell r="AS12">
            <v>129.661</v>
          </cell>
          <cell r="AT12">
            <v>124.22499999999999</v>
          </cell>
          <cell r="AU12">
            <v>125.46000000000001</v>
          </cell>
          <cell r="AV12">
            <v>402.86400000000003</v>
          </cell>
          <cell r="AW12">
            <v>501.09700000000004</v>
          </cell>
          <cell r="AX12">
            <v>254.47299999999998</v>
          </cell>
          <cell r="AY12">
            <v>379.346</v>
          </cell>
          <cell r="AZ12">
            <v>1537.78</v>
          </cell>
        </row>
        <row r="13">
          <cell r="A13" t="str">
            <v>Czech Republic</v>
          </cell>
          <cell r="B13">
            <v>46.171453967221993</v>
          </cell>
          <cell r="C13">
            <v>35.399518158941603</v>
          </cell>
          <cell r="D13">
            <v>26.181526071950287</v>
          </cell>
          <cell r="E13">
            <v>25.991971974044567</v>
          </cell>
          <cell r="F13">
            <v>31.858470455147238</v>
          </cell>
          <cell r="G13">
            <v>28.682460610457383</v>
          </cell>
          <cell r="H13">
            <v>22.741450137642016</v>
          </cell>
          <cell r="I13">
            <v>23.012780960430465</v>
          </cell>
          <cell r="J13">
            <v>27.265792402800127</v>
          </cell>
          <cell r="K13">
            <v>29.058385205353257</v>
          </cell>
          <cell r="L13">
            <v>56.040968986189753</v>
          </cell>
          <cell r="M13">
            <v>56.128092038106566</v>
          </cell>
          <cell r="N13">
            <v>35.607172535315975</v>
          </cell>
          <cell r="O13">
            <v>28.880935720614296</v>
          </cell>
          <cell r="P13">
            <v>24.325491784593176</v>
          </cell>
          <cell r="Q13">
            <v>46.406084161384307</v>
          </cell>
          <cell r="R13">
            <v>33.107295878540384</v>
          </cell>
          <cell r="S13">
            <v>1367.377</v>
          </cell>
          <cell r="T13">
            <v>1107</v>
          </cell>
          <cell r="U13">
            <v>851</v>
          </cell>
          <cell r="V13">
            <v>873</v>
          </cell>
          <cell r="W13">
            <v>1113.4000000000001</v>
          </cell>
          <cell r="X13">
            <v>1015.553</v>
          </cell>
          <cell r="Y13">
            <v>735</v>
          </cell>
          <cell r="Z13">
            <v>668.56700000000001</v>
          </cell>
          <cell r="AA13">
            <v>828.39499999999998</v>
          </cell>
          <cell r="AB13">
            <v>791.51299999999992</v>
          </cell>
          <cell r="AC13">
            <v>1402.1849999999999</v>
          </cell>
          <cell r="AD13">
            <v>1336.27298</v>
          </cell>
          <cell r="AE13">
            <v>3325.377</v>
          </cell>
          <cell r="AF13">
            <v>3001.953</v>
          </cell>
          <cell r="AG13">
            <v>2231.962</v>
          </cell>
          <cell r="AH13">
            <v>3529.9709800000001</v>
          </cell>
          <cell r="AI13">
            <v>12089.26298</v>
          </cell>
          <cell r="AJ13">
            <v>2665.368305</v>
          </cell>
          <cell r="AK13">
            <v>2814.4450879999999</v>
          </cell>
          <cell r="AL13">
            <v>2925.3451379999997</v>
          </cell>
          <cell r="AM13">
            <v>3022.8564450000003</v>
          </cell>
          <cell r="AN13">
            <v>3145.348743</v>
          </cell>
          <cell r="AO13">
            <v>3186.6084029999997</v>
          </cell>
          <cell r="AP13">
            <v>2908.7854820000002</v>
          </cell>
          <cell r="AQ13">
            <v>2614.678778</v>
          </cell>
          <cell r="AR13">
            <v>2734.3987990000001</v>
          </cell>
          <cell r="AS13">
            <v>2451.4841240000001</v>
          </cell>
          <cell r="AT13">
            <v>2251.8641680000001</v>
          </cell>
          <cell r="AU13">
            <v>2142.6804979999997</v>
          </cell>
          <cell r="AV13">
            <v>8405.1585310000009</v>
          </cell>
          <cell r="AW13">
            <v>9354.8135910000001</v>
          </cell>
          <cell r="AX13">
            <v>8257.8630590000012</v>
          </cell>
          <cell r="AY13">
            <v>6846.0287900000003</v>
          </cell>
          <cell r="AZ13">
            <v>32863.863970999999</v>
          </cell>
        </row>
        <row r="14">
          <cell r="A14" t="str">
            <v>Denmark</v>
          </cell>
          <cell r="B14">
            <v>47.915595892864907</v>
          </cell>
          <cell r="C14">
            <v>32.461731124224549</v>
          </cell>
          <cell r="D14">
            <v>26.579696640229791</v>
          </cell>
          <cell r="E14">
            <v>43.317097638544517</v>
          </cell>
          <cell r="F14">
            <v>51.506003607890555</v>
          </cell>
          <cell r="G14">
            <v>72.071670866056621</v>
          </cell>
          <cell r="H14">
            <v>55.04824882700597</v>
          </cell>
          <cell r="I14">
            <v>55.481199776000921</v>
          </cell>
          <cell r="J14">
            <v>55.652241465496928</v>
          </cell>
          <cell r="K14">
            <v>47.529401941462645</v>
          </cell>
          <cell r="L14">
            <v>31.462904937606059</v>
          </cell>
          <cell r="M14">
            <v>43.035855185018441</v>
          </cell>
          <cell r="N14">
            <v>35.202408995746858</v>
          </cell>
          <cell r="O14">
            <v>56.632155425010986</v>
          </cell>
          <cell r="P14">
            <v>55.394329862986666</v>
          </cell>
          <cell r="Q14">
            <v>40.73576232724664</v>
          </cell>
          <cell r="R14">
            <v>47.395811392061923</v>
          </cell>
          <cell r="S14">
            <v>110.79</v>
          </cell>
          <cell r="T14">
            <v>81.62</v>
          </cell>
          <cell r="U14">
            <v>69.37</v>
          </cell>
          <cell r="V14">
            <v>115.1</v>
          </cell>
          <cell r="W14">
            <v>136.22</v>
          </cell>
          <cell r="X14">
            <v>228.44</v>
          </cell>
          <cell r="Y14">
            <v>162.9</v>
          </cell>
          <cell r="Z14">
            <v>160.84</v>
          </cell>
          <cell r="AA14">
            <v>166.64599999999999</v>
          </cell>
          <cell r="AB14">
            <v>140.63800000000001</v>
          </cell>
          <cell r="AC14">
            <v>90.96</v>
          </cell>
          <cell r="AD14">
            <v>125.47035200000001</v>
          </cell>
          <cell r="AE14">
            <v>261.78000000000003</v>
          </cell>
          <cell r="AF14">
            <v>479.76</v>
          </cell>
          <cell r="AG14">
            <v>490.38599999999997</v>
          </cell>
          <cell r="AH14">
            <v>357.068352</v>
          </cell>
          <cell r="AI14">
            <v>1588.9943519999999</v>
          </cell>
          <cell r="AJ14">
            <v>208.097172</v>
          </cell>
          <cell r="AK14">
            <v>226.29107400000001</v>
          </cell>
          <cell r="AL14">
            <v>234.889814</v>
          </cell>
          <cell r="AM14">
            <v>239.14344600000001</v>
          </cell>
          <cell r="AN14">
            <v>238.02662100000003</v>
          </cell>
          <cell r="AO14">
            <v>285.26603799999998</v>
          </cell>
          <cell r="AP14">
            <v>266.32999799999999</v>
          </cell>
          <cell r="AQ14">
            <v>260.91000300000002</v>
          </cell>
          <cell r="AR14">
            <v>269.497501</v>
          </cell>
          <cell r="AS14">
            <v>266.30715900000001</v>
          </cell>
          <cell r="AT14">
            <v>260.19212200000004</v>
          </cell>
          <cell r="AU14">
            <v>262.39357000000001</v>
          </cell>
          <cell r="AV14">
            <v>669.27805999999998</v>
          </cell>
          <cell r="AW14">
            <v>762.436105</v>
          </cell>
          <cell r="AX14">
            <v>796.73750199999995</v>
          </cell>
          <cell r="AY14">
            <v>788.89285100000006</v>
          </cell>
          <cell r="AZ14">
            <v>3017.3445179999999</v>
          </cell>
        </row>
        <row r="15">
          <cell r="A15" t="str">
            <v>Estonia</v>
          </cell>
          <cell r="B15">
            <v>197.45820349914646</v>
          </cell>
          <cell r="C15">
            <v>161.66275142919892</v>
          </cell>
          <cell r="D15">
            <v>121.05208099757124</v>
          </cell>
          <cell r="E15">
            <v>84.482495855907061</v>
          </cell>
          <cell r="F15">
            <v>54.250749475157242</v>
          </cell>
          <cell r="G15">
            <v>33.431425187965075</v>
          </cell>
          <cell r="H15">
            <v>22.923385334054188</v>
          </cell>
          <cell r="I15">
            <v>17.738742570219326</v>
          </cell>
          <cell r="J15">
            <v>9.1215054118260959</v>
          </cell>
          <cell r="K15">
            <v>10.495661518062217</v>
          </cell>
          <cell r="L15">
            <v>7.4255422612615254</v>
          </cell>
          <cell r="M15">
            <v>46.265864406161725</v>
          </cell>
          <cell r="N15">
            <v>158.39601155322521</v>
          </cell>
          <cell r="O15">
            <v>58.127199261889047</v>
          </cell>
          <cell r="P15">
            <v>16.660838637427798</v>
          </cell>
          <cell r="Q15">
            <v>20.905525295153701</v>
          </cell>
          <cell r="R15">
            <v>64.361979202475538</v>
          </cell>
          <cell r="S15">
            <v>535.01991999999996</v>
          </cell>
          <cell r="T15">
            <v>466.01560000000001</v>
          </cell>
          <cell r="U15">
            <v>373.61160000000001</v>
          </cell>
          <cell r="V15">
            <v>282.57488000000001</v>
          </cell>
          <cell r="W15">
            <v>187.16947999999999</v>
          </cell>
          <cell r="X15">
            <v>101.22988000000001</v>
          </cell>
          <cell r="Y15">
            <v>66.945480000000003</v>
          </cell>
          <cell r="Z15">
            <v>49.617419999999996</v>
          </cell>
          <cell r="AA15">
            <v>25.774979999999999</v>
          </cell>
          <cell r="AB15">
            <v>29.597799999999999</v>
          </cell>
          <cell r="AC15">
            <v>19.464649999999999</v>
          </cell>
          <cell r="AD15">
            <v>118.01846</v>
          </cell>
          <cell r="AE15">
            <v>1374.6471199999999</v>
          </cell>
          <cell r="AF15">
            <v>570.97424000000001</v>
          </cell>
          <cell r="AG15">
            <v>142.33787999999998</v>
          </cell>
          <cell r="AH15">
            <v>167.08091000000002</v>
          </cell>
          <cell r="AI15">
            <v>2255.0401499999998</v>
          </cell>
          <cell r="AJ15">
            <v>243.85815300000002</v>
          </cell>
          <cell r="AK15">
            <v>259.43764799999997</v>
          </cell>
          <cell r="AL15">
            <v>277.77336600000001</v>
          </cell>
          <cell r="AM15">
            <v>301.02968599999997</v>
          </cell>
          <cell r="AN15">
            <v>310.50729000000001</v>
          </cell>
          <cell r="AO15">
            <v>272.51871999999997</v>
          </cell>
          <cell r="AP15">
            <v>262.83609999999999</v>
          </cell>
          <cell r="AQ15">
            <v>251.74094399999998</v>
          </cell>
          <cell r="AR15">
            <v>254.31637599999999</v>
          </cell>
          <cell r="AS15">
            <v>253.800296</v>
          </cell>
          <cell r="AT15">
            <v>235.91792199999998</v>
          </cell>
          <cell r="AU15">
            <v>229.57879500000001</v>
          </cell>
          <cell r="AV15">
            <v>781.06916699999999</v>
          </cell>
          <cell r="AW15">
            <v>884.0556959999999</v>
          </cell>
          <cell r="AX15">
            <v>768.89341999999999</v>
          </cell>
          <cell r="AY15">
            <v>719.29701299999999</v>
          </cell>
          <cell r="AZ15">
            <v>3153.3152960000002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20.687037802321257</v>
          </cell>
          <cell r="C17">
            <v>21.216743503859746</v>
          </cell>
          <cell r="D17">
            <v>16.698808434266656</v>
          </cell>
          <cell r="E17">
            <v>12.073753979962211</v>
          </cell>
          <cell r="F17">
            <v>11.369391916866054</v>
          </cell>
          <cell r="G17">
            <v>10.452588611351985</v>
          </cell>
          <cell r="H17">
            <v>9.4771524953586432</v>
          </cell>
          <cell r="I17">
            <v>8.1781730828491472</v>
          </cell>
          <cell r="J17">
            <v>5.8244866554434598</v>
          </cell>
          <cell r="K17">
            <v>3.2290886130043961</v>
          </cell>
          <cell r="L17">
            <v>2.7929458919380465</v>
          </cell>
          <cell r="M17">
            <v>2.0211020539644324</v>
          </cell>
          <cell r="N17">
            <v>19.498318209447405</v>
          </cell>
          <cell r="O17">
            <v>11.305288455356637</v>
          </cell>
          <cell r="P17">
            <v>7.8498316254676848</v>
          </cell>
          <cell r="Q17">
            <v>2.6995299841731324</v>
          </cell>
          <cell r="R17">
            <v>10.759942521055059</v>
          </cell>
          <cell r="S17">
            <v>172.77960000000002</v>
          </cell>
          <cell r="T17">
            <v>190.869</v>
          </cell>
          <cell r="U17">
            <v>151.43389999999999</v>
          </cell>
          <cell r="V17">
            <v>112.19499999999999</v>
          </cell>
          <cell r="W17">
            <v>107.27713</v>
          </cell>
          <cell r="X17">
            <v>94.949755999999994</v>
          </cell>
          <cell r="Y17">
            <v>82.064434000000006</v>
          </cell>
          <cell r="Z17">
            <v>65.825826000000006</v>
          </cell>
          <cell r="AA17">
            <v>48.123876000000003</v>
          </cell>
          <cell r="AB17">
            <v>24.225263999999999</v>
          </cell>
          <cell r="AC17">
            <v>20</v>
          </cell>
          <cell r="AD17">
            <v>13.828355999999999</v>
          </cell>
          <cell r="AE17">
            <v>515.08249999999998</v>
          </cell>
          <cell r="AF17">
            <v>314.42188599999997</v>
          </cell>
          <cell r="AG17">
            <v>196.01413600000001</v>
          </cell>
          <cell r="AH17">
            <v>58.053619999999995</v>
          </cell>
          <cell r="AI17">
            <v>1083.5721419999998</v>
          </cell>
          <cell r="AJ17">
            <v>751.68635300000005</v>
          </cell>
          <cell r="AK17">
            <v>809.65346999999997</v>
          </cell>
          <cell r="AL17">
            <v>816.16907300000003</v>
          </cell>
          <cell r="AM17">
            <v>836.32232499999998</v>
          </cell>
          <cell r="AN17">
            <v>849.20475699999997</v>
          </cell>
          <cell r="AO17">
            <v>817.54657700000007</v>
          </cell>
          <cell r="AP17">
            <v>779.32681400000001</v>
          </cell>
          <cell r="AQ17">
            <v>724.40681799999993</v>
          </cell>
          <cell r="AR17">
            <v>743.61039800000003</v>
          </cell>
          <cell r="AS17">
            <v>675.19787199999996</v>
          </cell>
          <cell r="AT17">
            <v>644.48079900000005</v>
          </cell>
          <cell r="AU17">
            <v>615.77891999999997</v>
          </cell>
          <cell r="AV17">
            <v>2377.5088960000003</v>
          </cell>
          <cell r="AW17">
            <v>2503.0736590000001</v>
          </cell>
          <cell r="AX17">
            <v>2247.3440300000002</v>
          </cell>
          <cell r="AY17">
            <v>1935.4575910000001</v>
          </cell>
          <cell r="AZ17">
            <v>9063.3841760000014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5617.77</v>
          </cell>
          <cell r="AK18">
            <v>5902.45</v>
          </cell>
          <cell r="AL18">
            <v>6207.0319999999992</v>
          </cell>
          <cell r="AM18">
            <v>5939.8590000000004</v>
          </cell>
          <cell r="AN18">
            <v>5784.5289999999995</v>
          </cell>
          <cell r="AO18">
            <v>5317.8959999999997</v>
          </cell>
          <cell r="AP18">
            <v>5117.5601999999999</v>
          </cell>
          <cell r="AQ18">
            <v>4913.7605800000001</v>
          </cell>
          <cell r="AR18">
            <v>5120.5</v>
          </cell>
          <cell r="AS18">
            <v>5017.0400000000009</v>
          </cell>
          <cell r="AT18">
            <v>4991.6989999999996</v>
          </cell>
          <cell r="AU18">
            <v>5196.7619999999997</v>
          </cell>
          <cell r="AV18">
            <v>17727.252</v>
          </cell>
          <cell r="AW18">
            <v>17042.284</v>
          </cell>
          <cell r="AX18">
            <v>15151.82078</v>
          </cell>
          <cell r="AY18">
            <v>15205.501</v>
          </cell>
          <cell r="AZ18">
            <v>65126.857780000006</v>
          </cell>
        </row>
        <row r="19">
          <cell r="A19" t="str">
            <v>Germany</v>
          </cell>
          <cell r="B19">
            <v>29.024280980838579</v>
          </cell>
          <cell r="C19">
            <v>27.557046466689407</v>
          </cell>
          <cell r="D19">
            <v>23.105512522304664</v>
          </cell>
          <cell r="E19">
            <v>20.399133917511051</v>
          </cell>
          <cell r="F19">
            <v>19.359591809346522</v>
          </cell>
          <cell r="G19">
            <v>18.04217872415801</v>
          </cell>
          <cell r="H19">
            <v>19.004832225577132</v>
          </cell>
          <cell r="I19">
            <v>20.7321625086384</v>
          </cell>
          <cell r="J19">
            <v>21.362108121406497</v>
          </cell>
          <cell r="K19">
            <v>23.994866998643182</v>
          </cell>
          <cell r="L19">
            <v>27.634550709188819</v>
          </cell>
          <cell r="M19">
            <v>21.215191137895058</v>
          </cell>
          <cell r="N19">
            <v>26.550146954348435</v>
          </cell>
          <cell r="O19">
            <v>19.267977414562253</v>
          </cell>
          <cell r="P19">
            <v>20.377188535714183</v>
          </cell>
          <cell r="Q19">
            <v>24.316014084926838</v>
          </cell>
          <cell r="R19">
            <v>22.591437373283597</v>
          </cell>
          <cell r="S19">
            <v>2407.6930000000002</v>
          </cell>
          <cell r="T19">
            <v>2402.7669999999998</v>
          </cell>
          <cell r="U19">
            <v>1965.5820000000001</v>
          </cell>
          <cell r="V19">
            <v>1787.8240000000001</v>
          </cell>
          <cell r="W19">
            <v>1695.9469999999999</v>
          </cell>
          <cell r="X19">
            <v>1577.296</v>
          </cell>
          <cell r="Y19">
            <v>1555.69</v>
          </cell>
          <cell r="Z19">
            <v>1658.5730000000001</v>
          </cell>
          <cell r="AA19">
            <v>1820.588</v>
          </cell>
          <cell r="AB19">
            <v>1980.9960000000001</v>
          </cell>
          <cell r="AC19">
            <v>2183.558</v>
          </cell>
          <cell r="AD19">
            <v>1612.6259600000001</v>
          </cell>
          <cell r="AE19">
            <v>6776.0420000000004</v>
          </cell>
          <cell r="AF19">
            <v>5061.067</v>
          </cell>
          <cell r="AG19">
            <v>5034.8509999999997</v>
          </cell>
          <cell r="AH19">
            <v>5777.1799600000004</v>
          </cell>
          <cell r="AI19">
            <v>22649.139960000004</v>
          </cell>
          <cell r="AJ19">
            <v>7465.8996770000003</v>
          </cell>
          <cell r="AK19">
            <v>7847.3224719999998</v>
          </cell>
          <cell r="AL19">
            <v>7656.2846129999998</v>
          </cell>
          <cell r="AM19">
            <v>7887.7937000000002</v>
          </cell>
          <cell r="AN19">
            <v>7884.217369</v>
          </cell>
          <cell r="AO19">
            <v>7868.0431099999996</v>
          </cell>
          <cell r="AP19">
            <v>7367.1842159999997</v>
          </cell>
          <cell r="AQ19">
            <v>7199.9999970000008</v>
          </cell>
          <cell r="AR19">
            <v>7670.2598390000003</v>
          </cell>
          <cell r="AS19">
            <v>7430.3241610000005</v>
          </cell>
          <cell r="AT19">
            <v>7111.3955160000005</v>
          </cell>
          <cell r="AU19">
            <v>6841.151487000001</v>
          </cell>
          <cell r="AV19">
            <v>22969.506762000001</v>
          </cell>
          <cell r="AW19">
            <v>23640.054178999999</v>
          </cell>
          <cell r="AX19">
            <v>22237.444051999999</v>
          </cell>
          <cell r="AY19">
            <v>21382.871164000004</v>
          </cell>
          <cell r="AZ19">
            <v>90229.876156999992</v>
          </cell>
        </row>
        <row r="20">
          <cell r="A20" t="str">
            <v>Greece</v>
          </cell>
          <cell r="B20">
            <v>32.596272144658066</v>
          </cell>
          <cell r="C20">
            <v>37.279192559372667</v>
          </cell>
          <cell r="D20">
            <v>15.137174132070241</v>
          </cell>
          <cell r="E20">
            <v>20.844859995292396</v>
          </cell>
          <cell r="F20">
            <v>7.1242125516423611</v>
          </cell>
          <cell r="G20">
            <v>7.004439931685666</v>
          </cell>
          <cell r="H20">
            <v>8.2235945053207633</v>
          </cell>
          <cell r="I20">
            <v>9.3977992930335148</v>
          </cell>
          <cell r="J20">
            <v>16.678647222955259</v>
          </cell>
          <cell r="K20">
            <v>15.926312900441223</v>
          </cell>
          <cell r="L20">
            <v>12.205646151085107</v>
          </cell>
          <cell r="M20">
            <v>12.94438056052533</v>
          </cell>
          <cell r="N20">
            <v>28.438165333780415</v>
          </cell>
          <cell r="O20">
            <v>11.566409895845185</v>
          </cell>
          <cell r="P20">
            <v>11.419107013906649</v>
          </cell>
          <cell r="Q20">
            <v>13.728367079691116</v>
          </cell>
          <cell r="R20">
            <v>16.813583446474979</v>
          </cell>
          <cell r="S20">
            <v>1113.632615</v>
          </cell>
          <cell r="T20">
            <v>1258</v>
          </cell>
          <cell r="U20">
            <v>501.2</v>
          </cell>
          <cell r="V20">
            <v>650.14138200000002</v>
          </cell>
          <cell r="W20">
            <v>234.094887</v>
          </cell>
          <cell r="X20">
            <v>220.213076</v>
          </cell>
          <cell r="Y20">
            <v>239.537554</v>
          </cell>
          <cell r="Z20">
            <v>247.81057999999999</v>
          </cell>
          <cell r="AA20">
            <v>464.18583999999998</v>
          </cell>
          <cell r="AB20">
            <v>400.67</v>
          </cell>
          <cell r="AC20">
            <v>300</v>
          </cell>
          <cell r="AD20">
            <v>295.02976000000001</v>
          </cell>
          <cell r="AE20">
            <v>2872.8326149999998</v>
          </cell>
          <cell r="AF20">
            <v>1104.449345</v>
          </cell>
          <cell r="AG20">
            <v>951.53397399999994</v>
          </cell>
          <cell r="AH20">
            <v>995.69976000000008</v>
          </cell>
          <cell r="AI20">
            <v>5924.5156940000015</v>
          </cell>
          <cell r="AJ20">
            <v>3074.7974770000001</v>
          </cell>
          <cell r="AK20">
            <v>3037.0829469999999</v>
          </cell>
          <cell r="AL20">
            <v>2979.948543</v>
          </cell>
          <cell r="AM20">
            <v>2807.0576819999997</v>
          </cell>
          <cell r="AN20">
            <v>2957.3148860000001</v>
          </cell>
          <cell r="AO20">
            <v>2829.5162829999999</v>
          </cell>
          <cell r="AP20">
            <v>2621.527587</v>
          </cell>
          <cell r="AQ20">
            <v>2373.2101000000002</v>
          </cell>
          <cell r="AR20">
            <v>2504.8029999999999</v>
          </cell>
          <cell r="AS20">
            <v>2264.196379</v>
          </cell>
          <cell r="AT20">
            <v>2212.0909999999999</v>
          </cell>
          <cell r="AU20">
            <v>2051.29</v>
          </cell>
          <cell r="AV20">
            <v>9091.8289669999995</v>
          </cell>
          <cell r="AW20">
            <v>8593.8888509999997</v>
          </cell>
          <cell r="AX20">
            <v>7499.5406870000006</v>
          </cell>
          <cell r="AY20">
            <v>6527.5773789999994</v>
          </cell>
          <cell r="AZ20">
            <v>31712.835884000004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132.84143299999999</v>
          </cell>
          <cell r="AK21">
            <v>150.15799999999999</v>
          </cell>
          <cell r="AL21">
            <v>153.4</v>
          </cell>
          <cell r="AM21">
            <v>159.94</v>
          </cell>
          <cell r="AN21">
            <v>165.059</v>
          </cell>
          <cell r="AO21">
            <v>164.238</v>
          </cell>
          <cell r="AP21">
            <v>161.14044799999999</v>
          </cell>
          <cell r="AQ21">
            <v>164.681038</v>
          </cell>
          <cell r="AR21">
            <v>149.89699999999999</v>
          </cell>
          <cell r="AS21">
            <v>165.93650499999998</v>
          </cell>
          <cell r="AT21">
            <v>126.008568</v>
          </cell>
          <cell r="AU21">
            <v>100.856728</v>
          </cell>
          <cell r="AV21">
            <v>436.39943299999993</v>
          </cell>
          <cell r="AW21">
            <v>489.23700000000002</v>
          </cell>
          <cell r="AX21">
            <v>475.71848599999998</v>
          </cell>
          <cell r="AY21">
            <v>392.80180099999995</v>
          </cell>
          <cell r="AZ21">
            <v>1794.1567199999995</v>
          </cell>
        </row>
        <row r="22">
          <cell r="A22" t="str">
            <v>Hungary</v>
          </cell>
          <cell r="B22">
            <v>142.41217078381052</v>
          </cell>
          <cell r="C22">
            <v>107.89368784598386</v>
          </cell>
          <cell r="D22">
            <v>73.434823895071005</v>
          </cell>
          <cell r="E22">
            <v>50.784939689100945</v>
          </cell>
          <cell r="F22">
            <v>33.485641437732937</v>
          </cell>
          <cell r="G22">
            <v>27.772767351276507</v>
          </cell>
          <cell r="H22">
            <v>25.698792862174766</v>
          </cell>
          <cell r="I22">
            <v>25.63013267251463</v>
          </cell>
          <cell r="J22">
            <v>27.058481806918746</v>
          </cell>
          <cell r="K22">
            <v>28.842398797974734</v>
          </cell>
          <cell r="L22">
            <v>16.252528914343515</v>
          </cell>
          <cell r="M22">
            <v>54.566545493382293</v>
          </cell>
          <cell r="N22">
            <v>106.16119906606173</v>
          </cell>
          <cell r="O22">
            <v>37.259244263502225</v>
          </cell>
          <cell r="P22">
            <v>26.111802692537939</v>
          </cell>
          <cell r="Q22">
            <v>32.774347140554056</v>
          </cell>
          <cell r="R22">
            <v>51.341562892920699</v>
          </cell>
          <cell r="S22">
            <v>2207.357</v>
          </cell>
          <cell r="T22">
            <v>1820.98</v>
          </cell>
          <cell r="U22">
            <v>1326.4209999999998</v>
          </cell>
          <cell r="V22">
            <v>920.09400000000005</v>
          </cell>
          <cell r="W22">
            <v>626.99599999999998</v>
          </cell>
          <cell r="X22">
            <v>510.55599999999993</v>
          </cell>
          <cell r="Y22">
            <v>446.07100000000003</v>
          </cell>
          <cell r="Z22">
            <v>398.28399999999999</v>
          </cell>
          <cell r="AA22">
            <v>418.84500000000003</v>
          </cell>
          <cell r="AB22">
            <v>416.36500000000001</v>
          </cell>
          <cell r="AC22">
            <v>224.27800000000002</v>
          </cell>
          <cell r="AD22">
            <v>713.01228900000001</v>
          </cell>
          <cell r="AE22">
            <v>5354.7579999999998</v>
          </cell>
          <cell r="AF22">
            <v>2057.6460000000002</v>
          </cell>
          <cell r="AG22">
            <v>1263.2</v>
          </cell>
          <cell r="AH22">
            <v>1353.655289</v>
          </cell>
          <cell r="AI22">
            <v>10029.259289</v>
          </cell>
          <cell r="AJ22">
            <v>1394.98</v>
          </cell>
          <cell r="AK22">
            <v>1518.9785729999999</v>
          </cell>
          <cell r="AL22">
            <v>1625.6305069999999</v>
          </cell>
          <cell r="AM22">
            <v>1630.571199</v>
          </cell>
          <cell r="AN22">
            <v>1685.189161</v>
          </cell>
          <cell r="AO22">
            <v>1654.499871</v>
          </cell>
          <cell r="AP22">
            <v>1562.189719</v>
          </cell>
          <cell r="AQ22">
            <v>1398.5709890000001</v>
          </cell>
          <cell r="AR22">
            <v>1393.1324850000001</v>
          </cell>
          <cell r="AS22">
            <v>1299.2279269999999</v>
          </cell>
          <cell r="AT22">
            <v>1241.961796</v>
          </cell>
          <cell r="AU22">
            <v>1176.0155500000001</v>
          </cell>
          <cell r="AV22">
            <v>4539.5890799999997</v>
          </cell>
          <cell r="AW22">
            <v>4970.2602310000002</v>
          </cell>
          <cell r="AX22">
            <v>4353.8931929999999</v>
          </cell>
          <cell r="AY22">
            <v>3717.205273</v>
          </cell>
          <cell r="AZ22">
            <v>17580.947777000001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23.154501</v>
          </cell>
          <cell r="AK23">
            <v>24.564706999999999</v>
          </cell>
          <cell r="AL23">
            <v>24.000000999999997</v>
          </cell>
          <cell r="AM23">
            <v>24.139997000000001</v>
          </cell>
          <cell r="AN23">
            <v>24.099998999999997</v>
          </cell>
          <cell r="AO23">
            <v>23.999997999999998</v>
          </cell>
          <cell r="AP23">
            <v>17.999997</v>
          </cell>
          <cell r="AQ23">
            <v>18.001035000000002</v>
          </cell>
          <cell r="AR23">
            <v>17.619887000000002</v>
          </cell>
          <cell r="AS23">
            <v>16.40841</v>
          </cell>
          <cell r="AT23">
            <v>10.187232999999999</v>
          </cell>
          <cell r="AU23">
            <v>16.739290999999998</v>
          </cell>
          <cell r="AV23">
            <v>71.719208999999992</v>
          </cell>
          <cell r="AW23">
            <v>72.239993999999996</v>
          </cell>
          <cell r="AX23">
            <v>53.620919000000001</v>
          </cell>
          <cell r="AY23">
            <v>43.334933999999997</v>
          </cell>
          <cell r="AZ23">
            <v>240.91505600000002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80.618450999999993</v>
          </cell>
          <cell r="AK24">
            <v>84.434875000000005</v>
          </cell>
          <cell r="AL24">
            <v>94.071883999999997</v>
          </cell>
          <cell r="AM24">
            <v>91.860128000000003</v>
          </cell>
          <cell r="AN24">
            <v>100.609954</v>
          </cell>
          <cell r="AO24">
            <v>107.399175</v>
          </cell>
          <cell r="AP24">
            <v>119.28500099999999</v>
          </cell>
          <cell r="AQ24">
            <v>105.226268</v>
          </cell>
          <cell r="AR24">
            <v>81.981110000000001</v>
          </cell>
          <cell r="AS24">
            <v>87.847523999999993</v>
          </cell>
          <cell r="AT24">
            <v>109.40715900000001</v>
          </cell>
          <cell r="AU24">
            <v>110.39099999999999</v>
          </cell>
          <cell r="AV24">
            <v>259.12520999999998</v>
          </cell>
          <cell r="AW24">
            <v>299.869257</v>
          </cell>
          <cell r="AX24">
            <v>306.49237900000003</v>
          </cell>
          <cell r="AY24">
            <v>307.64568299999996</v>
          </cell>
          <cell r="AZ24">
            <v>1173.1325290000002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12235.982</v>
          </cell>
          <cell r="AK25">
            <v>12398.9</v>
          </cell>
          <cell r="AL25">
            <v>12647.800000000001</v>
          </cell>
          <cell r="AM25">
            <v>12832.999998000001</v>
          </cell>
          <cell r="AN25">
            <v>12424.3</v>
          </cell>
          <cell r="AO25">
            <v>11837.2</v>
          </cell>
          <cell r="AP25">
            <v>11459.310446</v>
          </cell>
          <cell r="AQ25">
            <v>11378.581763</v>
          </cell>
          <cell r="AR25">
            <v>11094.5</v>
          </cell>
          <cell r="AS25">
            <v>10887.657884</v>
          </cell>
          <cell r="AT25">
            <v>9796.5319999999992</v>
          </cell>
          <cell r="AU25">
            <v>10350.498</v>
          </cell>
          <cell r="AV25">
            <v>37282.682000000001</v>
          </cell>
          <cell r="AW25">
            <v>37094.499997999999</v>
          </cell>
          <cell r="AX25">
            <v>33932.392208999998</v>
          </cell>
          <cell r="AY25">
            <v>31034.687883999999</v>
          </cell>
          <cell r="AZ25">
            <v>139344.26209099998</v>
          </cell>
        </row>
        <row r="26">
          <cell r="A26" t="str">
            <v>Latvia</v>
          </cell>
          <cell r="B26">
            <v>33.351547017237863</v>
          </cell>
          <cell r="C26">
            <v>30.30342365730975</v>
          </cell>
          <cell r="D26">
            <v>22.165125968790694</v>
          </cell>
          <cell r="E26">
            <v>16.541605591995619</v>
          </cell>
          <cell r="F26">
            <v>19.056392240069709</v>
          </cell>
          <cell r="G26">
            <v>51.233446218503822</v>
          </cell>
          <cell r="H26">
            <v>31.936798714494046</v>
          </cell>
          <cell r="I26">
            <v>29.769248762494293</v>
          </cell>
          <cell r="J26">
            <v>19.073174505415228</v>
          </cell>
          <cell r="K26">
            <v>23.646938238111961</v>
          </cell>
          <cell r="L26">
            <v>26.641178465178875</v>
          </cell>
          <cell r="M26">
            <v>25.586647694747899</v>
          </cell>
          <cell r="N26">
            <v>28.574577226442724</v>
          </cell>
          <cell r="O26">
            <v>28.743674751209539</v>
          </cell>
          <cell r="P26">
            <v>27.018256507437147</v>
          </cell>
          <cell r="Q26">
            <v>25.231939026100264</v>
          </cell>
          <cell r="R26">
            <v>27.470111506254941</v>
          </cell>
          <cell r="S26">
            <v>77.42</v>
          </cell>
          <cell r="T26">
            <v>65.366</v>
          </cell>
          <cell r="U26">
            <v>51.244</v>
          </cell>
          <cell r="V26">
            <v>40.835999999999999</v>
          </cell>
          <cell r="W26">
            <v>46.96</v>
          </cell>
          <cell r="X26">
            <v>123.005</v>
          </cell>
          <cell r="Y26">
            <v>78.762</v>
          </cell>
          <cell r="Z26">
            <v>66.534999999999997</v>
          </cell>
          <cell r="AA26">
            <v>43.88</v>
          </cell>
          <cell r="AB26">
            <v>51.52</v>
          </cell>
          <cell r="AC26">
            <v>52.01</v>
          </cell>
          <cell r="AD26">
            <v>50.645040000000002</v>
          </cell>
          <cell r="AE26">
            <v>194.03</v>
          </cell>
          <cell r="AF26">
            <v>210.80099999999999</v>
          </cell>
          <cell r="AG26">
            <v>189.17699999999999</v>
          </cell>
          <cell r="AH26">
            <v>154.17504</v>
          </cell>
          <cell r="AI26">
            <v>748.18303999999989</v>
          </cell>
          <cell r="AJ26">
            <v>208.91984400000001</v>
          </cell>
          <cell r="AK26">
            <v>194.1345</v>
          </cell>
          <cell r="AL26">
            <v>208.07280799999998</v>
          </cell>
          <cell r="AM26">
            <v>222.18157600000001</v>
          </cell>
          <cell r="AN26">
            <v>221.78384800000001</v>
          </cell>
          <cell r="AO26">
            <v>216.078574</v>
          </cell>
          <cell r="AP26">
            <v>221.95649800000001</v>
          </cell>
          <cell r="AQ26">
            <v>201.15220400000001</v>
          </cell>
          <cell r="AR26">
            <v>207.05520200000001</v>
          </cell>
          <cell r="AS26">
            <v>196.08458200000001</v>
          </cell>
          <cell r="AT26">
            <v>175.70168700000002</v>
          </cell>
          <cell r="AU26">
            <v>178.14188300000001</v>
          </cell>
          <cell r="AV26">
            <v>611.12715200000002</v>
          </cell>
          <cell r="AW26">
            <v>660.04399799999999</v>
          </cell>
          <cell r="AX26">
            <v>630.163904</v>
          </cell>
          <cell r="AY26">
            <v>549.92815200000007</v>
          </cell>
          <cell r="AZ26">
            <v>2451.2632060000005</v>
          </cell>
        </row>
        <row r="27">
          <cell r="A27" t="str">
            <v>Lithuania</v>
          </cell>
          <cell r="B27">
            <v>6.0338517467159321</v>
          </cell>
          <cell r="C27">
            <v>5.4861512687177534</v>
          </cell>
          <cell r="D27">
            <v>5.7341027474760384</v>
          </cell>
          <cell r="E27">
            <v>9.0831289851362769</v>
          </cell>
          <cell r="F27">
            <v>5.2743798987466084</v>
          </cell>
          <cell r="G27">
            <v>3.1154216080408998</v>
          </cell>
          <cell r="H27">
            <v>3.0912001460107787</v>
          </cell>
          <cell r="I27">
            <v>3.9776222269215533</v>
          </cell>
          <cell r="J27">
            <v>2.3646953586844397</v>
          </cell>
          <cell r="K27">
            <v>3.6070815724417424</v>
          </cell>
          <cell r="L27">
            <v>2.9423724503691888</v>
          </cell>
          <cell r="M27">
            <v>0.96339216819659135</v>
          </cell>
          <cell r="N27">
            <v>5.7686790653586169</v>
          </cell>
          <cell r="O27">
            <v>5.7995568563919822</v>
          </cell>
          <cell r="P27">
            <v>3.1352372920269929</v>
          </cell>
          <cell r="Q27">
            <v>2.491212128007489</v>
          </cell>
          <cell r="R27">
            <v>4.3232017861311167</v>
          </cell>
          <cell r="S27">
            <v>36.1402</v>
          </cell>
          <cell r="T27">
            <v>27.046600000000002</v>
          </cell>
          <cell r="U27">
            <v>32.407559999999997</v>
          </cell>
          <cell r="V27">
            <v>47.412599999999998</v>
          </cell>
          <cell r="W27">
            <v>27.425000000000001</v>
          </cell>
          <cell r="X27">
            <v>16.724260000000001</v>
          </cell>
          <cell r="Y27">
            <v>17.596240000000002</v>
          </cell>
          <cell r="Z27">
            <v>18.117840000000001</v>
          </cell>
          <cell r="AA27">
            <v>11.006019999999999</v>
          </cell>
          <cell r="AB27">
            <v>15.33362</v>
          </cell>
          <cell r="AC27">
            <v>19.942730000000001</v>
          </cell>
          <cell r="AD27">
            <v>4.9192999999999998</v>
          </cell>
          <cell r="AE27">
            <v>95.594359999999995</v>
          </cell>
          <cell r="AF27">
            <v>91.561859999999996</v>
          </cell>
          <cell r="AG27">
            <v>46.720100000000002</v>
          </cell>
          <cell r="AH27">
            <v>40.195650000000001</v>
          </cell>
          <cell r="AI27">
            <v>274.07197000000002</v>
          </cell>
          <cell r="AJ27">
            <v>539.06163700000002</v>
          </cell>
          <cell r="AK27">
            <v>443.69793700000002</v>
          </cell>
          <cell r="AL27">
            <v>508.65506399999992</v>
          </cell>
          <cell r="AM27">
            <v>469.786789</v>
          </cell>
          <cell r="AN27">
            <v>467.96970399999998</v>
          </cell>
          <cell r="AO27">
            <v>483.13955199999998</v>
          </cell>
          <cell r="AP27">
            <v>512.31286399999999</v>
          </cell>
          <cell r="AQ27">
            <v>409.94481300000007</v>
          </cell>
          <cell r="AR27">
            <v>418.8877</v>
          </cell>
          <cell r="AS27">
            <v>382.58791000000002</v>
          </cell>
          <cell r="AT27">
            <v>609.99949199999992</v>
          </cell>
          <cell r="AU27">
            <v>459.56051400000001</v>
          </cell>
          <cell r="AV27">
            <v>1491.414638</v>
          </cell>
          <cell r="AW27">
            <v>1420.896045</v>
          </cell>
          <cell r="AX27">
            <v>1341.1453770000001</v>
          </cell>
          <cell r="AY27">
            <v>1452.1479159999999</v>
          </cell>
          <cell r="AZ27">
            <v>5705.6039760000003</v>
          </cell>
        </row>
        <row r="28">
          <cell r="A28" t="str">
            <v>Luxembourg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299.58847600000001</v>
          </cell>
          <cell r="AK28">
            <v>334.923451</v>
          </cell>
          <cell r="AL28">
            <v>311.33205099999998</v>
          </cell>
          <cell r="AM28">
            <v>335.16117300000002</v>
          </cell>
          <cell r="AN28">
            <v>342.61142100000001</v>
          </cell>
          <cell r="AO28">
            <v>355.87697600000001</v>
          </cell>
          <cell r="AP28">
            <v>311.14241900000002</v>
          </cell>
          <cell r="AQ28">
            <v>288.076143</v>
          </cell>
          <cell r="AR28">
            <v>299.61891800000001</v>
          </cell>
          <cell r="AS28">
            <v>276.04140899999999</v>
          </cell>
          <cell r="AT28">
            <v>267.31604600000003</v>
          </cell>
          <cell r="AU28">
            <v>256.71748600000001</v>
          </cell>
          <cell r="AV28">
            <v>945.84397799999999</v>
          </cell>
          <cell r="AW28">
            <v>1033.64957</v>
          </cell>
          <cell r="AX28">
            <v>898.83748000000003</v>
          </cell>
          <cell r="AY28">
            <v>800.07494100000008</v>
          </cell>
          <cell r="AZ28">
            <v>3678.4059690000004</v>
          </cell>
        </row>
        <row r="29">
          <cell r="A29" t="str">
            <v>Madeira</v>
          </cell>
          <cell r="B29">
            <v>3.3959391058311219</v>
          </cell>
          <cell r="C29">
            <v>3.0272598187616548</v>
          </cell>
          <cell r="D29">
            <v>3.0594856300974111</v>
          </cell>
          <cell r="E29">
            <v>2.9240953579986191</v>
          </cell>
          <cell r="F29">
            <v>2.5033255637061513</v>
          </cell>
          <cell r="G29">
            <v>2.3815739213421705</v>
          </cell>
          <cell r="H29">
            <v>2.5889529721870512</v>
          </cell>
          <cell r="I29">
            <v>14.703778518443318</v>
          </cell>
          <cell r="J29">
            <v>6.7625422904475023</v>
          </cell>
          <cell r="K29">
            <v>7.5968461176319479</v>
          </cell>
          <cell r="L29">
            <v>9.0470928391948764</v>
          </cell>
          <cell r="M29">
            <v>16.237750689428101</v>
          </cell>
          <cell r="N29">
            <v>3.1524081455984767</v>
          </cell>
          <cell r="O29">
            <v>2.5832114476105987</v>
          </cell>
          <cell r="P29">
            <v>7.6918417592984234</v>
          </cell>
          <cell r="Q29">
            <v>10.923277622877748</v>
          </cell>
          <cell r="R29">
            <v>5.9493496851076282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9.5238199999999988</v>
          </cell>
          <cell r="AA29">
            <v>4.3638199999999996</v>
          </cell>
          <cell r="AB29">
            <v>4.8838200000000001</v>
          </cell>
          <cell r="AC29">
            <v>5.8393365027117241</v>
          </cell>
          <cell r="AD29">
            <v>10.23382</v>
          </cell>
          <cell r="AE29">
            <v>6</v>
          </cell>
          <cell r="AF29">
            <v>6</v>
          </cell>
          <cell r="AG29">
            <v>15.887639999999998</v>
          </cell>
          <cell r="AH29">
            <v>20.956976502711726</v>
          </cell>
          <cell r="AI29">
            <v>48.84461650271173</v>
          </cell>
          <cell r="AJ29">
            <v>53.004483999999998</v>
          </cell>
          <cell r="AK29">
            <v>59.459713000000001</v>
          </cell>
          <cell r="AL29">
            <v>58.833419000000006</v>
          </cell>
          <cell r="AM29">
            <v>61.557500000000005</v>
          </cell>
          <cell r="AN29">
            <v>71.904351000000005</v>
          </cell>
          <cell r="AO29">
            <v>75.580269999999999</v>
          </cell>
          <cell r="AP29">
            <v>69.526175999999992</v>
          </cell>
          <cell r="AQ29">
            <v>58.294117999999997</v>
          </cell>
          <cell r="AR29">
            <v>58.076354000000002</v>
          </cell>
          <cell r="AS29">
            <v>57.858720999999996</v>
          </cell>
          <cell r="AT29">
            <v>58.089409999999994</v>
          </cell>
          <cell r="AU29">
            <v>56.722375999999997</v>
          </cell>
          <cell r="AV29">
            <v>171.297616</v>
          </cell>
          <cell r="AW29">
            <v>209.04212100000001</v>
          </cell>
          <cell r="AX29">
            <v>185.896648</v>
          </cell>
          <cell r="AY29">
            <v>172.67050699999999</v>
          </cell>
          <cell r="AZ29">
            <v>738.90689199999997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14.642191</v>
          </cell>
          <cell r="AK30">
            <v>15.635000000000002</v>
          </cell>
          <cell r="AL30">
            <v>18.568000000000001</v>
          </cell>
          <cell r="AM30">
            <v>22.055</v>
          </cell>
          <cell r="AN30">
            <v>23.981999999999999</v>
          </cell>
          <cell r="AO30">
            <v>18.067</v>
          </cell>
          <cell r="AP30">
            <v>20.878</v>
          </cell>
          <cell r="AQ30">
            <v>19.470888000000002</v>
          </cell>
          <cell r="AR30">
            <v>19.190000000000001</v>
          </cell>
          <cell r="AS30">
            <v>18.934232999999999</v>
          </cell>
          <cell r="AT30">
            <v>12.708715</v>
          </cell>
          <cell r="AU30">
            <v>15.640661999999999</v>
          </cell>
          <cell r="AV30">
            <v>48.845191</v>
          </cell>
          <cell r="AW30">
            <v>64.103999999999999</v>
          </cell>
          <cell r="AX30">
            <v>59.538888</v>
          </cell>
          <cell r="AY30">
            <v>47.283609999999996</v>
          </cell>
          <cell r="AZ30">
            <v>219.77168900000004</v>
          </cell>
        </row>
        <row r="31">
          <cell r="A31" t="str">
            <v>Netherlands</v>
          </cell>
          <cell r="B31">
            <v>28.946702388426264</v>
          </cell>
          <cell r="C31">
            <v>42.065495031000452</v>
          </cell>
          <cell r="D31">
            <v>24.436636054924353</v>
          </cell>
          <cell r="E31">
            <v>22.373567686606314</v>
          </cell>
          <cell r="F31">
            <v>28.3376230727606</v>
          </cell>
          <cell r="G31">
            <v>30.303050466620782</v>
          </cell>
          <cell r="H31">
            <v>25.881916994619676</v>
          </cell>
          <cell r="I31">
            <v>25.945412544632987</v>
          </cell>
          <cell r="J31">
            <v>21.851569770234047</v>
          </cell>
          <cell r="K31">
            <v>25.305603263965217</v>
          </cell>
          <cell r="L31">
            <v>29.623927140179607</v>
          </cell>
          <cell r="M31">
            <v>21.817324245656575</v>
          </cell>
          <cell r="N31">
            <v>31.767389447522334</v>
          </cell>
          <cell r="O31">
            <v>26.92515362529646</v>
          </cell>
          <cell r="P31">
            <v>24.495640924490679</v>
          </cell>
          <cell r="Q31">
            <v>25.604345778662704</v>
          </cell>
          <cell r="R31">
            <v>27.261356206038837</v>
          </cell>
          <cell r="S31">
            <v>460.86099999999999</v>
          </cell>
          <cell r="T31">
            <v>708.54</v>
          </cell>
          <cell r="U31">
            <v>428.51499999999999</v>
          </cell>
          <cell r="V31">
            <v>386.70299999999997</v>
          </cell>
          <cell r="W31">
            <v>481.745</v>
          </cell>
          <cell r="X31">
            <v>490.327</v>
          </cell>
          <cell r="Y31">
            <v>406.02199999999999</v>
          </cell>
          <cell r="Z31">
            <v>394.93</v>
          </cell>
          <cell r="AA31">
            <v>362.10300000000001</v>
          </cell>
          <cell r="AB31">
            <v>399.54500000000002</v>
          </cell>
          <cell r="AC31">
            <v>470.70600000000002</v>
          </cell>
          <cell r="AD31">
            <v>340.778638</v>
          </cell>
          <cell r="AE31">
            <v>1597.9159999999997</v>
          </cell>
          <cell r="AF31">
            <v>1358.7750000000001</v>
          </cell>
          <cell r="AG31">
            <v>1163.0550000000001</v>
          </cell>
          <cell r="AH31">
            <v>1211.029638</v>
          </cell>
          <cell r="AI31">
            <v>5330.7756379999992</v>
          </cell>
          <cell r="AJ31">
            <v>1432.8917139999999</v>
          </cell>
          <cell r="AK31">
            <v>1515.9360409999999</v>
          </cell>
          <cell r="AL31">
            <v>1578.2184549999997</v>
          </cell>
          <cell r="AM31">
            <v>1555.552985</v>
          </cell>
          <cell r="AN31">
            <v>1530.0171750000002</v>
          </cell>
          <cell r="AO31">
            <v>1456.270221</v>
          </cell>
          <cell r="AP31">
            <v>1411.873008</v>
          </cell>
          <cell r="AQ31">
            <v>1369.941601</v>
          </cell>
          <cell r="AR31">
            <v>1491.392625</v>
          </cell>
          <cell r="AS31">
            <v>1420.9916130000001</v>
          </cell>
          <cell r="AT31">
            <v>1430.0446999999999</v>
          </cell>
          <cell r="AU31">
            <v>1405.7671359999999</v>
          </cell>
          <cell r="AV31">
            <v>4527.0462099999995</v>
          </cell>
          <cell r="AW31">
            <v>4541.840381</v>
          </cell>
          <cell r="AX31">
            <v>4273.2072339999995</v>
          </cell>
          <cell r="AY31">
            <v>4256.803449</v>
          </cell>
          <cell r="AZ31">
            <v>17598.897274000003</v>
          </cell>
        </row>
        <row r="32">
          <cell r="A32" t="str">
            <v>Norway</v>
          </cell>
          <cell r="B32">
            <v>68.222038001050009</v>
          </cell>
          <cell r="C32">
            <v>46.544732803281597</v>
          </cell>
          <cell r="D32">
            <v>24.185168559232135</v>
          </cell>
          <cell r="E32">
            <v>9.7877577999009908</v>
          </cell>
          <cell r="F32">
            <v>0.2915906440044605</v>
          </cell>
          <cell r="G32">
            <v>0.31857113829473988</v>
          </cell>
          <cell r="H32">
            <v>0.33241286661934139</v>
          </cell>
          <cell r="I32">
            <v>0.32957507754863946</v>
          </cell>
          <cell r="J32">
            <v>0.29754606258263505</v>
          </cell>
          <cell r="K32">
            <v>0.31952510665121381</v>
          </cell>
          <cell r="L32">
            <v>0</v>
          </cell>
          <cell r="M32">
            <v>107.92510852251894</v>
          </cell>
          <cell r="N32">
            <v>45.518548572189083</v>
          </cell>
          <cell r="O32">
            <v>3.5289988535451431</v>
          </cell>
          <cell r="P32">
            <v>0.3190355317413674</v>
          </cell>
          <cell r="Q32">
            <v>32.255057744945596</v>
          </cell>
          <cell r="R32">
            <v>19.948986694372415</v>
          </cell>
          <cell r="S32">
            <v>133.77209999999999</v>
          </cell>
          <cell r="T32">
            <v>98.47</v>
          </cell>
          <cell r="U32">
            <v>52.93</v>
          </cell>
          <cell r="V32">
            <v>21.78</v>
          </cell>
          <cell r="W32">
            <v>0.65534000000000003</v>
          </cell>
          <cell r="X32">
            <v>0.66</v>
          </cell>
          <cell r="Y32">
            <v>0.66173999999999988</v>
          </cell>
          <cell r="Z32">
            <v>0.66173999999999988</v>
          </cell>
          <cell r="AA32">
            <v>0.66173999999999988</v>
          </cell>
          <cell r="AB32">
            <v>0.66173999999999999</v>
          </cell>
          <cell r="AC32">
            <v>0</v>
          </cell>
          <cell r="AD32">
            <v>181.28236000000001</v>
          </cell>
          <cell r="AE32">
            <v>285.1721</v>
          </cell>
          <cell r="AF32">
            <v>23.09534</v>
          </cell>
          <cell r="AG32">
            <v>1.9852199999999995</v>
          </cell>
          <cell r="AH32">
            <v>181.94410000000002</v>
          </cell>
          <cell r="AI32">
            <v>492.19676000000004</v>
          </cell>
          <cell r="AJ32">
            <v>176.47507100000001</v>
          </cell>
          <cell r="AK32">
            <v>190.40392900000001</v>
          </cell>
          <cell r="AL32">
            <v>196.96782299999998</v>
          </cell>
          <cell r="AM32">
            <v>200.27058700000001</v>
          </cell>
          <cell r="AN32">
            <v>202.27192199999999</v>
          </cell>
          <cell r="AO32">
            <v>186.45756900000001</v>
          </cell>
          <cell r="AP32">
            <v>179.164545</v>
          </cell>
          <cell r="AQ32">
            <v>180.707232</v>
          </cell>
          <cell r="AR32">
            <v>200.15926100000001</v>
          </cell>
          <cell r="AS32">
            <v>186.390987</v>
          </cell>
          <cell r="AT32">
            <v>170.106909</v>
          </cell>
          <cell r="AU32">
            <v>151.173463</v>
          </cell>
          <cell r="AV32">
            <v>563.84682299999997</v>
          </cell>
          <cell r="AW32">
            <v>589.00007800000003</v>
          </cell>
          <cell r="AX32">
            <v>560.03103800000008</v>
          </cell>
          <cell r="AY32">
            <v>507.67135899999994</v>
          </cell>
          <cell r="AZ32">
            <v>2220.5492979999999</v>
          </cell>
        </row>
        <row r="33">
          <cell r="A33" t="str">
            <v>Poland</v>
          </cell>
          <cell r="B33">
            <v>0.48924178980351374</v>
          </cell>
          <cell r="C33">
            <v>5.1504482059949369E-2</v>
          </cell>
          <cell r="D33">
            <v>2.0370681841632945</v>
          </cell>
          <cell r="E33">
            <v>4.6672413002965728E-2</v>
          </cell>
          <cell r="F33">
            <v>4.9664259028300503E-2</v>
          </cell>
          <cell r="G33">
            <v>8.2869352133404656E-2</v>
          </cell>
          <cell r="H33">
            <v>4.8716748345193975E-2</v>
          </cell>
          <cell r="I33">
            <v>6.5479976969349499E-2</v>
          </cell>
          <cell r="J33">
            <v>0.12571057529694471</v>
          </cell>
          <cell r="K33">
            <v>0.33268008008935529</v>
          </cell>
          <cell r="L33">
            <v>0</v>
          </cell>
          <cell r="M33">
            <v>0.75534081400016473</v>
          </cell>
          <cell r="N33">
            <v>0.87569822991215951</v>
          </cell>
          <cell r="O33">
            <v>5.9639395771932849E-2</v>
          </cell>
          <cell r="P33">
            <v>7.7934871581658724E-2</v>
          </cell>
          <cell r="Q33">
            <v>0.36322603289853878</v>
          </cell>
          <cell r="R33">
            <v>0.3350135389231908</v>
          </cell>
          <cell r="S33">
            <v>28</v>
          </cell>
          <cell r="T33">
            <v>3</v>
          </cell>
          <cell r="U33">
            <v>123</v>
          </cell>
          <cell r="V33">
            <v>3</v>
          </cell>
          <cell r="W33">
            <v>3.3170000000000002</v>
          </cell>
          <cell r="X33">
            <v>5.35</v>
          </cell>
          <cell r="Y33">
            <v>3.1120000000000001</v>
          </cell>
          <cell r="Z33">
            <v>3.88</v>
          </cell>
          <cell r="AA33">
            <v>6.8529999999999998</v>
          </cell>
          <cell r="AB33">
            <v>17.123999999999999</v>
          </cell>
          <cell r="AC33">
            <v>0</v>
          </cell>
          <cell r="AD33">
            <v>40.235568000000001</v>
          </cell>
          <cell r="AE33">
            <v>154</v>
          </cell>
          <cell r="AF33">
            <v>11.667</v>
          </cell>
          <cell r="AG33">
            <v>13.844999999999999</v>
          </cell>
          <cell r="AH33">
            <v>57.359567999999996</v>
          </cell>
          <cell r="AI33">
            <v>236.871568</v>
          </cell>
          <cell r="AJ33">
            <v>5150.8273669999999</v>
          </cell>
          <cell r="AK33">
            <v>5242.2622110000002</v>
          </cell>
          <cell r="AL33">
            <v>5434.2805440000002</v>
          </cell>
          <cell r="AM33">
            <v>5785.001945</v>
          </cell>
          <cell r="AN33">
            <v>6010.962528</v>
          </cell>
          <cell r="AO33">
            <v>5810.3507220000001</v>
          </cell>
          <cell r="AP33">
            <v>5749.1521809999995</v>
          </cell>
          <cell r="AQ33">
            <v>5332.92796</v>
          </cell>
          <cell r="AR33">
            <v>4906.2698070000006</v>
          </cell>
          <cell r="AS33">
            <v>4632.5587020000003</v>
          </cell>
          <cell r="AT33">
            <v>4785.8431729999993</v>
          </cell>
          <cell r="AU33">
            <v>4794.1287599999996</v>
          </cell>
          <cell r="AV33">
            <v>15827.370122</v>
          </cell>
          <cell r="AW33">
            <v>17606.315194999999</v>
          </cell>
          <cell r="AX33">
            <v>15988.349947999999</v>
          </cell>
          <cell r="AY33">
            <v>14212.530634999999</v>
          </cell>
          <cell r="AZ33">
            <v>63634.565900000001</v>
          </cell>
        </row>
        <row r="34">
          <cell r="A34" t="str">
            <v>Portugal</v>
          </cell>
          <cell r="B34">
            <v>2.9034946682273888</v>
          </cell>
          <cell r="C34">
            <v>2.7339652575026911</v>
          </cell>
          <cell r="D34">
            <v>31.654790386824189</v>
          </cell>
          <cell r="E34">
            <v>19.023277889989895</v>
          </cell>
          <cell r="F34">
            <v>4.4477359592485257</v>
          </cell>
          <cell r="G34">
            <v>23.048204102433232</v>
          </cell>
          <cell r="H34">
            <v>12.723977173798545</v>
          </cell>
          <cell r="I34">
            <v>17.56087750934805</v>
          </cell>
          <cell r="J34">
            <v>18.063830137128324</v>
          </cell>
          <cell r="K34">
            <v>19.921227846676999</v>
          </cell>
          <cell r="L34">
            <v>21.152992388055413</v>
          </cell>
          <cell r="M34">
            <v>27.408130133186994</v>
          </cell>
          <cell r="N34">
            <v>12.771099822365295</v>
          </cell>
          <cell r="O34">
            <v>15.35272047469325</v>
          </cell>
          <cell r="P34">
            <v>15.978030252897581</v>
          </cell>
          <cell r="Q34">
            <v>22.751106901773248</v>
          </cell>
          <cell r="R34">
            <v>16.432301111677102</v>
          </cell>
          <cell r="S34">
            <v>77.128999999999991</v>
          </cell>
          <cell r="T34">
            <v>75.268999999999991</v>
          </cell>
          <cell r="U34">
            <v>902.61899999999991</v>
          </cell>
          <cell r="V34">
            <v>559.07299999999998</v>
          </cell>
          <cell r="W34">
            <v>136.69100000000003</v>
          </cell>
          <cell r="X34">
            <v>680.66899999999998</v>
          </cell>
          <cell r="Y34">
            <v>363.82400000000001</v>
          </cell>
          <cell r="Z34">
            <v>446.10844000000077</v>
          </cell>
          <cell r="AA34">
            <v>457.57221999999996</v>
          </cell>
          <cell r="AB34">
            <v>472.58217999999999</v>
          </cell>
          <cell r="AC34">
            <v>484.24024996882406</v>
          </cell>
          <cell r="AD34">
            <v>610.40557999999999</v>
          </cell>
          <cell r="AE34">
            <v>1055.0169999999998</v>
          </cell>
          <cell r="AF34">
            <v>1376.433</v>
          </cell>
          <cell r="AG34">
            <v>1267.5046600000007</v>
          </cell>
          <cell r="AH34">
            <v>1567.2280099688242</v>
          </cell>
          <cell r="AI34">
            <v>5266.1826699688245</v>
          </cell>
          <cell r="AJ34">
            <v>2390.777595</v>
          </cell>
          <cell r="AK34">
            <v>2477.7966659999997</v>
          </cell>
          <cell r="AL34">
            <v>2566.3006769999997</v>
          </cell>
          <cell r="AM34">
            <v>2644.9999990000001</v>
          </cell>
          <cell r="AN34">
            <v>2765.944317</v>
          </cell>
          <cell r="AO34">
            <v>2657.9168479999998</v>
          </cell>
          <cell r="AP34">
            <v>2573.421781</v>
          </cell>
          <cell r="AQ34">
            <v>2286.3185270000004</v>
          </cell>
          <cell r="AR34">
            <v>2279.7767410000001</v>
          </cell>
          <cell r="AS34">
            <v>2135.028851</v>
          </cell>
          <cell r="AT34">
            <v>2060.305308</v>
          </cell>
          <cell r="AU34">
            <v>2004.3870900000002</v>
          </cell>
          <cell r="AV34">
            <v>7434.874937999999</v>
          </cell>
          <cell r="AW34">
            <v>8068.8611639999999</v>
          </cell>
          <cell r="AX34">
            <v>7139.517049</v>
          </cell>
          <cell r="AY34">
            <v>6199.7212490000002</v>
          </cell>
          <cell r="AZ34">
            <v>28842.974399999999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27.713999999999999</v>
          </cell>
          <cell r="AK35">
            <v>28.619</v>
          </cell>
          <cell r="AL35">
            <v>27.209000000000003</v>
          </cell>
          <cell r="AM35">
            <v>30.484999999999999</v>
          </cell>
          <cell r="AN35">
            <v>23.773998000000002</v>
          </cell>
          <cell r="AO35">
            <v>19.699998999999998</v>
          </cell>
          <cell r="AP35">
            <v>14.04</v>
          </cell>
          <cell r="AQ35">
            <v>21.268000000000001</v>
          </cell>
          <cell r="AR35">
            <v>7.2279999999999998</v>
          </cell>
          <cell r="AS35">
            <v>7.2279999999999998</v>
          </cell>
          <cell r="AT35">
            <v>14.104524</v>
          </cell>
          <cell r="AU35">
            <v>14.104524</v>
          </cell>
          <cell r="AV35">
            <v>83.542000000000002</v>
          </cell>
          <cell r="AW35">
            <v>73.958997000000011</v>
          </cell>
          <cell r="AX35">
            <v>42.536000000000001</v>
          </cell>
          <cell r="AY35">
            <v>35.437047999999997</v>
          </cell>
          <cell r="AZ35">
            <v>235.47404499999999</v>
          </cell>
        </row>
        <row r="36">
          <cell r="A36" t="str">
            <v>Slovak Republic</v>
          </cell>
          <cell r="B36">
            <v>0.28610351819747915</v>
          </cell>
          <cell r="C36">
            <v>0.27215065690037477</v>
          </cell>
          <cell r="D36">
            <v>0.20644795464221161</v>
          </cell>
          <cell r="E36">
            <v>0.16713644798585858</v>
          </cell>
          <cell r="F36">
            <v>0.17184398537646037</v>
          </cell>
          <cell r="G36">
            <v>0.17353227522310741</v>
          </cell>
          <cell r="H36">
            <v>0.19506435241269954</v>
          </cell>
          <cell r="I36">
            <v>0.18996412576789556</v>
          </cell>
          <cell r="J36">
            <v>0.12713610104360393</v>
          </cell>
          <cell r="K36">
            <v>0.19822102772468952</v>
          </cell>
          <cell r="L36">
            <v>0.20388294802672974</v>
          </cell>
          <cell r="M36">
            <v>0.1577178020230659</v>
          </cell>
          <cell r="N36">
            <v>0.25391524982638208</v>
          </cell>
          <cell r="O36">
            <v>0.17085297433758215</v>
          </cell>
          <cell r="P36">
            <v>0.17152400654064012</v>
          </cell>
          <cell r="Q36">
            <v>0.18705615784486435</v>
          </cell>
          <cell r="R36">
            <v>0.19539839326915728</v>
          </cell>
          <cell r="S36">
            <v>3</v>
          </cell>
          <cell r="T36">
            <v>3.0369999999999999</v>
          </cell>
          <cell r="U36">
            <v>2.3530000000000002</v>
          </cell>
          <cell r="V36">
            <v>2.0122119999998631</v>
          </cell>
          <cell r="W36">
            <v>2.1251530000000001</v>
          </cell>
          <cell r="X36">
            <v>2.1042339999999999</v>
          </cell>
          <cell r="Y36">
            <v>2.2742119999998636</v>
          </cell>
          <cell r="Z36">
            <v>2.0569999999999999</v>
          </cell>
          <cell r="AA36">
            <v>1.3580000000000001</v>
          </cell>
          <cell r="AB36">
            <v>2</v>
          </cell>
          <cell r="AC36">
            <v>2</v>
          </cell>
          <cell r="AD36">
            <v>1.4929410000000001</v>
          </cell>
          <cell r="AE36">
            <v>8.39</v>
          </cell>
          <cell r="AF36">
            <v>6.2415989999998631</v>
          </cell>
          <cell r="AG36">
            <v>5.6892119999998645</v>
          </cell>
          <cell r="AH36">
            <v>5.4929410000000001</v>
          </cell>
          <cell r="AI36">
            <v>25.813751999999731</v>
          </cell>
          <cell r="AJ36">
            <v>943.71436500000004</v>
          </cell>
          <cell r="AK36">
            <v>1004.33342</v>
          </cell>
          <cell r="AL36">
            <v>1025.7791139999999</v>
          </cell>
          <cell r="AM36">
            <v>1083.5403180000001</v>
          </cell>
          <cell r="AN36">
            <v>1113.0082299999999</v>
          </cell>
          <cell r="AO36">
            <v>1091.330473</v>
          </cell>
          <cell r="AP36">
            <v>1049.290029</v>
          </cell>
          <cell r="AQ36">
            <v>974.55242800000008</v>
          </cell>
          <cell r="AR36">
            <v>961.33198199999993</v>
          </cell>
          <cell r="AS36">
            <v>908.07722100000001</v>
          </cell>
          <cell r="AT36">
            <v>882.859512</v>
          </cell>
          <cell r="AU36">
            <v>851.93103299999996</v>
          </cell>
          <cell r="AV36">
            <v>2973.8268990000001</v>
          </cell>
          <cell r="AW36">
            <v>3287.8790209999997</v>
          </cell>
          <cell r="AX36">
            <v>2985.1744390000003</v>
          </cell>
          <cell r="AY36">
            <v>2642.8677659999998</v>
          </cell>
          <cell r="AZ36">
            <v>11889.748125000002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6439.1229780000003</v>
          </cell>
          <cell r="AK37">
            <v>6373.6466510000009</v>
          </cell>
          <cell r="AL37">
            <v>6147.045513</v>
          </cell>
          <cell r="AM37">
            <v>6392.5949639999999</v>
          </cell>
          <cell r="AN37">
            <v>5958.951583</v>
          </cell>
          <cell r="AO37">
            <v>5718.3327920000002</v>
          </cell>
          <cell r="AP37">
            <v>5281.0139380000001</v>
          </cell>
          <cell r="AQ37">
            <v>5392.9274509999996</v>
          </cell>
          <cell r="AR37">
            <v>5300.668619</v>
          </cell>
          <cell r="AS37">
            <v>4996.9234639999995</v>
          </cell>
          <cell r="AT37">
            <v>4781.4258</v>
          </cell>
          <cell r="AU37">
            <v>4791.0242120000003</v>
          </cell>
          <cell r="AV37">
            <v>18959.815142000003</v>
          </cell>
          <cell r="AW37">
            <v>18069.879338999999</v>
          </cell>
          <cell r="AX37">
            <v>15974.610008</v>
          </cell>
          <cell r="AY37">
            <v>14569.373476000001</v>
          </cell>
          <cell r="AZ37">
            <v>67573.677964999995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451.52825099999995</v>
          </cell>
          <cell r="AK38">
            <v>481.33876200000003</v>
          </cell>
          <cell r="AL38">
            <v>507.99941000000001</v>
          </cell>
          <cell r="AM38">
            <v>536.47204299999999</v>
          </cell>
          <cell r="AN38">
            <v>551.8463220000001</v>
          </cell>
          <cell r="AO38">
            <v>526.65530799999999</v>
          </cell>
          <cell r="AP38">
            <v>517.23500100000001</v>
          </cell>
          <cell r="AQ38">
            <v>485.44950700000004</v>
          </cell>
          <cell r="AR38">
            <v>470.61749799999996</v>
          </cell>
          <cell r="AS38">
            <v>438.50811899999997</v>
          </cell>
          <cell r="AT38">
            <v>407.74821800000001</v>
          </cell>
          <cell r="AU38">
            <v>405.95378199999999</v>
          </cell>
          <cell r="AV38">
            <v>1440.8664229999999</v>
          </cell>
          <cell r="AW38">
            <v>1614.973673</v>
          </cell>
          <cell r="AX38">
            <v>1473.3020059999999</v>
          </cell>
          <cell r="AY38">
            <v>1252.2101190000001</v>
          </cell>
          <cell r="AZ38">
            <v>5781.3522209999992</v>
          </cell>
        </row>
        <row r="39">
          <cell r="A39" t="str">
            <v>Switzerland</v>
          </cell>
          <cell r="B39">
            <v>1.9811261213262488</v>
          </cell>
          <cell r="C39">
            <v>2.0981334765674946</v>
          </cell>
          <cell r="D39">
            <v>2.8368145994353138</v>
          </cell>
          <cell r="E39">
            <v>2.899404863212462</v>
          </cell>
          <cell r="F39">
            <v>3.3037926445814345</v>
          </cell>
          <cell r="G39">
            <v>2.114583445771236</v>
          </cell>
          <cell r="H39">
            <v>2.4841739196454551</v>
          </cell>
          <cell r="I39">
            <v>2.2225368724199717</v>
          </cell>
          <cell r="J39">
            <v>1.9512369197200623</v>
          </cell>
          <cell r="K39">
            <v>1.058812438534924</v>
          </cell>
          <cell r="L39">
            <v>2.0546475832395981</v>
          </cell>
          <cell r="M39">
            <v>24.971304764486018</v>
          </cell>
          <cell r="N39">
            <v>2.304122680607545</v>
          </cell>
          <cell r="O39">
            <v>2.7745259620260838</v>
          </cell>
          <cell r="P39">
            <v>2.2125665610520597</v>
          </cell>
          <cell r="Q39">
            <v>8.8206489447464964</v>
          </cell>
          <cell r="R39">
            <v>3.9913203150234366</v>
          </cell>
          <cell r="S39">
            <v>27.432483333333309</v>
          </cell>
          <cell r="T39">
            <v>29.943940000000001</v>
          </cell>
          <cell r="U39">
            <v>39.473819999999996</v>
          </cell>
          <cell r="V39">
            <v>41.983260000000001</v>
          </cell>
          <cell r="W39">
            <v>47.994880000000002</v>
          </cell>
          <cell r="X39">
            <v>30.430250000000001</v>
          </cell>
          <cell r="Y39">
            <v>34.697490000000002</v>
          </cell>
          <cell r="Z39">
            <v>30.849079999999997</v>
          </cell>
          <cell r="AA39">
            <v>29.358879999999999</v>
          </cell>
          <cell r="AB39">
            <v>15.404999999999999</v>
          </cell>
          <cell r="AC39">
            <v>28.781999999999996</v>
          </cell>
          <cell r="AD39">
            <v>321.14920000000001</v>
          </cell>
          <cell r="AE39">
            <v>96.85024333333331</v>
          </cell>
          <cell r="AF39">
            <v>120.40839</v>
          </cell>
          <cell r="AG39">
            <v>94.905450000000002</v>
          </cell>
          <cell r="AH39">
            <v>365.33620000000002</v>
          </cell>
          <cell r="AI39">
            <v>677.5002833333333</v>
          </cell>
          <cell r="AJ39">
            <v>1246.222274</v>
          </cell>
          <cell r="AK39">
            <v>1284.4533630000001</v>
          </cell>
          <cell r="AL39">
            <v>1252.33556</v>
          </cell>
          <cell r="AM39">
            <v>1303.1962000000001</v>
          </cell>
          <cell r="AN39">
            <v>1307.4486400000001</v>
          </cell>
          <cell r="AO39">
            <v>1295.1593400000002</v>
          </cell>
          <cell r="AP39">
            <v>1257.0674200000001</v>
          </cell>
          <cell r="AQ39">
            <v>1249.210861</v>
          </cell>
          <cell r="AR39">
            <v>1354.1662590000001</v>
          </cell>
          <cell r="AS39">
            <v>1309.4387160000001</v>
          </cell>
          <cell r="AT39">
            <v>1260.741755</v>
          </cell>
          <cell r="AU39">
            <v>1157.46567</v>
          </cell>
          <cell r="AV39">
            <v>3783.0111970000003</v>
          </cell>
          <cell r="AW39">
            <v>3905.8041800000001</v>
          </cell>
          <cell r="AX39">
            <v>3860.44454</v>
          </cell>
          <cell r="AY39">
            <v>3727.6461410000002</v>
          </cell>
          <cell r="AZ39">
            <v>15276.906057999999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842.99840000000006</v>
          </cell>
          <cell r="AK40">
            <v>746.05920000000003</v>
          </cell>
          <cell r="AL40">
            <v>879.65750000000003</v>
          </cell>
          <cell r="AM40">
            <v>886.7971</v>
          </cell>
          <cell r="AN40">
            <v>864.7953</v>
          </cell>
          <cell r="AO40">
            <v>832.70220000000006</v>
          </cell>
          <cell r="AP40">
            <v>825.54330000000004</v>
          </cell>
          <cell r="AQ40">
            <v>860.83400000000006</v>
          </cell>
          <cell r="AR40">
            <v>843.95630000000006</v>
          </cell>
          <cell r="AS40">
            <v>778.1450000000001</v>
          </cell>
          <cell r="AT40">
            <v>697.8771999999999</v>
          </cell>
          <cell r="AU40">
            <v>734.74699999999996</v>
          </cell>
          <cell r="AV40">
            <v>2468.7151000000003</v>
          </cell>
          <cell r="AW40">
            <v>2584.2946000000002</v>
          </cell>
          <cell r="AX40">
            <v>2530.3335999999999</v>
          </cell>
          <cell r="AY40">
            <v>2210.7691999999997</v>
          </cell>
          <cell r="AZ40">
            <v>9794.1124999999993</v>
          </cell>
        </row>
        <row r="41">
          <cell r="A41" t="str">
            <v>European Union</v>
          </cell>
          <cell r="B41">
            <v>14.116579829197237</v>
          </cell>
          <cell r="C41">
            <v>13.124723438293053</v>
          </cell>
          <cell r="D41">
            <v>10.745610061795372</v>
          </cell>
          <cell r="E41">
            <v>9.0713473663728355</v>
          </cell>
          <cell r="F41">
            <v>7.6754204503313455</v>
          </cell>
          <cell r="G41">
            <v>8.1936673432699614</v>
          </cell>
          <cell r="H41">
            <v>7.2266709412621166</v>
          </cell>
          <cell r="I41">
            <v>7.4790200426066775</v>
          </cell>
          <cell r="J41">
            <v>8.1923384584519603</v>
          </cell>
          <cell r="K41">
            <v>8.6628656618048545</v>
          </cell>
          <cell r="L41">
            <v>9.9353384730812699</v>
          </cell>
          <cell r="M41">
            <v>10.786712622321389</v>
          </cell>
          <cell r="N41">
            <v>12.639827917150479</v>
          </cell>
          <cell r="O41">
            <v>8.3157587636296082</v>
          </cell>
          <cell r="P41">
            <v>7.6285156710845499</v>
          </cell>
          <cell r="Q41">
            <v>9.779221682381035</v>
          </cell>
          <cell r="R41">
            <v>9.6120449012551052</v>
          </cell>
          <cell r="S41">
            <v>8974.0139183333358</v>
          </cell>
          <cell r="T41">
            <v>8564.8641399999979</v>
          </cell>
          <cell r="U41">
            <v>7120.6308799999997</v>
          </cell>
          <cell r="V41">
            <v>6108.2883339999989</v>
          </cell>
          <cell r="W41">
            <v>5149.3738700000004</v>
          </cell>
          <cell r="X41">
            <v>5314.2544560000015</v>
          </cell>
          <cell r="Y41">
            <v>4481.7071500000002</v>
          </cell>
          <cell r="Z41">
            <v>4461.1197460000003</v>
          </cell>
          <cell r="AA41">
            <v>4916.6673759999994</v>
          </cell>
          <cell r="AB41">
            <v>4967.7304239999994</v>
          </cell>
          <cell r="AC41">
            <v>5475.0657996597793</v>
          </cell>
          <cell r="AD41">
            <v>5932.9530150000001</v>
          </cell>
          <cell r="AE41">
            <v>24659.508938333336</v>
          </cell>
          <cell r="AF41">
            <v>16571.916660000003</v>
          </cell>
          <cell r="AG41">
            <v>13859.494272</v>
          </cell>
          <cell r="AH41">
            <v>16375.749238659777</v>
          </cell>
          <cell r="AI41">
            <v>71466.669108993126</v>
          </cell>
          <cell r="AJ41">
            <v>57213.663820999995</v>
          </cell>
          <cell r="AK41">
            <v>58731.734518000005</v>
          </cell>
          <cell r="AL41">
            <v>59638.938646999988</v>
          </cell>
          <cell r="AM41">
            <v>60602.458251999997</v>
          </cell>
          <cell r="AN41">
            <v>60380.229500000001</v>
          </cell>
          <cell r="AO41">
            <v>58372.262504999999</v>
          </cell>
          <cell r="AP41">
            <v>55814.585550999989</v>
          </cell>
          <cell r="AQ41">
            <v>53683.607592</v>
          </cell>
          <cell r="AR41">
            <v>54013.889451000003</v>
          </cell>
          <cell r="AS41">
            <v>51610.605037000001</v>
          </cell>
          <cell r="AT41">
            <v>49596.289377000016</v>
          </cell>
          <cell r="AU41">
            <v>49502.178286000002</v>
          </cell>
          <cell r="AV41">
            <v>175584.33698600001</v>
          </cell>
          <cell r="AW41">
            <v>179354.95025699999</v>
          </cell>
          <cell r="AX41">
            <v>163512.08259399998</v>
          </cell>
          <cell r="AY41">
            <v>150709.07270000002</v>
          </cell>
          <cell r="AZ41">
            <v>669160.44253700005</v>
          </cell>
        </row>
        <row r="43">
          <cell r="A43" t="str">
            <v>Albania</v>
          </cell>
          <cell r="B43">
            <v>53.43833658185207</v>
          </cell>
          <cell r="C43">
            <v>57.327089932670731</v>
          </cell>
          <cell r="D43">
            <v>47.698141963140529</v>
          </cell>
          <cell r="E43">
            <v>49.105766137544492</v>
          </cell>
          <cell r="F43">
            <v>32.306245451518699</v>
          </cell>
          <cell r="G43">
            <v>31.276204157839665</v>
          </cell>
          <cell r="H43">
            <v>39.41438825702177</v>
          </cell>
          <cell r="I43">
            <v>5.5705691420529462</v>
          </cell>
          <cell r="J43">
            <v>35.37856364171197</v>
          </cell>
          <cell r="K43">
            <v>53.372905206335012</v>
          </cell>
          <cell r="L43">
            <v>51.989968025262613</v>
          </cell>
          <cell r="M43">
            <v>56.132075278747173</v>
          </cell>
          <cell r="N43">
            <v>52.603645592129872</v>
          </cell>
          <cell r="O43">
            <v>37.28826189643636</v>
          </cell>
          <cell r="P43">
            <v>27.259893256005544</v>
          </cell>
          <cell r="Q43">
            <v>53.752587454205454</v>
          </cell>
          <cell r="R43">
            <v>41.995666008065037</v>
          </cell>
          <cell r="S43">
            <v>168.156195</v>
          </cell>
          <cell r="T43">
            <v>198.67021500000001</v>
          </cell>
          <cell r="U43">
            <v>184.70469499999999</v>
          </cell>
          <cell r="V43">
            <v>200.7</v>
          </cell>
          <cell r="W43">
            <v>141.68</v>
          </cell>
          <cell r="X43">
            <v>137.60199999999998</v>
          </cell>
          <cell r="Y43">
            <v>161.945055</v>
          </cell>
          <cell r="Z43">
            <v>20.43</v>
          </cell>
          <cell r="AA43">
            <v>129.01</v>
          </cell>
          <cell r="AB43">
            <v>164.28</v>
          </cell>
          <cell r="AC43">
            <v>192.39400000000003</v>
          </cell>
          <cell r="AD43">
            <v>181.43989500000001</v>
          </cell>
          <cell r="AE43">
            <v>551.53110500000003</v>
          </cell>
          <cell r="AF43">
            <v>479.98199999999997</v>
          </cell>
          <cell r="AG43">
            <v>311.38505499999997</v>
          </cell>
          <cell r="AH43">
            <v>538.11389500000007</v>
          </cell>
          <cell r="AI43">
            <v>1881.0120549999999</v>
          </cell>
          <cell r="AJ43">
            <v>283.20600000000002</v>
          </cell>
          <cell r="AK43">
            <v>311.89999999999998</v>
          </cell>
          <cell r="AL43">
            <v>348.51300000000003</v>
          </cell>
          <cell r="AM43">
            <v>367.83867600000002</v>
          </cell>
          <cell r="AN43">
            <v>394.697676</v>
          </cell>
          <cell r="AO43">
            <v>395.96173299999998</v>
          </cell>
          <cell r="AP43">
            <v>369.79021099999994</v>
          </cell>
          <cell r="AQ43">
            <v>330.07399299999997</v>
          </cell>
          <cell r="AR43">
            <v>328.19026000000002</v>
          </cell>
          <cell r="AS43">
            <v>277.01696099999998</v>
          </cell>
          <cell r="AT43">
            <v>333.05386900000002</v>
          </cell>
          <cell r="AU43">
            <v>290.91371500000002</v>
          </cell>
          <cell r="AV43">
            <v>943.61900000000003</v>
          </cell>
          <cell r="AW43">
            <v>1158.4980850000002</v>
          </cell>
          <cell r="AX43">
            <v>1028.0544640000001</v>
          </cell>
          <cell r="AY43">
            <v>900.98454500000003</v>
          </cell>
          <cell r="AZ43">
            <v>4031.1560939999995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38.599999999999994</v>
          </cell>
          <cell r="AK44">
            <v>31.099999999999998</v>
          </cell>
          <cell r="AL44">
            <v>29.599999999999998</v>
          </cell>
          <cell r="AM44">
            <v>33.099999999999994</v>
          </cell>
          <cell r="AN44">
            <v>32.9</v>
          </cell>
          <cell r="AO44">
            <v>38.299999999999997</v>
          </cell>
          <cell r="AP44">
            <v>38.799999999999997</v>
          </cell>
          <cell r="AQ44">
            <v>39.9</v>
          </cell>
          <cell r="AR44">
            <v>38.200000000000003</v>
          </cell>
          <cell r="AS44">
            <v>42.4</v>
          </cell>
          <cell r="AT44">
            <v>37.67</v>
          </cell>
          <cell r="AU44">
            <v>27.599999999999998</v>
          </cell>
          <cell r="AV44">
            <v>99.299999999999983</v>
          </cell>
          <cell r="AW44">
            <v>104.3</v>
          </cell>
          <cell r="AX44">
            <v>116.89999999999999</v>
          </cell>
          <cell r="AY44">
            <v>107.66999999999999</v>
          </cell>
          <cell r="AZ44">
            <v>428.16999999999996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220.2</v>
          </cell>
          <cell r="AK45">
            <v>244.88</v>
          </cell>
          <cell r="AL45">
            <v>249.97000000000003</v>
          </cell>
          <cell r="AM45">
            <v>241.66</v>
          </cell>
          <cell r="AN45">
            <v>259.39999999999998</v>
          </cell>
          <cell r="AO45">
            <v>273.39</v>
          </cell>
          <cell r="AP45">
            <v>250.76</v>
          </cell>
          <cell r="AQ45">
            <v>213.03</v>
          </cell>
          <cell r="AR45">
            <v>215.99</v>
          </cell>
          <cell r="AS45">
            <v>196.96699999999998</v>
          </cell>
          <cell r="AT45">
            <v>185.71</v>
          </cell>
          <cell r="AU45">
            <v>147.94999999999999</v>
          </cell>
          <cell r="AV45">
            <v>715.05</v>
          </cell>
          <cell r="AW45">
            <v>774.44999999999993</v>
          </cell>
          <cell r="AX45">
            <v>679.78</v>
          </cell>
          <cell r="AY45">
            <v>530.62699999999995</v>
          </cell>
          <cell r="AZ45">
            <v>2699.9069999999997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90.963989359999999</v>
          </cell>
          <cell r="AK46">
            <v>85.4</v>
          </cell>
          <cell r="AL46">
            <v>87.360112667999999</v>
          </cell>
          <cell r="AM46">
            <v>76.997700000000009</v>
          </cell>
          <cell r="AN46">
            <v>80.998000000000005</v>
          </cell>
          <cell r="AO46">
            <v>89.997200000000007</v>
          </cell>
          <cell r="AP46">
            <v>91.998570000000001</v>
          </cell>
          <cell r="AQ46">
            <v>95.994169999999997</v>
          </cell>
          <cell r="AR46">
            <v>98.149050000000003</v>
          </cell>
          <cell r="AS46">
            <v>103.06068</v>
          </cell>
          <cell r="AT46">
            <v>101.92491999999999</v>
          </cell>
          <cell r="AU46">
            <v>101.06</v>
          </cell>
          <cell r="AV46">
            <v>263.724102028</v>
          </cell>
          <cell r="AW46">
            <v>247.99290000000002</v>
          </cell>
          <cell r="AX46">
            <v>286.14179000000001</v>
          </cell>
          <cell r="AY46">
            <v>306.04559999999998</v>
          </cell>
          <cell r="AZ46">
            <v>1103.9043920279998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33.200000000000003</v>
          </cell>
          <cell r="AK48">
            <v>31.200000000000003</v>
          </cell>
          <cell r="AL48">
            <v>40.24</v>
          </cell>
          <cell r="AM48">
            <v>14.4</v>
          </cell>
          <cell r="AN48">
            <v>14.92</v>
          </cell>
          <cell r="AO48">
            <v>20.8</v>
          </cell>
          <cell r="AP48">
            <v>30.18</v>
          </cell>
          <cell r="AQ48">
            <v>25.32</v>
          </cell>
          <cell r="AR48">
            <v>36.519999999999996</v>
          </cell>
          <cell r="AS48">
            <v>36.564</v>
          </cell>
          <cell r="AT48">
            <v>36.850999999999999</v>
          </cell>
          <cell r="AU48">
            <v>20.305</v>
          </cell>
          <cell r="AV48">
            <v>104.64000000000001</v>
          </cell>
          <cell r="AW48">
            <v>50.120000000000005</v>
          </cell>
          <cell r="AX48">
            <v>92.02</v>
          </cell>
          <cell r="AY48">
            <v>93.72</v>
          </cell>
          <cell r="AZ48">
            <v>340.50000000000006</v>
          </cell>
        </row>
        <row r="49">
          <cell r="A49" t="str">
            <v>Bosnia &amp; Herz.</v>
          </cell>
          <cell r="B49">
            <v>22.13640555378397</v>
          </cell>
          <cell r="C49">
            <v>20.70560812052177</v>
          </cell>
          <cell r="D49">
            <v>36.75960120600498</v>
          </cell>
          <cell r="E49">
            <v>38.091059734773047</v>
          </cell>
          <cell r="F49">
            <v>33.737587254954654</v>
          </cell>
          <cell r="G49">
            <v>44.832502118399169</v>
          </cell>
          <cell r="H49">
            <v>41.282024960161522</v>
          </cell>
          <cell r="I49">
            <v>28.257658131214651</v>
          </cell>
          <cell r="J49">
            <v>28.749075729991677</v>
          </cell>
          <cell r="K49">
            <v>38.484562714932764</v>
          </cell>
          <cell r="L49">
            <v>33.847748854432112</v>
          </cell>
          <cell r="M49">
            <v>49.461792593730245</v>
          </cell>
          <cell r="N49">
            <v>27.117843596463526</v>
          </cell>
          <cell r="O49">
            <v>38.489808527222927</v>
          </cell>
          <cell r="P49">
            <v>33.403997856475186</v>
          </cell>
          <cell r="Q49">
            <v>40.243837227924956</v>
          </cell>
          <cell r="R49">
            <v>34.810096882250399</v>
          </cell>
          <cell r="S49">
            <v>57.076999999999998</v>
          </cell>
          <cell r="T49">
            <v>60.106999999999999</v>
          </cell>
          <cell r="U49">
            <v>119.937</v>
          </cell>
          <cell r="V49">
            <v>123.688</v>
          </cell>
          <cell r="W49">
            <v>123.17</v>
          </cell>
          <cell r="X49">
            <v>131.785</v>
          </cell>
          <cell r="Y49">
            <v>122.622</v>
          </cell>
          <cell r="Z49">
            <v>64.126999999999995</v>
          </cell>
          <cell r="AA49">
            <v>72.393000000000001</v>
          </cell>
          <cell r="AB49">
            <v>103.57599999999999</v>
          </cell>
          <cell r="AC49">
            <v>90.302999999999997</v>
          </cell>
          <cell r="AD49">
            <v>116.96974</v>
          </cell>
          <cell r="AE49">
            <v>237.12099999999998</v>
          </cell>
          <cell r="AF49">
            <v>378.64300000000003</v>
          </cell>
          <cell r="AG49">
            <v>259.142</v>
          </cell>
          <cell r="AH49">
            <v>310.84874000000002</v>
          </cell>
          <cell r="AI49">
            <v>1185.7547399999999</v>
          </cell>
          <cell r="AJ49">
            <v>232.05799999999999</v>
          </cell>
          <cell r="AK49">
            <v>261.26400000000001</v>
          </cell>
          <cell r="AL49">
            <v>293.646548</v>
          </cell>
          <cell r="AM49">
            <v>292.24495400000001</v>
          </cell>
          <cell r="AN49">
            <v>328.57417799999996</v>
          </cell>
          <cell r="AO49">
            <v>264.55471900000003</v>
          </cell>
          <cell r="AP49">
            <v>267.33136300000001</v>
          </cell>
          <cell r="AQ49">
            <v>204.24304000000001</v>
          </cell>
          <cell r="AR49">
            <v>226.628851</v>
          </cell>
          <cell r="AS49">
            <v>242.22283800000002</v>
          </cell>
          <cell r="AT49">
            <v>240.112571</v>
          </cell>
          <cell r="AU49">
            <v>212.836536</v>
          </cell>
          <cell r="AV49">
            <v>786.96854800000006</v>
          </cell>
          <cell r="AW49">
            <v>885.37385100000006</v>
          </cell>
          <cell r="AX49">
            <v>698.20325400000002</v>
          </cell>
          <cell r="AY49">
            <v>695.17194500000005</v>
          </cell>
          <cell r="AZ49">
            <v>3065.7175979999997</v>
          </cell>
        </row>
        <row r="50">
          <cell r="A50" t="str">
            <v>Bulgaria</v>
          </cell>
          <cell r="B50">
            <v>23.244410330056702</v>
          </cell>
          <cell r="C50">
            <v>40.735728073484061</v>
          </cell>
          <cell r="D50">
            <v>31.736406439203854</v>
          </cell>
          <cell r="E50">
            <v>40.573504218149985</v>
          </cell>
          <cell r="F50">
            <v>37.780836455892086</v>
          </cell>
          <cell r="G50">
            <v>37.559364682128205</v>
          </cell>
          <cell r="H50">
            <v>47.092274808368586</v>
          </cell>
          <cell r="I50">
            <v>43.430277584612604</v>
          </cell>
          <cell r="J50">
            <v>66.836068316181851</v>
          </cell>
          <cell r="K50">
            <v>57.830776492456941</v>
          </cell>
          <cell r="L50">
            <v>54.120608944180617</v>
          </cell>
          <cell r="M50">
            <v>33.012202036639628</v>
          </cell>
          <cell r="N50">
            <v>32.210369193855527</v>
          </cell>
          <cell r="O50">
            <v>38.585426268694739</v>
          </cell>
          <cell r="P50">
            <v>52.12759171895609</v>
          </cell>
          <cell r="Q50">
            <v>48.483036044103507</v>
          </cell>
          <cell r="R50">
            <v>42.260260910820918</v>
          </cell>
          <cell r="S50">
            <v>104.30800000000001</v>
          </cell>
          <cell r="T50">
            <v>204</v>
          </cell>
          <cell r="U50">
            <v>164.708</v>
          </cell>
          <cell r="V50">
            <v>218.571</v>
          </cell>
          <cell r="W50">
            <v>230</v>
          </cell>
          <cell r="X50">
            <v>212.74</v>
          </cell>
          <cell r="Y50">
            <v>222.14400000000001</v>
          </cell>
          <cell r="Z50">
            <v>183.5</v>
          </cell>
          <cell r="AA50">
            <v>274.916</v>
          </cell>
          <cell r="AB50">
            <v>254.83</v>
          </cell>
          <cell r="AC50">
            <v>240.66</v>
          </cell>
          <cell r="AD50">
            <v>141.38659999999999</v>
          </cell>
          <cell r="AE50">
            <v>473.01599999999996</v>
          </cell>
          <cell r="AF50">
            <v>661.31100000000004</v>
          </cell>
          <cell r="AG50">
            <v>680.56</v>
          </cell>
          <cell r="AH50">
            <v>636.87660000000005</v>
          </cell>
          <cell r="AI50">
            <v>2451.7635999999998</v>
          </cell>
          <cell r="AJ50">
            <v>403.87</v>
          </cell>
          <cell r="AK50">
            <v>450.71</v>
          </cell>
          <cell r="AL50">
            <v>467.08879999999999</v>
          </cell>
          <cell r="AM50">
            <v>484.83339999999998</v>
          </cell>
          <cell r="AN50">
            <v>547.89681600000006</v>
          </cell>
          <cell r="AO50">
            <v>509.76900599999999</v>
          </cell>
          <cell r="AP50">
            <v>424.54861400000004</v>
          </cell>
          <cell r="AQ50">
            <v>380.26466600000003</v>
          </cell>
          <cell r="AR50">
            <v>370.19592299999999</v>
          </cell>
          <cell r="AS50">
            <v>396.58295099999998</v>
          </cell>
          <cell r="AT50">
            <v>400.20614</v>
          </cell>
          <cell r="AU50">
            <v>385.45729200000005</v>
          </cell>
          <cell r="AV50">
            <v>1321.6687999999999</v>
          </cell>
          <cell r="AW50">
            <v>1542.4992219999999</v>
          </cell>
          <cell r="AX50">
            <v>1175.0092030000001</v>
          </cell>
          <cell r="AY50">
            <v>1182.2463830000002</v>
          </cell>
          <cell r="AZ50">
            <v>5221.423608000001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8.02</v>
          </cell>
          <cell r="AK51">
            <v>21.439999999999998</v>
          </cell>
          <cell r="AL51">
            <v>23.939999999999998</v>
          </cell>
          <cell r="AM51">
            <v>19.420000000000002</v>
          </cell>
          <cell r="AN51">
            <v>28.44</v>
          </cell>
          <cell r="AO51">
            <v>24.42</v>
          </cell>
          <cell r="AP51">
            <v>27.15</v>
          </cell>
          <cell r="AQ51">
            <v>39.200000000000003</v>
          </cell>
          <cell r="AR51">
            <v>44.06</v>
          </cell>
          <cell r="AS51">
            <v>25.47</v>
          </cell>
          <cell r="AT51">
            <v>20.670999999999999</v>
          </cell>
          <cell r="AU51">
            <v>2.3329999999999989</v>
          </cell>
          <cell r="AV51">
            <v>53.399999999999991</v>
          </cell>
          <cell r="AW51">
            <v>72.28</v>
          </cell>
          <cell r="AX51">
            <v>110.41</v>
          </cell>
          <cell r="AY51">
            <v>48.473999999999997</v>
          </cell>
          <cell r="AZ51">
            <v>284.56399999999996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6.5</v>
          </cell>
          <cell r="AK52">
            <v>9.02</v>
          </cell>
          <cell r="AL52">
            <v>9.02</v>
          </cell>
          <cell r="AM52">
            <v>4.5199999999999996</v>
          </cell>
          <cell r="AN52">
            <v>9.0399999999999991</v>
          </cell>
          <cell r="AO52">
            <v>9.0399999999999991</v>
          </cell>
          <cell r="AP52">
            <v>9.0399999999999991</v>
          </cell>
          <cell r="AQ52">
            <v>9</v>
          </cell>
          <cell r="AR52">
            <v>18</v>
          </cell>
          <cell r="AS52">
            <v>11.23</v>
          </cell>
          <cell r="AT52">
            <v>14.056000000000001</v>
          </cell>
          <cell r="AU52">
            <v>7.8460000000000001</v>
          </cell>
          <cell r="AV52">
            <v>24.54</v>
          </cell>
          <cell r="AW52">
            <v>22.599999999999998</v>
          </cell>
          <cell r="AX52">
            <v>36.04</v>
          </cell>
          <cell r="AY52">
            <v>33.132000000000005</v>
          </cell>
          <cell r="AZ52">
            <v>116.312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13.5</v>
          </cell>
          <cell r="AK53">
            <v>13.5</v>
          </cell>
          <cell r="AL53">
            <v>13.5</v>
          </cell>
          <cell r="AM53">
            <v>13.5</v>
          </cell>
          <cell r="AN53">
            <v>13.5</v>
          </cell>
          <cell r="AO53">
            <v>13.54</v>
          </cell>
          <cell r="AP53">
            <v>13.5</v>
          </cell>
          <cell r="AQ53">
            <v>13.559999999999999</v>
          </cell>
          <cell r="AR53">
            <v>13.79</v>
          </cell>
          <cell r="AS53">
            <v>14.195</v>
          </cell>
          <cell r="AT53">
            <v>13.952</v>
          </cell>
          <cell r="AU53">
            <v>13.744</v>
          </cell>
          <cell r="AV53">
            <v>40.5</v>
          </cell>
          <cell r="AW53">
            <v>40.54</v>
          </cell>
          <cell r="AX53">
            <v>40.849999999999994</v>
          </cell>
          <cell r="AY53">
            <v>41.890999999999998</v>
          </cell>
          <cell r="AZ53">
            <v>163.78099999999998</v>
          </cell>
        </row>
        <row r="54">
          <cell r="A54" t="str">
            <v>Croatia</v>
          </cell>
          <cell r="B54">
            <v>35.179910137866251</v>
          </cell>
          <cell r="C54">
            <v>33.291801549465539</v>
          </cell>
          <cell r="D54">
            <v>31.943162032232237</v>
          </cell>
          <cell r="E54">
            <v>34.142729620435247</v>
          </cell>
          <cell r="F54">
            <v>31.507012467839839</v>
          </cell>
          <cell r="G54">
            <v>28.072262093794016</v>
          </cell>
          <cell r="H54">
            <v>35.429437672054299</v>
          </cell>
          <cell r="I54">
            <v>38.029042015555675</v>
          </cell>
          <cell r="J54">
            <v>38.083119526902735</v>
          </cell>
          <cell r="K54">
            <v>42.151661056900792</v>
          </cell>
          <cell r="L54">
            <v>47.728076940335811</v>
          </cell>
          <cell r="M54">
            <v>41.092088061783585</v>
          </cell>
          <cell r="N54">
            <v>33.410905378801296</v>
          </cell>
          <cell r="O54">
            <v>31.133644932888551</v>
          </cell>
          <cell r="P54">
            <v>37.098407210672285</v>
          </cell>
          <cell r="Q54">
            <v>43.578266318589726</v>
          </cell>
          <cell r="R54">
            <v>35.79591267448464</v>
          </cell>
          <cell r="S54">
            <v>157.726</v>
          </cell>
          <cell r="T54">
            <v>150.67699999999999</v>
          </cell>
          <cell r="U54">
            <v>160.87799999999999</v>
          </cell>
          <cell r="V54">
            <v>199.53399999999999</v>
          </cell>
          <cell r="W54">
            <v>213.971</v>
          </cell>
          <cell r="X54">
            <v>184.506</v>
          </cell>
          <cell r="Y54">
            <v>210.12</v>
          </cell>
          <cell r="Z54">
            <v>194.45500000000001</v>
          </cell>
          <cell r="AA54">
            <v>198.76499999999999</v>
          </cell>
          <cell r="AB54">
            <v>199.33500000000001</v>
          </cell>
          <cell r="AC54">
            <v>198.023</v>
          </cell>
          <cell r="AD54">
            <v>173.06836000000001</v>
          </cell>
          <cell r="AE54">
            <v>469.28100000000001</v>
          </cell>
          <cell r="AF54">
            <v>598.01099999999997</v>
          </cell>
          <cell r="AG54">
            <v>603.34</v>
          </cell>
          <cell r="AH54">
            <v>570.42636000000005</v>
          </cell>
          <cell r="AI54">
            <v>2241.0583600000004</v>
          </cell>
          <cell r="AJ54">
            <v>403.50700000000006</v>
          </cell>
          <cell r="AK54">
            <v>407.335421</v>
          </cell>
          <cell r="AL54">
            <v>453.27447499999994</v>
          </cell>
          <cell r="AM54">
            <v>525.97024899999997</v>
          </cell>
          <cell r="AN54">
            <v>611.20964800000002</v>
          </cell>
          <cell r="AO54">
            <v>591.52838999999994</v>
          </cell>
          <cell r="AP54">
            <v>533.75953000000004</v>
          </cell>
          <cell r="AQ54">
            <v>460.19960200000003</v>
          </cell>
          <cell r="AR54">
            <v>469.73174</v>
          </cell>
          <cell r="AS54">
            <v>425.60956199999998</v>
          </cell>
          <cell r="AT54">
            <v>373.40850799999998</v>
          </cell>
          <cell r="AU54">
            <v>379.05477999999999</v>
          </cell>
          <cell r="AV54">
            <v>1264.116896</v>
          </cell>
          <cell r="AW54">
            <v>1728.7082869999999</v>
          </cell>
          <cell r="AX54">
            <v>1463.6908720000001</v>
          </cell>
          <cell r="AY54">
            <v>1178.07285</v>
          </cell>
          <cell r="AZ54">
            <v>5634.5889050000005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13.5</v>
          </cell>
          <cell r="AO55">
            <v>9</v>
          </cell>
          <cell r="AP55">
            <v>9</v>
          </cell>
          <cell r="AQ55">
            <v>9</v>
          </cell>
          <cell r="AR55">
            <v>8.5</v>
          </cell>
          <cell r="AS55">
            <v>8.5</v>
          </cell>
          <cell r="AT55">
            <v>8.9</v>
          </cell>
          <cell r="AU55">
            <v>9</v>
          </cell>
          <cell r="AV55">
            <v>27</v>
          </cell>
          <cell r="AW55">
            <v>31.5</v>
          </cell>
          <cell r="AX55">
            <v>26.5</v>
          </cell>
          <cell r="AY55">
            <v>26.4</v>
          </cell>
          <cell r="AZ55">
            <v>111.4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20.574999999999999</v>
          </cell>
          <cell r="AE56">
            <v>0</v>
          </cell>
          <cell r="AF56">
            <v>0</v>
          </cell>
          <cell r="AG56">
            <v>0</v>
          </cell>
          <cell r="AH56">
            <v>20.574999999999999</v>
          </cell>
          <cell r="AI56">
            <v>20.574999999999999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16</v>
          </cell>
          <cell r="AK57">
            <v>10</v>
          </cell>
          <cell r="AL57">
            <v>11</v>
          </cell>
          <cell r="AM57">
            <v>11</v>
          </cell>
          <cell r="AN57">
            <v>11</v>
          </cell>
          <cell r="AO57">
            <v>13</v>
          </cell>
          <cell r="AP57">
            <v>14.5</v>
          </cell>
          <cell r="AQ57">
            <v>14.5</v>
          </cell>
          <cell r="AR57">
            <v>10.7</v>
          </cell>
          <cell r="AS57">
            <v>10.7</v>
          </cell>
          <cell r="AT57">
            <v>0</v>
          </cell>
          <cell r="AU57">
            <v>17.414000000000001</v>
          </cell>
          <cell r="AV57">
            <v>37</v>
          </cell>
          <cell r="AW57">
            <v>35</v>
          </cell>
          <cell r="AX57">
            <v>39.700000000000003</v>
          </cell>
          <cell r="AY57">
            <v>28.114000000000001</v>
          </cell>
          <cell r="AZ57">
            <v>139.81400000000002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85</v>
          </cell>
          <cell r="AK58">
            <v>79.44</v>
          </cell>
          <cell r="AL58">
            <v>69.02000000000001</v>
          </cell>
          <cell r="AM58">
            <v>100.25999999999999</v>
          </cell>
          <cell r="AN58">
            <v>94.359999999999985</v>
          </cell>
          <cell r="AO58">
            <v>94.240000000000009</v>
          </cell>
          <cell r="AP58">
            <v>81.84</v>
          </cell>
          <cell r="AQ58">
            <v>73.06</v>
          </cell>
          <cell r="AR58">
            <v>62.46</v>
          </cell>
          <cell r="AS58">
            <v>60.466000000000001</v>
          </cell>
          <cell r="AT58">
            <v>70.873999999999995</v>
          </cell>
          <cell r="AU58">
            <v>93.042000000000002</v>
          </cell>
          <cell r="AV58">
            <v>233.46</v>
          </cell>
          <cell r="AW58">
            <v>288.86</v>
          </cell>
          <cell r="AX58">
            <v>217.36</v>
          </cell>
          <cell r="AY58">
            <v>224.38200000000001</v>
          </cell>
          <cell r="AZ58">
            <v>964.06200000000013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4.3</v>
          </cell>
          <cell r="AL59">
            <v>4.3</v>
          </cell>
          <cell r="AM59">
            <v>4.3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8.6</v>
          </cell>
          <cell r="AW59">
            <v>4.3</v>
          </cell>
          <cell r="AX59">
            <v>0</v>
          </cell>
          <cell r="AY59">
            <v>0</v>
          </cell>
          <cell r="AZ59">
            <v>12.899999999999999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43.099999999999994</v>
          </cell>
          <cell r="AK60">
            <v>43.05</v>
          </cell>
          <cell r="AL60">
            <v>48.620000000000005</v>
          </cell>
          <cell r="AM60">
            <v>48.97</v>
          </cell>
          <cell r="AN60">
            <v>47.14</v>
          </cell>
          <cell r="AO60">
            <v>52.19</v>
          </cell>
          <cell r="AP60">
            <v>47.8</v>
          </cell>
          <cell r="AQ60">
            <v>48.8</v>
          </cell>
          <cell r="AR60">
            <v>55.499999999999993</v>
          </cell>
          <cell r="AS60">
            <v>51.447999999999993</v>
          </cell>
          <cell r="AT60">
            <v>41.476999999999997</v>
          </cell>
          <cell r="AU60">
            <v>40.365000000000002</v>
          </cell>
          <cell r="AV60">
            <v>134.76999999999998</v>
          </cell>
          <cell r="AW60">
            <v>148.30000000000001</v>
          </cell>
          <cell r="AX60">
            <v>152.1</v>
          </cell>
          <cell r="AY60">
            <v>133.29</v>
          </cell>
          <cell r="AZ60">
            <v>568.46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13</v>
          </cell>
          <cell r="AK61">
            <v>22.56</v>
          </cell>
          <cell r="AL61">
            <v>22.56</v>
          </cell>
          <cell r="AM61">
            <v>18.04</v>
          </cell>
          <cell r="AN61">
            <v>18.059999999999999</v>
          </cell>
          <cell r="AO61">
            <v>16.689999999999998</v>
          </cell>
          <cell r="AP61">
            <v>19.829999999999998</v>
          </cell>
          <cell r="AQ61">
            <v>22.599999999999998</v>
          </cell>
          <cell r="AR61">
            <v>22.02</v>
          </cell>
          <cell r="AS61">
            <v>21.686</v>
          </cell>
          <cell r="AT61">
            <v>20.068999999999999</v>
          </cell>
          <cell r="AU61">
            <v>23.532999999999998</v>
          </cell>
          <cell r="AV61">
            <v>58.120000000000005</v>
          </cell>
          <cell r="AW61">
            <v>52.789999999999992</v>
          </cell>
          <cell r="AX61">
            <v>64.449999999999989</v>
          </cell>
          <cell r="AY61">
            <v>65.287999999999997</v>
          </cell>
          <cell r="AZ61">
            <v>240.648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18.90080499528796</v>
          </cell>
          <cell r="N62">
            <v>0</v>
          </cell>
          <cell r="O62">
            <v>0</v>
          </cell>
          <cell r="P62">
            <v>0</v>
          </cell>
          <cell r="Q62">
            <v>7.1148497947527689</v>
          </cell>
          <cell r="R62">
            <v>1.7946406653032825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32.31</v>
          </cell>
          <cell r="AE62">
            <v>0</v>
          </cell>
          <cell r="AF62">
            <v>0</v>
          </cell>
          <cell r="AG62">
            <v>0</v>
          </cell>
          <cell r="AH62">
            <v>32.31</v>
          </cell>
          <cell r="AI62">
            <v>32.31</v>
          </cell>
          <cell r="AJ62">
            <v>85.5</v>
          </cell>
          <cell r="AK62">
            <v>122.86</v>
          </cell>
          <cell r="AL62">
            <v>126</v>
          </cell>
          <cell r="AM62">
            <v>145.15</v>
          </cell>
          <cell r="AN62">
            <v>166.5</v>
          </cell>
          <cell r="AO62">
            <v>166.43349599999999</v>
          </cell>
          <cell r="AP62">
            <v>116.19828700000001</v>
          </cell>
          <cell r="AQ62">
            <v>135.12742900000001</v>
          </cell>
          <cell r="AR62">
            <v>147.846597</v>
          </cell>
          <cell r="AS62">
            <v>144.247863</v>
          </cell>
          <cell r="AT62">
            <v>110.610105</v>
          </cell>
          <cell r="AU62">
            <v>153.85059000000001</v>
          </cell>
          <cell r="AV62">
            <v>334.36</v>
          </cell>
          <cell r="AW62">
            <v>478.08349599999997</v>
          </cell>
          <cell r="AX62">
            <v>399.17231300000003</v>
          </cell>
          <cell r="AY62">
            <v>408.70855800000004</v>
          </cell>
          <cell r="AZ62">
            <v>1620.3243670000002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24.9</v>
          </cell>
          <cell r="AK63">
            <v>29.599999999999998</v>
          </cell>
          <cell r="AL63">
            <v>30.599999999999998</v>
          </cell>
          <cell r="AM63">
            <v>24.9</v>
          </cell>
          <cell r="AN63">
            <v>24.9</v>
          </cell>
          <cell r="AO63">
            <v>24.04</v>
          </cell>
          <cell r="AP63">
            <v>24.48</v>
          </cell>
          <cell r="AQ63">
            <v>44.76</v>
          </cell>
          <cell r="AR63">
            <v>44.480000000000004</v>
          </cell>
          <cell r="AS63">
            <v>48.882999999999996</v>
          </cell>
          <cell r="AT63">
            <v>54.703999999999994</v>
          </cell>
          <cell r="AU63">
            <v>51.525000000000006</v>
          </cell>
          <cell r="AV63">
            <v>85.1</v>
          </cell>
          <cell r="AW63">
            <v>73.84</v>
          </cell>
          <cell r="AX63">
            <v>113.72</v>
          </cell>
          <cell r="AY63">
            <v>155.11199999999999</v>
          </cell>
          <cell r="AZ63">
            <v>427.77199999999993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150.00005938499999</v>
          </cell>
          <cell r="AK64">
            <v>212.95994999999999</v>
          </cell>
          <cell r="AL64">
            <v>242.75</v>
          </cell>
          <cell r="AM64">
            <v>262.98997000000003</v>
          </cell>
          <cell r="AN64">
            <v>278.875</v>
          </cell>
          <cell r="AO64">
            <v>298.97072000000003</v>
          </cell>
          <cell r="AP64">
            <v>257.47502000000003</v>
          </cell>
          <cell r="AQ64">
            <v>257.04633000000001</v>
          </cell>
          <cell r="AR64">
            <v>264.03802999999999</v>
          </cell>
          <cell r="AS64">
            <v>227.36799999999999</v>
          </cell>
          <cell r="AT64">
            <v>272.53800000000001</v>
          </cell>
          <cell r="AU64">
            <v>345.57</v>
          </cell>
          <cell r="AV64">
            <v>605.71000938499992</v>
          </cell>
          <cell r="AW64">
            <v>840.83569000000011</v>
          </cell>
          <cell r="AX64">
            <v>778.55937999999992</v>
          </cell>
          <cell r="AY64">
            <v>845.476</v>
          </cell>
          <cell r="AZ64">
            <v>3070.5810793850005</v>
          </cell>
        </row>
        <row r="65">
          <cell r="A65" t="str">
            <v>Israel</v>
          </cell>
          <cell r="B65">
            <v>1.2501194179772883</v>
          </cell>
          <cell r="C65">
            <v>1.2947628796985391</v>
          </cell>
          <cell r="D65">
            <v>2.0483103795828499</v>
          </cell>
          <cell r="E65">
            <v>1.6444843833487153</v>
          </cell>
          <cell r="F65">
            <v>1.6784805176368491</v>
          </cell>
          <cell r="G65">
            <v>1.5203253922138293</v>
          </cell>
          <cell r="H65">
            <v>1.6568263877337353</v>
          </cell>
          <cell r="I65">
            <v>1.9253093659494001</v>
          </cell>
          <cell r="J65">
            <v>1.3246268121451379</v>
          </cell>
          <cell r="K65">
            <v>1.1984325040942057</v>
          </cell>
          <cell r="L65">
            <v>1.8301945496806313</v>
          </cell>
          <cell r="M65">
            <v>1.6188497054733517</v>
          </cell>
          <cell r="N65">
            <v>1.5309983125985642</v>
          </cell>
          <cell r="O65">
            <v>1.6156175241946995</v>
          </cell>
          <cell r="P65">
            <v>1.6313703470528824</v>
          </cell>
          <cell r="Q65">
            <v>1.5451944676493841</v>
          </cell>
          <cell r="R65">
            <v>1.5806032237211665</v>
          </cell>
          <cell r="S65">
            <v>15.035</v>
          </cell>
          <cell r="T65">
            <v>16.210999999999999</v>
          </cell>
          <cell r="U65">
            <v>25.087</v>
          </cell>
          <cell r="V65">
            <v>20.312999999999999</v>
          </cell>
          <cell r="W65">
            <v>20.888000000000002</v>
          </cell>
          <cell r="X65">
            <v>18.170000000000002</v>
          </cell>
          <cell r="Y65">
            <v>18.814</v>
          </cell>
          <cell r="Z65">
            <v>21.45</v>
          </cell>
          <cell r="AA65">
            <v>15.39</v>
          </cell>
          <cell r="AB65">
            <v>13.66</v>
          </cell>
          <cell r="AC65">
            <v>20</v>
          </cell>
          <cell r="AD65">
            <v>18.4192</v>
          </cell>
          <cell r="AE65">
            <v>56.332999999999998</v>
          </cell>
          <cell r="AF65">
            <v>59.371000000000002</v>
          </cell>
          <cell r="AG65">
            <v>55.653999999999996</v>
          </cell>
          <cell r="AH65">
            <v>52.0792</v>
          </cell>
          <cell r="AI65">
            <v>223.43719999999999</v>
          </cell>
          <cell r="AJ65">
            <v>1082.416592</v>
          </cell>
          <cell r="AK65">
            <v>1126.839534</v>
          </cell>
          <cell r="AL65">
            <v>1102.289</v>
          </cell>
          <cell r="AM65">
            <v>1111.6979999999999</v>
          </cell>
          <cell r="AN65">
            <v>1120.0129999999999</v>
          </cell>
          <cell r="AO65">
            <v>1075.625</v>
          </cell>
          <cell r="AP65">
            <v>1021.99</v>
          </cell>
          <cell r="AQ65">
            <v>1002.6960000000001</v>
          </cell>
          <cell r="AR65">
            <v>1045.653</v>
          </cell>
          <cell r="AS65">
            <v>1025.8400000000001</v>
          </cell>
          <cell r="AT65">
            <v>983.50199999999995</v>
          </cell>
          <cell r="AU65">
            <v>1024.0160000000001</v>
          </cell>
          <cell r="AV65">
            <v>3311.545126</v>
          </cell>
          <cell r="AW65">
            <v>3307.3359999999998</v>
          </cell>
          <cell r="AX65">
            <v>3070.3389999999999</v>
          </cell>
          <cell r="AY65">
            <v>3033.3580000000002</v>
          </cell>
          <cell r="AZ65">
            <v>12722.578126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39.599999999999994</v>
          </cell>
          <cell r="AK66">
            <v>39.599999999999994</v>
          </cell>
          <cell r="AL66">
            <v>44.099999999999994</v>
          </cell>
          <cell r="AM66">
            <v>44.099999999999994</v>
          </cell>
          <cell r="AN66">
            <v>44.099999999999994</v>
          </cell>
          <cell r="AO66">
            <v>44.56</v>
          </cell>
          <cell r="AP66">
            <v>43.94</v>
          </cell>
          <cell r="AQ66">
            <v>39.68</v>
          </cell>
          <cell r="AR66">
            <v>37.28</v>
          </cell>
          <cell r="AS66">
            <v>39.021999999999998</v>
          </cell>
          <cell r="AT66">
            <v>38.936</v>
          </cell>
          <cell r="AU66">
            <v>36.668999999999997</v>
          </cell>
          <cell r="AV66">
            <v>123.29999999999998</v>
          </cell>
          <cell r="AW66">
            <v>132.76</v>
          </cell>
          <cell r="AX66">
            <v>120.9</v>
          </cell>
          <cell r="AY66">
            <v>114.627</v>
          </cell>
          <cell r="AZ66">
            <v>491.58699999999988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523.40828593200001</v>
          </cell>
          <cell r="AK67">
            <v>569.99996999999996</v>
          </cell>
          <cell r="AL67">
            <v>548.10899569999992</v>
          </cell>
          <cell r="AM67">
            <v>555.99749999999995</v>
          </cell>
          <cell r="AN67">
            <v>547.37186470999995</v>
          </cell>
          <cell r="AO67">
            <v>515.01581610000005</v>
          </cell>
          <cell r="AP67">
            <v>511.57263059000002</v>
          </cell>
          <cell r="AQ67">
            <v>500.08827449</v>
          </cell>
          <cell r="AR67">
            <v>508.22863999999993</v>
          </cell>
          <cell r="AS67">
            <v>496.25634000000002</v>
          </cell>
          <cell r="AT67">
            <v>469.358170003</v>
          </cell>
          <cell r="AU67">
            <v>495.00000000499995</v>
          </cell>
          <cell r="AV67">
            <v>1641.5172516319999</v>
          </cell>
          <cell r="AW67">
            <v>1618.3851808099998</v>
          </cell>
          <cell r="AX67">
            <v>1519.8895450800001</v>
          </cell>
          <cell r="AY67">
            <v>1460.614510008</v>
          </cell>
          <cell r="AZ67">
            <v>6240.4064875299991</v>
          </cell>
        </row>
        <row r="68">
          <cell r="A68" t="str">
            <v>Kazakhstan</v>
          </cell>
          <cell r="B68">
            <v>25.809263969025203</v>
          </cell>
          <cell r="C68">
            <v>23.283823916103383</v>
          </cell>
          <cell r="D68">
            <v>22.558160853920622</v>
          </cell>
          <cell r="E68">
            <v>19.145090024535428</v>
          </cell>
          <cell r="F68">
            <v>15.363973051010587</v>
          </cell>
          <cell r="G68">
            <v>17.108872054138867</v>
          </cell>
          <cell r="H68">
            <v>18.024394581791512</v>
          </cell>
          <cell r="I68">
            <v>21.04809494671667</v>
          </cell>
          <cell r="J68">
            <v>18.066650088682231</v>
          </cell>
          <cell r="K68">
            <v>19.58681832125156</v>
          </cell>
          <cell r="L68">
            <v>21.348712800626597</v>
          </cell>
          <cell r="M68">
            <v>21.417782739441488</v>
          </cell>
          <cell r="N68">
            <v>23.802451644660419</v>
          </cell>
          <cell r="O68">
            <v>17.191804024959939</v>
          </cell>
          <cell r="P68">
            <v>19.017025442999621</v>
          </cell>
          <cell r="Q68">
            <v>20.747259829041695</v>
          </cell>
          <cell r="R68">
            <v>20.083568461183944</v>
          </cell>
          <cell r="S68">
            <v>906.55899999999997</v>
          </cell>
          <cell r="T68">
            <v>903.19349999999997</v>
          </cell>
          <cell r="U68">
            <v>913.21199999999999</v>
          </cell>
          <cell r="V68">
            <v>809.78199999999993</v>
          </cell>
          <cell r="W68">
            <v>665.13200000000006</v>
          </cell>
          <cell r="X68">
            <v>719.67900000000009</v>
          </cell>
          <cell r="Y68">
            <v>712.78669999999988</v>
          </cell>
          <cell r="Z68">
            <v>772.04880000000003</v>
          </cell>
          <cell r="AA68">
            <v>670.02379999999994</v>
          </cell>
          <cell r="AB68">
            <v>673.99330000000009</v>
          </cell>
          <cell r="AC68">
            <v>686.59595238095199</v>
          </cell>
          <cell r="AD68">
            <v>657.62350000000004</v>
          </cell>
          <cell r="AE68">
            <v>2722.9645</v>
          </cell>
          <cell r="AF68">
            <v>2194.5929999999998</v>
          </cell>
          <cell r="AG68">
            <v>2154.8593000000001</v>
          </cell>
          <cell r="AH68">
            <v>2018.2127523809522</v>
          </cell>
          <cell r="AI68">
            <v>9090.6295523809513</v>
          </cell>
          <cell r="AJ68">
            <v>3161.28</v>
          </cell>
          <cell r="AK68">
            <v>3491.1540000000005</v>
          </cell>
          <cell r="AL68">
            <v>3643.4299999999994</v>
          </cell>
          <cell r="AM68">
            <v>3806.74</v>
          </cell>
          <cell r="AN68">
            <v>3896.25</v>
          </cell>
          <cell r="AO68">
            <v>3785.8199999999997</v>
          </cell>
          <cell r="AP68">
            <v>3559.11</v>
          </cell>
          <cell r="AQ68">
            <v>3301.22</v>
          </cell>
          <cell r="AR68">
            <v>3337.7599999999998</v>
          </cell>
          <cell r="AS68">
            <v>3096.95</v>
          </cell>
          <cell r="AT68">
            <v>2894.4900000000002</v>
          </cell>
          <cell r="AU68">
            <v>2763.41</v>
          </cell>
          <cell r="AV68">
            <v>10295.864000000001</v>
          </cell>
          <cell r="AW68">
            <v>11488.81</v>
          </cell>
          <cell r="AX68">
            <v>10198.09</v>
          </cell>
          <cell r="AY68">
            <v>8754.85</v>
          </cell>
          <cell r="AZ68">
            <v>40737.614000000001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4.5</v>
          </cell>
          <cell r="AL69">
            <v>4.5</v>
          </cell>
          <cell r="AM69">
            <v>4.5</v>
          </cell>
          <cell r="AN69">
            <v>0</v>
          </cell>
          <cell r="AO69">
            <v>4.5</v>
          </cell>
          <cell r="AP69">
            <v>4.5</v>
          </cell>
          <cell r="AQ69">
            <v>4.5</v>
          </cell>
          <cell r="AR69">
            <v>0</v>
          </cell>
          <cell r="AS69">
            <v>4.5</v>
          </cell>
          <cell r="AT69">
            <v>4.5</v>
          </cell>
          <cell r="AU69">
            <v>0</v>
          </cell>
          <cell r="AV69">
            <v>9</v>
          </cell>
          <cell r="AW69">
            <v>9</v>
          </cell>
          <cell r="AX69">
            <v>9</v>
          </cell>
          <cell r="AY69">
            <v>9</v>
          </cell>
          <cell r="AZ69">
            <v>36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116.68400000000001</v>
          </cell>
          <cell r="AK70">
            <v>128.44886300000002</v>
          </cell>
          <cell r="AL70">
            <v>137.90688</v>
          </cell>
          <cell r="AM70">
            <v>163.31701700000002</v>
          </cell>
          <cell r="AN70">
            <v>200.51100000000002</v>
          </cell>
          <cell r="AO70">
            <v>164.39400000000001</v>
          </cell>
          <cell r="AP70">
            <v>133.71350999999999</v>
          </cell>
          <cell r="AQ70">
            <v>89.287210000000002</v>
          </cell>
          <cell r="AR70">
            <v>82.990900000000011</v>
          </cell>
          <cell r="AS70">
            <v>100.36633399999999</v>
          </cell>
          <cell r="AT70">
            <v>99.037434000000019</v>
          </cell>
          <cell r="AU70">
            <v>92.837450000000004</v>
          </cell>
          <cell r="AV70">
            <v>383.03974300000004</v>
          </cell>
          <cell r="AW70">
            <v>528.22201700000005</v>
          </cell>
          <cell r="AX70">
            <v>305.99162000000001</v>
          </cell>
          <cell r="AY70">
            <v>292.241218</v>
          </cell>
          <cell r="AZ70">
            <v>1509.4945980000002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535.92402746900007</v>
          </cell>
          <cell r="AK71">
            <v>531.00001999999995</v>
          </cell>
          <cell r="AL71">
            <v>524</v>
          </cell>
          <cell r="AM71">
            <v>499.00040000000001</v>
          </cell>
          <cell r="AN71">
            <v>500.00099999999998</v>
          </cell>
          <cell r="AO71">
            <v>507.00018</v>
          </cell>
          <cell r="AP71">
            <v>512.97205999999994</v>
          </cell>
          <cell r="AQ71">
            <v>485.14538500000003</v>
          </cell>
          <cell r="AR71">
            <v>439.02506499999998</v>
          </cell>
          <cell r="AS71">
            <v>441.344434159</v>
          </cell>
          <cell r="AT71">
            <v>471.04930999999999</v>
          </cell>
          <cell r="AU71">
            <v>516.6099999999999</v>
          </cell>
          <cell r="AV71">
            <v>1590.924047469</v>
          </cell>
          <cell r="AW71">
            <v>1506.0015800000001</v>
          </cell>
          <cell r="AX71">
            <v>1437.1425099999999</v>
          </cell>
          <cell r="AY71">
            <v>1429.0037441589998</v>
          </cell>
          <cell r="AZ71">
            <v>5963.0718816279996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89</v>
          </cell>
          <cell r="AK72">
            <v>99</v>
          </cell>
          <cell r="AL72">
            <v>110.32</v>
          </cell>
          <cell r="AM72">
            <v>102.52000000000001</v>
          </cell>
          <cell r="AN72">
            <v>111.52000000000001</v>
          </cell>
          <cell r="AO72">
            <v>122.17</v>
          </cell>
          <cell r="AP72">
            <v>103</v>
          </cell>
          <cell r="AQ72">
            <v>123.1</v>
          </cell>
          <cell r="AR72">
            <v>83.5</v>
          </cell>
          <cell r="AS72">
            <v>56</v>
          </cell>
          <cell r="AT72">
            <v>53.86</v>
          </cell>
          <cell r="AU72">
            <v>51.319999999999993</v>
          </cell>
          <cell r="AV72">
            <v>298.32</v>
          </cell>
          <cell r="AW72">
            <v>336.21000000000004</v>
          </cell>
          <cell r="AX72">
            <v>309.60000000000002</v>
          </cell>
          <cell r="AY72">
            <v>161.18</v>
          </cell>
          <cell r="AZ72">
            <v>1105.31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782.18197774500004</v>
          </cell>
          <cell r="AK73">
            <v>740</v>
          </cell>
          <cell r="AL73">
            <v>785</v>
          </cell>
          <cell r="AM73">
            <v>851.00622749900003</v>
          </cell>
          <cell r="AN73">
            <v>873.00594633399999</v>
          </cell>
          <cell r="AO73">
            <v>889.02479153399986</v>
          </cell>
          <cell r="AP73">
            <v>859.0301778380001</v>
          </cell>
          <cell r="AQ73">
            <v>829.56415763100006</v>
          </cell>
          <cell r="AR73">
            <v>854.47255273200005</v>
          </cell>
          <cell r="AS73">
            <v>949.92165273199998</v>
          </cell>
          <cell r="AT73">
            <v>953.61539999999991</v>
          </cell>
          <cell r="AU73">
            <v>982.95999999999992</v>
          </cell>
          <cell r="AV73">
            <v>2307.181977745</v>
          </cell>
          <cell r="AW73">
            <v>2613.0369653669995</v>
          </cell>
          <cell r="AX73">
            <v>2543.0668882010004</v>
          </cell>
          <cell r="AY73">
            <v>2886.4970527319997</v>
          </cell>
          <cell r="AZ73">
            <v>10349.782884044998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62.519999999999996</v>
          </cell>
          <cell r="AK74">
            <v>66.92</v>
          </cell>
          <cell r="AL74">
            <v>71.44</v>
          </cell>
          <cell r="AM74">
            <v>77.320000000000007</v>
          </cell>
          <cell r="AN74">
            <v>81.84</v>
          </cell>
          <cell r="AO74">
            <v>72.8</v>
          </cell>
          <cell r="AP74">
            <v>72.8</v>
          </cell>
          <cell r="AQ74">
            <v>72.8</v>
          </cell>
          <cell r="AR74">
            <v>93.2</v>
          </cell>
          <cell r="AS74">
            <v>65.117000000000004</v>
          </cell>
          <cell r="AT74">
            <v>52.843999999999994</v>
          </cell>
          <cell r="AU74">
            <v>61.911000000000001</v>
          </cell>
          <cell r="AV74">
            <v>200.88</v>
          </cell>
          <cell r="AW74">
            <v>231.96000000000004</v>
          </cell>
          <cell r="AX74">
            <v>238.8</v>
          </cell>
          <cell r="AY74">
            <v>179.87200000000001</v>
          </cell>
          <cell r="AZ74">
            <v>851.51199999999994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593.6</v>
          </cell>
          <cell r="AL75">
            <v>371</v>
          </cell>
          <cell r="AM75">
            <v>148.4</v>
          </cell>
          <cell r="AN75">
            <v>0</v>
          </cell>
          <cell r="AO75">
            <v>0</v>
          </cell>
          <cell r="AP75">
            <v>0</v>
          </cell>
          <cell r="AQ75">
            <v>95.4</v>
          </cell>
          <cell r="AR75">
            <v>151.89600000000002</v>
          </cell>
          <cell r="AS75">
            <v>169.29599999999999</v>
          </cell>
          <cell r="AT75">
            <v>79.296000000000006</v>
          </cell>
          <cell r="AU75">
            <v>0</v>
          </cell>
          <cell r="AV75">
            <v>964.6</v>
          </cell>
          <cell r="AW75">
            <v>148.4</v>
          </cell>
          <cell r="AX75">
            <v>247.29600000000002</v>
          </cell>
          <cell r="AY75">
            <v>248.59199999999998</v>
          </cell>
          <cell r="AZ75">
            <v>1608.8880000000001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50.744</v>
          </cell>
          <cell r="AK76">
            <v>58.087293000000003</v>
          </cell>
          <cell r="AL76">
            <v>62.529952000000002</v>
          </cell>
          <cell r="AM76">
            <v>60.443420000000003</v>
          </cell>
          <cell r="AN76">
            <v>61.465081999999995</v>
          </cell>
          <cell r="AO76">
            <v>68.604145000000003</v>
          </cell>
          <cell r="AP76">
            <v>65.508352000000002</v>
          </cell>
          <cell r="AQ76">
            <v>44.906660000000002</v>
          </cell>
          <cell r="AR76">
            <v>44.818356999999999</v>
          </cell>
          <cell r="AS76">
            <v>54.366664999999998</v>
          </cell>
          <cell r="AT76">
            <v>61.264533999999998</v>
          </cell>
          <cell r="AU76">
            <v>38.511189000000002</v>
          </cell>
          <cell r="AV76">
            <v>171.361245</v>
          </cell>
          <cell r="AW76">
            <v>190.51264700000002</v>
          </cell>
          <cell r="AX76">
            <v>155.23336900000001</v>
          </cell>
          <cell r="AY76">
            <v>154.14238799999998</v>
          </cell>
          <cell r="AZ76">
            <v>671.24964900000009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9</v>
          </cell>
          <cell r="AK77">
            <v>9</v>
          </cell>
          <cell r="AL77">
            <v>12.5</v>
          </cell>
          <cell r="AM77">
            <v>9</v>
          </cell>
          <cell r="AN77">
            <v>13.5</v>
          </cell>
          <cell r="AO77">
            <v>13.5</v>
          </cell>
          <cell r="AP77">
            <v>18</v>
          </cell>
          <cell r="AQ77">
            <v>18</v>
          </cell>
          <cell r="AR77">
            <v>22</v>
          </cell>
          <cell r="AS77">
            <v>13.468999999999999</v>
          </cell>
          <cell r="AT77">
            <v>8.1579999999999995</v>
          </cell>
          <cell r="AU77">
            <v>12.407</v>
          </cell>
          <cell r="AV77">
            <v>30.5</v>
          </cell>
          <cell r="AW77">
            <v>36</v>
          </cell>
          <cell r="AX77">
            <v>58</v>
          </cell>
          <cell r="AY77">
            <v>34.033999999999999</v>
          </cell>
          <cell r="AZ77">
            <v>158.53399999999999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203.05</v>
          </cell>
          <cell r="AK78">
            <v>191.10000000000002</v>
          </cell>
          <cell r="AL78">
            <v>190.4</v>
          </cell>
          <cell r="AM78">
            <v>196.5</v>
          </cell>
          <cell r="AN78">
            <v>151.80000000000001</v>
          </cell>
          <cell r="AO78">
            <v>192.399</v>
          </cell>
          <cell r="AP78">
            <v>186.9</v>
          </cell>
          <cell r="AQ78">
            <v>240.53999999999996</v>
          </cell>
          <cell r="AR78">
            <v>236.24</v>
          </cell>
          <cell r="AS78">
            <v>213.83</v>
          </cell>
          <cell r="AT78">
            <v>208.81000000000003</v>
          </cell>
          <cell r="AU78">
            <v>211.20000000000002</v>
          </cell>
          <cell r="AV78">
            <v>584.55000000000007</v>
          </cell>
          <cell r="AW78">
            <v>540.69900000000007</v>
          </cell>
          <cell r="AX78">
            <v>663.68</v>
          </cell>
          <cell r="AY78">
            <v>633.84</v>
          </cell>
          <cell r="AZ78">
            <v>2422.7690000000002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4.5</v>
          </cell>
          <cell r="AK79">
            <v>3</v>
          </cell>
          <cell r="AL79">
            <v>6.5</v>
          </cell>
          <cell r="AM79">
            <v>6.5</v>
          </cell>
          <cell r="AN79">
            <v>0</v>
          </cell>
          <cell r="AO79">
            <v>3.8</v>
          </cell>
          <cell r="AP79">
            <v>3.8</v>
          </cell>
          <cell r="AQ79">
            <v>4.3</v>
          </cell>
          <cell r="AR79">
            <v>4.3</v>
          </cell>
          <cell r="AS79">
            <v>4.3</v>
          </cell>
          <cell r="AT79">
            <v>4</v>
          </cell>
          <cell r="AU79">
            <v>4</v>
          </cell>
          <cell r="AV79">
            <v>14</v>
          </cell>
          <cell r="AW79">
            <v>10.3</v>
          </cell>
          <cell r="AX79">
            <v>12.399999999999999</v>
          </cell>
          <cell r="AY79">
            <v>12.3</v>
          </cell>
          <cell r="AZ79">
            <v>48.999999999999993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333</v>
          </cell>
          <cell r="AK80">
            <v>349.03173099999998</v>
          </cell>
          <cell r="AL80">
            <v>343.75</v>
          </cell>
          <cell r="AM80">
            <v>339.5</v>
          </cell>
          <cell r="AN80">
            <v>402.34</v>
          </cell>
          <cell r="AO80">
            <v>414.23</v>
          </cell>
          <cell r="AP80">
            <v>372.5</v>
          </cell>
          <cell r="AQ80">
            <v>345.64</v>
          </cell>
          <cell r="AR80">
            <v>421.26</v>
          </cell>
          <cell r="AS80">
            <v>302.06</v>
          </cell>
          <cell r="AT80">
            <v>329.614575</v>
          </cell>
          <cell r="AU80">
            <v>234.46794399999999</v>
          </cell>
          <cell r="AV80">
            <v>1025.781731</v>
          </cell>
          <cell r="AW80">
            <v>1156.07</v>
          </cell>
          <cell r="AX80">
            <v>1139.4000000000001</v>
          </cell>
          <cell r="AY80">
            <v>866.14251899999999</v>
          </cell>
          <cell r="AZ80">
            <v>4187.3942499999994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28.5</v>
          </cell>
          <cell r="AK81">
            <v>26.5</v>
          </cell>
          <cell r="AL81">
            <v>25.83</v>
          </cell>
          <cell r="AM81">
            <v>43.33</v>
          </cell>
          <cell r="AN81">
            <v>41.9</v>
          </cell>
          <cell r="AO81">
            <v>41.2</v>
          </cell>
          <cell r="AP81">
            <v>39.93</v>
          </cell>
          <cell r="AQ81">
            <v>56.099999999999994</v>
          </cell>
          <cell r="AR81">
            <v>32.85</v>
          </cell>
          <cell r="AS81">
            <v>41.24</v>
          </cell>
          <cell r="AT81">
            <v>33</v>
          </cell>
          <cell r="AU81">
            <v>39.1</v>
          </cell>
          <cell r="AV81">
            <v>80.83</v>
          </cell>
          <cell r="AW81">
            <v>126.42999999999999</v>
          </cell>
          <cell r="AX81">
            <v>128.88</v>
          </cell>
          <cell r="AY81">
            <v>113.34</v>
          </cell>
          <cell r="AZ81">
            <v>449.48</v>
          </cell>
        </row>
        <row r="82">
          <cell r="A82" t="str">
            <v>Montenegro</v>
          </cell>
          <cell r="B82">
            <v>48.86222798059957</v>
          </cell>
          <cell r="C82">
            <v>24.486404833836854</v>
          </cell>
          <cell r="D82">
            <v>20.992921704671954</v>
          </cell>
          <cell r="E82">
            <v>14.056633700939328</v>
          </cell>
          <cell r="F82">
            <v>12.157927443406102</v>
          </cell>
          <cell r="G82">
            <v>10.581373103871005</v>
          </cell>
          <cell r="H82">
            <v>14.590161271693935</v>
          </cell>
          <cell r="I82">
            <v>14.359109980013713</v>
          </cell>
          <cell r="J82">
            <v>17.506776352332821</v>
          </cell>
          <cell r="K82">
            <v>15.614760155062744</v>
          </cell>
          <cell r="L82">
            <v>21.365511028695089</v>
          </cell>
          <cell r="M82">
            <v>20.61784845561407</v>
          </cell>
          <cell r="N82">
            <v>30.613913503916773</v>
          </cell>
          <cell r="O82">
            <v>12.147936332877663</v>
          </cell>
          <cell r="P82">
            <v>15.289733602553213</v>
          </cell>
          <cell r="Q82">
            <v>19.043447254663853</v>
          </cell>
          <cell r="R82">
            <v>18.384487574207288</v>
          </cell>
          <cell r="S82">
            <v>63.692999999999998</v>
          </cell>
          <cell r="T82">
            <v>34.040999999999997</v>
          </cell>
          <cell r="U82">
            <v>33.316000000000003</v>
          </cell>
          <cell r="V82">
            <v>26.960999999999999</v>
          </cell>
          <cell r="W82">
            <v>24.893999999999998</v>
          </cell>
          <cell r="X82">
            <v>24.866</v>
          </cell>
          <cell r="Y82">
            <v>31</v>
          </cell>
          <cell r="Z82">
            <v>21.295999999999999</v>
          </cell>
          <cell r="AA82">
            <v>22.635999999999999</v>
          </cell>
          <cell r="AB82">
            <v>18.98</v>
          </cell>
          <cell r="AC82">
            <v>23.36</v>
          </cell>
          <cell r="AD82">
            <v>21.330179999999999</v>
          </cell>
          <cell r="AE82">
            <v>131.05000000000001</v>
          </cell>
          <cell r="AF82">
            <v>76.721000000000004</v>
          </cell>
          <cell r="AG82">
            <v>74.932000000000002</v>
          </cell>
          <cell r="AH82">
            <v>63.670180000000002</v>
          </cell>
          <cell r="AI82">
            <v>346.37318000000005</v>
          </cell>
          <cell r="AJ82">
            <v>117.31699999999999</v>
          </cell>
          <cell r="AK82">
            <v>125.11800000000001</v>
          </cell>
          <cell r="AL82">
            <v>142.83100000000002</v>
          </cell>
          <cell r="AM82">
            <v>172.622411</v>
          </cell>
          <cell r="AN82">
            <v>184.279764</v>
          </cell>
          <cell r="AO82">
            <v>211.49807099999998</v>
          </cell>
          <cell r="AP82">
            <v>191.22475399999999</v>
          </cell>
          <cell r="AQ82">
            <v>133.47902500000001</v>
          </cell>
          <cell r="AR82">
            <v>116.36865399999999</v>
          </cell>
          <cell r="AS82">
            <v>109.39649299999999</v>
          </cell>
          <cell r="AT82">
            <v>98.401578000000001</v>
          </cell>
          <cell r="AU82">
            <v>93.109433999999993</v>
          </cell>
          <cell r="AV82">
            <v>385.26600000000002</v>
          </cell>
          <cell r="AW82">
            <v>568.40024599999992</v>
          </cell>
          <cell r="AX82">
            <v>441.07243299999999</v>
          </cell>
          <cell r="AY82">
            <v>300.90750500000001</v>
          </cell>
          <cell r="AZ82">
            <v>1695.6461839999999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15.2</v>
          </cell>
          <cell r="AK83">
            <v>14.8</v>
          </cell>
          <cell r="AL83">
            <v>0</v>
          </cell>
          <cell r="AM83">
            <v>10.9</v>
          </cell>
          <cell r="AN83">
            <v>4.2850000000000001</v>
          </cell>
          <cell r="AO83">
            <v>4.2850000000000001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4.5</v>
          </cell>
          <cell r="AU83">
            <v>4.5</v>
          </cell>
          <cell r="AV83">
            <v>30</v>
          </cell>
          <cell r="AW83">
            <v>19.47</v>
          </cell>
          <cell r="AX83">
            <v>0</v>
          </cell>
          <cell r="AY83">
            <v>9</v>
          </cell>
          <cell r="AZ83">
            <v>58.47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3.375</v>
          </cell>
          <cell r="AK84">
            <v>4.25</v>
          </cell>
          <cell r="AL84">
            <v>4.25</v>
          </cell>
          <cell r="AM84">
            <v>4.25</v>
          </cell>
          <cell r="AN84">
            <v>0</v>
          </cell>
          <cell r="AO84">
            <v>3.5</v>
          </cell>
          <cell r="AP84">
            <v>3.05</v>
          </cell>
          <cell r="AQ84">
            <v>3</v>
          </cell>
          <cell r="AR84">
            <v>0</v>
          </cell>
          <cell r="AS84">
            <v>0</v>
          </cell>
          <cell r="AT84">
            <v>0</v>
          </cell>
          <cell r="AU84">
            <v>4.5</v>
          </cell>
          <cell r="AV84">
            <v>11.875</v>
          </cell>
          <cell r="AW84">
            <v>7.75</v>
          </cell>
          <cell r="AX84">
            <v>6.05</v>
          </cell>
          <cell r="AY84">
            <v>4.5</v>
          </cell>
          <cell r="AZ84">
            <v>30.175000000000001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4.5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1.0000000000003301E-3</v>
          </cell>
          <cell r="AT85">
            <v>1E-3</v>
          </cell>
          <cell r="AU85">
            <v>1E-3</v>
          </cell>
          <cell r="AV85">
            <v>4.5</v>
          </cell>
          <cell r="AW85">
            <v>0</v>
          </cell>
          <cell r="AX85">
            <v>0</v>
          </cell>
          <cell r="AY85">
            <v>3.0000000000003301E-3</v>
          </cell>
          <cell r="AZ85">
            <v>4.503000000000001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121.81221945999999</v>
          </cell>
          <cell r="AK86">
            <v>115.34575999999998</v>
          </cell>
          <cell r="AL86">
            <v>116</v>
          </cell>
          <cell r="AM86">
            <v>111.00020000000001</v>
          </cell>
          <cell r="AN86">
            <v>106.99814000000001</v>
          </cell>
          <cell r="AO86">
            <v>116.99637000000001</v>
          </cell>
          <cell r="AP86">
            <v>119.55689</v>
          </cell>
          <cell r="AQ86">
            <v>110.57379</v>
          </cell>
          <cell r="AR86">
            <v>117.99822</v>
          </cell>
          <cell r="AS86">
            <v>105.50298000000001</v>
          </cell>
          <cell r="AT86">
            <v>105.07818999999999</v>
          </cell>
          <cell r="AU86">
            <v>102.64</v>
          </cell>
          <cell r="AV86">
            <v>353.15797945999998</v>
          </cell>
          <cell r="AW86">
            <v>334.99471000000005</v>
          </cell>
          <cell r="AX86">
            <v>348.12889999999999</v>
          </cell>
          <cell r="AY86">
            <v>313.22116999999997</v>
          </cell>
          <cell r="AZ86">
            <v>1349.5027594599999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226.24378264699999</v>
          </cell>
          <cell r="AK87">
            <v>183.99996999999999</v>
          </cell>
          <cell r="AL87">
            <v>223</v>
          </cell>
          <cell r="AM87">
            <v>208.00020000000001</v>
          </cell>
          <cell r="AN87">
            <v>215.00019</v>
          </cell>
          <cell r="AO87">
            <v>210.99806999999998</v>
          </cell>
          <cell r="AP87">
            <v>213.00221286599998</v>
          </cell>
          <cell r="AQ87">
            <v>211.214355571</v>
          </cell>
          <cell r="AR87">
            <v>204.28414373999999</v>
          </cell>
          <cell r="AS87">
            <v>147.83329000000001</v>
          </cell>
          <cell r="AT87">
            <v>149.14892999999998</v>
          </cell>
          <cell r="AU87">
            <v>189.98000000000002</v>
          </cell>
          <cell r="AV87">
            <v>633.24375264699995</v>
          </cell>
          <cell r="AW87">
            <v>633.99846000000002</v>
          </cell>
          <cell r="AX87">
            <v>628.50071217699997</v>
          </cell>
          <cell r="AY87">
            <v>486.96222</v>
          </cell>
          <cell r="AZ87">
            <v>2382.7051448239999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3.9555555378407305E-2</v>
          </cell>
          <cell r="N88">
            <v>0</v>
          </cell>
          <cell r="O88">
            <v>0</v>
          </cell>
          <cell r="P88">
            <v>0</v>
          </cell>
          <cell r="Q88">
            <v>1.4021217694711938E-2</v>
          </cell>
          <cell r="R88">
            <v>3.3002612615795832E-3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2.2053400000000001</v>
          </cell>
          <cell r="AE88">
            <v>0</v>
          </cell>
          <cell r="AF88">
            <v>0</v>
          </cell>
          <cell r="AG88">
            <v>0</v>
          </cell>
          <cell r="AH88">
            <v>2.2053400000000001</v>
          </cell>
          <cell r="AI88">
            <v>2.2053400000000001</v>
          </cell>
          <cell r="AJ88">
            <v>4977.5420000000004</v>
          </cell>
          <cell r="AK88">
            <v>5119.6840000000011</v>
          </cell>
          <cell r="AL88">
            <v>5078.1849999999995</v>
          </cell>
          <cell r="AM88">
            <v>5461.5969999999998</v>
          </cell>
          <cell r="AN88">
            <v>5525.5879999999997</v>
          </cell>
          <cell r="AO88">
            <v>5431.7019999999993</v>
          </cell>
          <cell r="AP88">
            <v>5096.7630000000008</v>
          </cell>
          <cell r="AQ88">
            <v>4785.3409999999994</v>
          </cell>
          <cell r="AR88">
            <v>4508.741</v>
          </cell>
          <cell r="AS88">
            <v>4550.9470000000001</v>
          </cell>
          <cell r="AT88">
            <v>4587.0170000000007</v>
          </cell>
          <cell r="AU88">
            <v>5017.7679999999991</v>
          </cell>
          <cell r="AV88">
            <v>15175.411000000002</v>
          </cell>
          <cell r="AW88">
            <v>16418.886999999999</v>
          </cell>
          <cell r="AX88">
            <v>14390.844999999999</v>
          </cell>
          <cell r="AY88">
            <v>14155.732</v>
          </cell>
          <cell r="AZ88">
            <v>60140.875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222.180603899</v>
          </cell>
          <cell r="AK89">
            <v>209.00002000000001</v>
          </cell>
          <cell r="AL89">
            <v>199</v>
          </cell>
          <cell r="AM89">
            <v>188</v>
          </cell>
          <cell r="AN89">
            <v>191.99707999999998</v>
          </cell>
          <cell r="AO89">
            <v>201.99999</v>
          </cell>
          <cell r="AP89">
            <v>204.98660999999998</v>
          </cell>
          <cell r="AQ89">
            <v>204.16852</v>
          </cell>
          <cell r="AR89">
            <v>213.71352000000002</v>
          </cell>
          <cell r="AS89">
            <v>196.71230394200001</v>
          </cell>
          <cell r="AT89">
            <v>163.18810999999999</v>
          </cell>
          <cell r="AU89">
            <v>203.10000000000002</v>
          </cell>
          <cell r="AV89">
            <v>630.18062389900001</v>
          </cell>
          <cell r="AW89">
            <v>581.99707000000001</v>
          </cell>
          <cell r="AX89">
            <v>622.86865</v>
          </cell>
          <cell r="AY89">
            <v>563.00041394200002</v>
          </cell>
          <cell r="AZ89">
            <v>2398.0467578409998</v>
          </cell>
        </row>
        <row r="90">
          <cell r="A90" t="str">
            <v>Reunion</v>
          </cell>
          <cell r="B90">
            <v>3.0462257617728539</v>
          </cell>
          <cell r="C90">
            <v>1.265543997560397</v>
          </cell>
          <cell r="D90">
            <v>6.4536458244621961</v>
          </cell>
          <cell r="E90">
            <v>3.5945776709709083</v>
          </cell>
          <cell r="F90">
            <v>1.543188385614316</v>
          </cell>
          <cell r="G90">
            <v>6.2364561810210155</v>
          </cell>
          <cell r="H90">
            <v>4.3394049287068324</v>
          </cell>
          <cell r="I90">
            <v>10.41370270313474</v>
          </cell>
          <cell r="J90">
            <v>8.2385204659806917</v>
          </cell>
          <cell r="K90">
            <v>4.4056440170266429</v>
          </cell>
          <cell r="L90">
            <v>3.9478730544280736</v>
          </cell>
          <cell r="M90">
            <v>35.612985991139695</v>
          </cell>
          <cell r="N90">
            <v>3.587240807535172</v>
          </cell>
          <cell r="O90">
            <v>3.8184978189749184</v>
          </cell>
          <cell r="P90">
            <v>7.7080858477864895</v>
          </cell>
          <cell r="Q90">
            <v>14.140661675818965</v>
          </cell>
          <cell r="R90">
            <v>7.402906110385878</v>
          </cell>
          <cell r="S90">
            <v>1.9550000000000001</v>
          </cell>
          <cell r="T90">
            <v>0.83</v>
          </cell>
          <cell r="U90">
            <v>4.21</v>
          </cell>
          <cell r="V90">
            <v>2.36</v>
          </cell>
          <cell r="W90">
            <v>0.98499999999999999</v>
          </cell>
          <cell r="X90">
            <v>4.125</v>
          </cell>
          <cell r="Y90">
            <v>2.9249999999999998</v>
          </cell>
          <cell r="Z90">
            <v>7.2383333333333333</v>
          </cell>
          <cell r="AA90">
            <v>6.0583333333333336</v>
          </cell>
          <cell r="AB90">
            <v>3.105</v>
          </cell>
          <cell r="AC90">
            <v>2.7450000000000001</v>
          </cell>
          <cell r="AD90">
            <v>23.133800000000001</v>
          </cell>
          <cell r="AE90">
            <v>6.9950000000000001</v>
          </cell>
          <cell r="AF90">
            <v>7.47</v>
          </cell>
          <cell r="AG90">
            <v>16.221666666666668</v>
          </cell>
          <cell r="AH90">
            <v>28.983800000000002</v>
          </cell>
          <cell r="AI90">
            <v>59.670466666666663</v>
          </cell>
          <cell r="AJ90">
            <v>57.759999999999991</v>
          </cell>
          <cell r="AK90">
            <v>59.025999999999996</v>
          </cell>
          <cell r="AL90">
            <v>58.710999999999999</v>
          </cell>
          <cell r="AM90">
            <v>59.088999999999999</v>
          </cell>
          <cell r="AN90">
            <v>57.445999999999998</v>
          </cell>
          <cell r="AO90">
            <v>59.529000000000003</v>
          </cell>
          <cell r="AP90">
            <v>60.664999999999999</v>
          </cell>
          <cell r="AQ90">
            <v>62.557000000000002</v>
          </cell>
          <cell r="AR90">
            <v>66.182999999999993</v>
          </cell>
          <cell r="AS90">
            <v>63.430000000000007</v>
          </cell>
          <cell r="AT90">
            <v>62.578000000000003</v>
          </cell>
          <cell r="AU90">
            <v>58.463000000000001</v>
          </cell>
          <cell r="AV90">
            <v>175.49699999999999</v>
          </cell>
          <cell r="AW90">
            <v>176.06399999999999</v>
          </cell>
          <cell r="AX90">
            <v>189.405</v>
          </cell>
          <cell r="AY90">
            <v>184.471</v>
          </cell>
          <cell r="AZ90">
            <v>725.4369999999999</v>
          </cell>
        </row>
        <row r="91">
          <cell r="A91" t="str">
            <v>Romania</v>
          </cell>
          <cell r="B91">
            <v>74.242235018240407</v>
          </cell>
          <cell r="C91">
            <v>68.837998390425795</v>
          </cell>
          <cell r="D91">
            <v>55.573508200811901</v>
          </cell>
          <cell r="E91">
            <v>40.720279663328277</v>
          </cell>
          <cell r="F91">
            <v>35.543030159422102</v>
          </cell>
          <cell r="G91">
            <v>51.230759727379436</v>
          </cell>
          <cell r="H91">
            <v>34.650262976059935</v>
          </cell>
          <cell r="I91">
            <v>21.962713531050731</v>
          </cell>
          <cell r="J91">
            <v>14.612144601561795</v>
          </cell>
          <cell r="K91">
            <v>37.778626769114851</v>
          </cell>
          <cell r="L91">
            <v>54.075069408546497</v>
          </cell>
          <cell r="M91">
            <v>53.816001448392811</v>
          </cell>
          <cell r="N91">
            <v>66.264375806579181</v>
          </cell>
          <cell r="O91">
            <v>42.464399266299807</v>
          </cell>
          <cell r="P91">
            <v>23.923833402783828</v>
          </cell>
          <cell r="Q91">
            <v>47.773721397880081</v>
          </cell>
          <cell r="R91">
            <v>45.580539299529846</v>
          </cell>
          <cell r="S91">
            <v>1188.664</v>
          </cell>
          <cell r="T91">
            <v>1132.4380000000001</v>
          </cell>
          <cell r="U91">
            <v>884.05399999999997</v>
          </cell>
          <cell r="V91">
            <v>647</v>
          </cell>
          <cell r="W91">
            <v>586.46</v>
          </cell>
          <cell r="X91">
            <v>829.35200000000009</v>
          </cell>
          <cell r="Y91">
            <v>527.45400000000006</v>
          </cell>
          <cell r="Z91">
            <v>291.37200000000001</v>
          </cell>
          <cell r="AA91">
            <v>215.39600000000002</v>
          </cell>
          <cell r="AB91">
            <v>573.07699999999988</v>
          </cell>
          <cell r="AC91">
            <v>675.67399999999986</v>
          </cell>
          <cell r="AD91">
            <v>649.13757999999996</v>
          </cell>
          <cell r="AE91">
            <v>3205.1559999999999</v>
          </cell>
          <cell r="AF91">
            <v>2062.8119999999999</v>
          </cell>
          <cell r="AG91">
            <v>1034.222</v>
          </cell>
          <cell r="AH91">
            <v>1897.8885799999998</v>
          </cell>
          <cell r="AI91">
            <v>8200.0785799999994</v>
          </cell>
          <cell r="AJ91">
            <v>1440.9555420000002</v>
          </cell>
          <cell r="AK91">
            <v>1480.5691969999998</v>
          </cell>
          <cell r="AL91">
            <v>1431.7048280000001</v>
          </cell>
          <cell r="AM91">
            <v>1430.000002</v>
          </cell>
          <cell r="AN91">
            <v>1485.000006</v>
          </cell>
          <cell r="AO91">
            <v>1456.97</v>
          </cell>
          <cell r="AP91">
            <v>1369.999992</v>
          </cell>
          <cell r="AQ91">
            <v>1194.000002</v>
          </cell>
          <cell r="AR91">
            <v>1326.68</v>
          </cell>
          <cell r="AS91">
            <v>1365.2409949999999</v>
          </cell>
          <cell r="AT91">
            <v>1124.5599990000001</v>
          </cell>
          <cell r="AU91">
            <v>1085.595002</v>
          </cell>
          <cell r="AV91">
            <v>4353.2295670000003</v>
          </cell>
          <cell r="AW91">
            <v>4371.9700080000002</v>
          </cell>
          <cell r="AX91">
            <v>3890.6799940000001</v>
          </cell>
          <cell r="AY91">
            <v>3575.3959960000002</v>
          </cell>
          <cell r="AZ91">
            <v>16191.275565000002</v>
          </cell>
        </row>
        <row r="92">
          <cell r="A92" t="str">
            <v>Russia</v>
          </cell>
          <cell r="B92">
            <v>4.3757956763860513</v>
          </cell>
          <cell r="C92">
            <v>0.78855366789065251</v>
          </cell>
          <cell r="D92">
            <v>0.50244324377389238</v>
          </cell>
          <cell r="E92">
            <v>0.30717870603986713</v>
          </cell>
          <cell r="F92">
            <v>0.17052611501972781</v>
          </cell>
          <cell r="G92">
            <v>0.10110148041997041</v>
          </cell>
          <cell r="H92">
            <v>5.9367244276432744E-2</v>
          </cell>
          <cell r="I92">
            <v>6.0220343388387117E-2</v>
          </cell>
          <cell r="J92">
            <v>1.1527067466260058E-4</v>
          </cell>
          <cell r="K92">
            <v>1.2266759532130069E-4</v>
          </cell>
          <cell r="L92">
            <v>0</v>
          </cell>
          <cell r="M92">
            <v>33.176537877707624</v>
          </cell>
          <cell r="N92">
            <v>1.8035412110426876</v>
          </cell>
          <cell r="O92">
            <v>0.19361250865048346</v>
          </cell>
          <cell r="P92">
            <v>4.0125589112455097E-2</v>
          </cell>
          <cell r="Q92">
            <v>10.873163599098593</v>
          </cell>
          <cell r="R92">
            <v>2.9407434879635974</v>
          </cell>
          <cell r="S92">
            <v>1027.54</v>
          </cell>
          <cell r="T92">
            <v>200.19</v>
          </cell>
          <cell r="U92">
            <v>133.75</v>
          </cell>
          <cell r="V92">
            <v>88.49</v>
          </cell>
          <cell r="W92">
            <v>49.97</v>
          </cell>
          <cell r="X92">
            <v>28.36</v>
          </cell>
          <cell r="Y92">
            <v>15.83</v>
          </cell>
          <cell r="Z92">
            <v>15.83</v>
          </cell>
          <cell r="AA92">
            <v>2.9999999999999361E-2</v>
          </cell>
          <cell r="AB92">
            <v>2.9999999999999361E-2</v>
          </cell>
          <cell r="AC92">
            <v>0</v>
          </cell>
          <cell r="AD92">
            <v>7561.25</v>
          </cell>
          <cell r="AE92">
            <v>1361.48</v>
          </cell>
          <cell r="AF92">
            <v>166.82</v>
          </cell>
          <cell r="AG92">
            <v>31.689999999999998</v>
          </cell>
          <cell r="AH92">
            <v>7561.28</v>
          </cell>
          <cell r="AI92">
            <v>9121.27</v>
          </cell>
          <cell r="AJ92">
            <v>21134.122074999999</v>
          </cell>
          <cell r="AK92">
            <v>22848.286341999999</v>
          </cell>
          <cell r="AL92">
            <v>23957.929874000001</v>
          </cell>
          <cell r="AM92">
            <v>25926.601822999997</v>
          </cell>
          <cell r="AN92">
            <v>26373.086606000004</v>
          </cell>
          <cell r="AO92">
            <v>25245.921121999996</v>
          </cell>
          <cell r="AP92">
            <v>23998.082062999998</v>
          </cell>
          <cell r="AQ92">
            <v>23658.118168000001</v>
          </cell>
          <cell r="AR92">
            <v>23423.130019</v>
          </cell>
          <cell r="AS92">
            <v>22010.702932</v>
          </cell>
          <cell r="AT92">
            <v>20064.116084999998</v>
          </cell>
          <cell r="AU92">
            <v>20511.859992999998</v>
          </cell>
          <cell r="AV92">
            <v>67940.338290999993</v>
          </cell>
          <cell r="AW92">
            <v>77545.609551000001</v>
          </cell>
          <cell r="AX92">
            <v>71079.330249999999</v>
          </cell>
          <cell r="AY92">
            <v>62586.67901</v>
          </cell>
          <cell r="AZ92">
            <v>279151.95710200001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2957.2565474370003</v>
          </cell>
          <cell r="AK93">
            <v>2881.9999299999999</v>
          </cell>
          <cell r="AL93">
            <v>2982</v>
          </cell>
          <cell r="AM93">
            <v>3064.9992499999998</v>
          </cell>
          <cell r="AN93">
            <v>2866.0027800000003</v>
          </cell>
          <cell r="AO93">
            <v>2976.0022199999999</v>
          </cell>
          <cell r="AP93">
            <v>2800.0041200000001</v>
          </cell>
          <cell r="AQ93">
            <v>2887.0205299999998</v>
          </cell>
          <cell r="AR93">
            <v>2714.1678299999999</v>
          </cell>
          <cell r="AS93">
            <v>2686.937912031</v>
          </cell>
          <cell r="AT93">
            <v>2807.1349</v>
          </cell>
          <cell r="AU93">
            <v>2976.0299999999997</v>
          </cell>
          <cell r="AV93">
            <v>8821.2564774370003</v>
          </cell>
          <cell r="AW93">
            <v>8907.00425</v>
          </cell>
          <cell r="AX93">
            <v>8401.1924799999997</v>
          </cell>
          <cell r="AY93">
            <v>8470.1028120310002</v>
          </cell>
          <cell r="AZ93">
            <v>34599.556019468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232.12099999999998</v>
          </cell>
          <cell r="AK94">
            <v>233.19900000000001</v>
          </cell>
          <cell r="AL94">
            <v>225.76999999999998</v>
          </cell>
          <cell r="AM94">
            <v>228.42</v>
          </cell>
          <cell r="AN94">
            <v>201.24999999999997</v>
          </cell>
          <cell r="AO94">
            <v>194.23000000000002</v>
          </cell>
          <cell r="AP94">
            <v>207.73000000000002</v>
          </cell>
          <cell r="AQ94">
            <v>222.26</v>
          </cell>
          <cell r="AR94">
            <v>203</v>
          </cell>
          <cell r="AS94">
            <v>187.684</v>
          </cell>
          <cell r="AT94">
            <v>181.62299999999999</v>
          </cell>
          <cell r="AU94">
            <v>180.81100000000001</v>
          </cell>
          <cell r="AV94">
            <v>691.08999999999992</v>
          </cell>
          <cell r="AW94">
            <v>623.9</v>
          </cell>
          <cell r="AX94">
            <v>632.99</v>
          </cell>
          <cell r="AY94">
            <v>550.11800000000005</v>
          </cell>
          <cell r="AZ94">
            <v>2498.098</v>
          </cell>
        </row>
        <row r="95">
          <cell r="A95" t="str">
            <v>Serbia</v>
          </cell>
          <cell r="B95">
            <v>48.862856110510911</v>
          </cell>
          <cell r="C95">
            <v>29.767301985215376</v>
          </cell>
          <cell r="D95">
            <v>15.883027827413404</v>
          </cell>
          <cell r="E95">
            <v>18.51400530808608</v>
          </cell>
          <cell r="F95">
            <v>16.898539104847714</v>
          </cell>
          <cell r="G95">
            <v>23.150158889706528</v>
          </cell>
          <cell r="H95">
            <v>40.345181875575463</v>
          </cell>
          <cell r="I95">
            <v>22.906147346125159</v>
          </cell>
          <cell r="J95">
            <v>25.112827832511581</v>
          </cell>
          <cell r="K95">
            <v>11.375735434515867</v>
          </cell>
          <cell r="L95">
            <v>28.848894074558952</v>
          </cell>
          <cell r="M95">
            <v>84.377017872440277</v>
          </cell>
          <cell r="N95">
            <v>31.001246103911186</v>
          </cell>
          <cell r="O95">
            <v>19.532981345776999</v>
          </cell>
          <cell r="P95">
            <v>29.504898026329524</v>
          </cell>
          <cell r="Q95">
            <v>39.589821108107714</v>
          </cell>
          <cell r="R95">
            <v>29.467106850824781</v>
          </cell>
          <cell r="S95">
            <v>1322.1513599999998</v>
          </cell>
          <cell r="T95">
            <v>847.84566000000007</v>
          </cell>
          <cell r="U95">
            <v>470.83292000000006</v>
          </cell>
          <cell r="V95">
            <v>567.26306999999997</v>
          </cell>
          <cell r="W95">
            <v>530.98383000000001</v>
          </cell>
          <cell r="X95">
            <v>729.60838999999999</v>
          </cell>
          <cell r="Y95">
            <v>1214.4245699999999</v>
          </cell>
          <cell r="Z95">
            <v>667.27329201614964</v>
          </cell>
          <cell r="AA95">
            <v>766.61097313096866</v>
          </cell>
          <cell r="AB95">
            <v>321.22181932000319</v>
          </cell>
          <cell r="AC95">
            <v>757.70552172553153</v>
          </cell>
          <cell r="AD95">
            <v>2032.41041</v>
          </cell>
          <cell r="AE95">
            <v>2640.8299399999996</v>
          </cell>
          <cell r="AF95">
            <v>1827.85529</v>
          </cell>
          <cell r="AG95">
            <v>2648.3088351471179</v>
          </cell>
          <cell r="AH95">
            <v>3111.3377510455348</v>
          </cell>
          <cell r="AI95">
            <v>10228.331816192655</v>
          </cell>
          <cell r="AJ95">
            <v>2435.2572049999999</v>
          </cell>
          <cell r="AK95">
            <v>2563.420408</v>
          </cell>
          <cell r="AL95">
            <v>2667.9398449999999</v>
          </cell>
          <cell r="AM95">
            <v>2757.570577</v>
          </cell>
          <cell r="AN95">
            <v>2827.9689979999998</v>
          </cell>
          <cell r="AO95">
            <v>2836.4710329999998</v>
          </cell>
          <cell r="AP95">
            <v>2709.077174</v>
          </cell>
          <cell r="AQ95">
            <v>2621.7676579999998</v>
          </cell>
          <cell r="AR95">
            <v>2747.4001749999998</v>
          </cell>
          <cell r="AS95">
            <v>2541.3709650000001</v>
          </cell>
          <cell r="AT95">
            <v>2363.8166780000001</v>
          </cell>
          <cell r="AU95">
            <v>2167.8525920000002</v>
          </cell>
          <cell r="AV95">
            <v>7666.6174579999997</v>
          </cell>
          <cell r="AW95">
            <v>8422.0106080000005</v>
          </cell>
          <cell r="AX95">
            <v>8078.2450069999995</v>
          </cell>
          <cell r="AY95">
            <v>7073.0402350000004</v>
          </cell>
          <cell r="AZ95">
            <v>31239.913307999996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114</v>
          </cell>
          <cell r="AK96">
            <v>135.19999999999999</v>
          </cell>
          <cell r="AL96">
            <v>124.80000000000001</v>
          </cell>
          <cell r="AM96">
            <v>124.80000000000001</v>
          </cell>
          <cell r="AN96">
            <v>104</v>
          </cell>
          <cell r="AO96">
            <v>114.4</v>
          </cell>
          <cell r="AP96">
            <v>93.95</v>
          </cell>
          <cell r="AQ96">
            <v>124.80000000000001</v>
          </cell>
          <cell r="AR96">
            <v>90.76</v>
          </cell>
          <cell r="AS96">
            <v>64.513999999999996</v>
          </cell>
          <cell r="AT96">
            <v>53.445</v>
          </cell>
          <cell r="AU96">
            <v>97.313000000000002</v>
          </cell>
          <cell r="AV96">
            <v>374</v>
          </cell>
          <cell r="AW96">
            <v>343.20000000000005</v>
          </cell>
          <cell r="AX96">
            <v>309.51</v>
          </cell>
          <cell r="AY96">
            <v>215.27199999999999</v>
          </cell>
          <cell r="AZ96">
            <v>1241.982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426.834</v>
          </cell>
          <cell r="AK97">
            <v>442.85196000000002</v>
          </cell>
          <cell r="AL97">
            <v>430.98437300000006</v>
          </cell>
          <cell r="AM97">
            <v>468.76775800000001</v>
          </cell>
          <cell r="AN97">
            <v>502.91618599999998</v>
          </cell>
          <cell r="AO97">
            <v>487.66965800000003</v>
          </cell>
          <cell r="AP97">
            <v>453.13533999999999</v>
          </cell>
          <cell r="AQ97">
            <v>397.25223700000004</v>
          </cell>
          <cell r="AR97">
            <v>350.32781499999999</v>
          </cell>
          <cell r="AS97">
            <v>340.48098999999996</v>
          </cell>
          <cell r="AT97">
            <v>321.216611</v>
          </cell>
          <cell r="AU97">
            <v>323.18248400000004</v>
          </cell>
          <cell r="AV97">
            <v>1300.670333</v>
          </cell>
          <cell r="AW97">
            <v>1459.3536020000001</v>
          </cell>
          <cell r="AX97">
            <v>1200.7153920000001</v>
          </cell>
          <cell r="AY97">
            <v>984.88008500000001</v>
          </cell>
          <cell r="AZ97">
            <v>4945.619412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4.5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4.5</v>
          </cell>
          <cell r="AZ98">
            <v>4.5</v>
          </cell>
        </row>
        <row r="99">
          <cell r="A99" t="str">
            <v>South Africa</v>
          </cell>
          <cell r="B99">
            <v>11.217463257458579</v>
          </cell>
          <cell r="C99">
            <v>33.512988984711875</v>
          </cell>
          <cell r="D99">
            <v>27.576268996166661</v>
          </cell>
          <cell r="E99">
            <v>19.717202766148016</v>
          </cell>
          <cell r="F99">
            <v>24.61638799491449</v>
          </cell>
          <cell r="G99">
            <v>13.20950489855881</v>
          </cell>
          <cell r="H99">
            <v>28.746134269487545</v>
          </cell>
          <cell r="I99">
            <v>29.341918275953169</v>
          </cell>
          <cell r="J99">
            <v>18.735442861521278</v>
          </cell>
          <cell r="K99">
            <v>21.814355091021451</v>
          </cell>
          <cell r="L99">
            <v>27.360874830702649</v>
          </cell>
          <cell r="M99">
            <v>88.703263901640298</v>
          </cell>
          <cell r="N99">
            <v>23.625374205794966</v>
          </cell>
          <cell r="O99">
            <v>19.067147952087009</v>
          </cell>
          <cell r="P99">
            <v>25.45918115645016</v>
          </cell>
          <cell r="Q99">
            <v>45.85595599651375</v>
          </cell>
          <cell r="R99">
            <v>29.061154498029126</v>
          </cell>
          <cell r="S99">
            <v>27.633999999999997</v>
          </cell>
          <cell r="T99">
            <v>73.795000000000002</v>
          </cell>
          <cell r="U99">
            <v>61.381999999999998</v>
          </cell>
          <cell r="V99">
            <v>42.46</v>
          </cell>
          <cell r="W99">
            <v>55.215000000000003</v>
          </cell>
          <cell r="X99">
            <v>31.225999999999999</v>
          </cell>
          <cell r="Y99">
            <v>68.086999999999989</v>
          </cell>
          <cell r="Z99">
            <v>71.987000000000009</v>
          </cell>
          <cell r="AA99">
            <v>48.237000000000009</v>
          </cell>
          <cell r="AB99">
            <v>52.875999999999998</v>
          </cell>
          <cell r="AC99">
            <v>77.510000000000005</v>
          </cell>
          <cell r="AD99">
            <v>229.10881000000001</v>
          </cell>
          <cell r="AE99">
            <v>162.81100000000001</v>
          </cell>
          <cell r="AF99">
            <v>128.90100000000001</v>
          </cell>
          <cell r="AG99">
            <v>188.31100000000004</v>
          </cell>
          <cell r="AH99">
            <v>359.49481000000003</v>
          </cell>
          <cell r="AI99">
            <v>839.51781000000005</v>
          </cell>
          <cell r="AJ99">
            <v>221.71322899999998</v>
          </cell>
          <cell r="AK99">
            <v>198.17838399999999</v>
          </cell>
          <cell r="AL99">
            <v>200.33094399999999</v>
          </cell>
          <cell r="AM99">
            <v>193.810453</v>
          </cell>
          <cell r="AN99">
            <v>201.87161500000002</v>
          </cell>
          <cell r="AO99">
            <v>212.75135</v>
          </cell>
          <cell r="AP99">
            <v>213.17057599999998</v>
          </cell>
          <cell r="AQ99">
            <v>220.80458200000001</v>
          </cell>
          <cell r="AR99">
            <v>231.71750100000003</v>
          </cell>
          <cell r="AS99">
            <v>218.15176199999999</v>
          </cell>
          <cell r="AT99">
            <v>254.95895300000001</v>
          </cell>
          <cell r="AU99">
            <v>232.45810799999998</v>
          </cell>
          <cell r="AV99">
            <v>620.22255700000005</v>
          </cell>
          <cell r="AW99">
            <v>608.43341800000007</v>
          </cell>
          <cell r="AX99">
            <v>665.69265900000005</v>
          </cell>
          <cell r="AY99">
            <v>705.56882300000007</v>
          </cell>
          <cell r="AZ99">
            <v>2599.917457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175</v>
          </cell>
          <cell r="AK100">
            <v>150.00002000000001</v>
          </cell>
          <cell r="AL100">
            <v>310</v>
          </cell>
          <cell r="AM100">
            <v>44</v>
          </cell>
          <cell r="AN100">
            <v>44</v>
          </cell>
          <cell r="AO100">
            <v>44</v>
          </cell>
          <cell r="AP100">
            <v>69.998800000000003</v>
          </cell>
          <cell r="AQ100">
            <v>206.41</v>
          </cell>
          <cell r="AR100">
            <v>176.59</v>
          </cell>
          <cell r="AS100">
            <v>249.13</v>
          </cell>
          <cell r="AT100">
            <v>272.62</v>
          </cell>
          <cell r="AU100">
            <v>285.01</v>
          </cell>
          <cell r="AV100">
            <v>635.00001999999995</v>
          </cell>
          <cell r="AW100">
            <v>132</v>
          </cell>
          <cell r="AX100">
            <v>452.99879999999996</v>
          </cell>
          <cell r="AY100">
            <v>806.76</v>
          </cell>
          <cell r="AZ100">
            <v>2026.7588199999998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4.0599999999999996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4.0599999999999996</v>
          </cell>
          <cell r="AZ101">
            <v>4.0599999999999996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65.52</v>
          </cell>
          <cell r="AK102">
            <v>56.519999999999996</v>
          </cell>
          <cell r="AL102">
            <v>75.960000000000008</v>
          </cell>
          <cell r="AM102">
            <v>80.5</v>
          </cell>
          <cell r="AN102">
            <v>81.84</v>
          </cell>
          <cell r="AO102">
            <v>77.78</v>
          </cell>
          <cell r="AP102">
            <v>62.379999999999995</v>
          </cell>
          <cell r="AQ102">
            <v>63.2</v>
          </cell>
          <cell r="AR102">
            <v>59.989999999999995</v>
          </cell>
          <cell r="AS102">
            <v>63.13</v>
          </cell>
          <cell r="AT102">
            <v>77.11</v>
          </cell>
          <cell r="AU102">
            <v>65.42</v>
          </cell>
          <cell r="AV102">
            <v>198</v>
          </cell>
          <cell r="AW102">
            <v>240.12</v>
          </cell>
          <cell r="AX102">
            <v>185.57</v>
          </cell>
          <cell r="AY102">
            <v>205.66000000000003</v>
          </cell>
          <cell r="AZ102">
            <v>829.35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330.97500000000002</v>
          </cell>
          <cell r="AK103">
            <v>397.74299999999999</v>
          </cell>
          <cell r="AL103">
            <v>303.50700000000001</v>
          </cell>
          <cell r="AM103">
            <v>397.40199999999999</v>
          </cell>
          <cell r="AN103">
            <v>264.82499999999999</v>
          </cell>
          <cell r="AO103">
            <v>366.62</v>
          </cell>
          <cell r="AP103">
            <v>543.13</v>
          </cell>
          <cell r="AQ103">
            <v>560.33000000000004</v>
          </cell>
          <cell r="AR103">
            <v>367.33</v>
          </cell>
          <cell r="AS103">
            <v>379.404</v>
          </cell>
          <cell r="AT103">
            <v>480.27199999999999</v>
          </cell>
          <cell r="AU103">
            <v>486.49400000000003</v>
          </cell>
          <cell r="AV103">
            <v>1032.2250000000001</v>
          </cell>
          <cell r="AW103">
            <v>1028.847</v>
          </cell>
          <cell r="AX103">
            <v>1470.79</v>
          </cell>
          <cell r="AY103">
            <v>1346.17</v>
          </cell>
          <cell r="AZ103">
            <v>4878.0320000000002</v>
          </cell>
        </row>
        <row r="104">
          <cell r="A104" t="str">
            <v>Turkey</v>
          </cell>
          <cell r="B104">
            <v>19.418836916773301</v>
          </cell>
          <cell r="C104">
            <v>10.159552599529626</v>
          </cell>
          <cell r="D104">
            <v>2.5701835432624147</v>
          </cell>
          <cell r="E104">
            <v>1.2385512951761257</v>
          </cell>
          <cell r="F104">
            <v>1.1490387951512377</v>
          </cell>
          <cell r="G104">
            <v>4.6869475242805212</v>
          </cell>
          <cell r="H104">
            <v>3.1007482846369645</v>
          </cell>
          <cell r="I104">
            <v>1.9049490396887552</v>
          </cell>
          <cell r="J104">
            <v>1.8922022488927175</v>
          </cell>
          <cell r="K104">
            <v>1.8439405368762605</v>
          </cell>
          <cell r="L104">
            <v>1.7384904478209147</v>
          </cell>
          <cell r="M104">
            <v>1.299169213546371</v>
          </cell>
          <cell r="N104">
            <v>10.651567951837784</v>
          </cell>
          <cell r="O104">
            <v>2.3310770975109838</v>
          </cell>
          <cell r="P104">
            <v>2.2820747644442854</v>
          </cell>
          <cell r="Q104">
            <v>1.6375996779459783</v>
          </cell>
          <cell r="R104">
            <v>4.3350645754754478</v>
          </cell>
          <cell r="S104">
            <v>2395.09</v>
          </cell>
          <cell r="T104">
            <v>1191.47</v>
          </cell>
          <cell r="U104">
            <v>325.55599999999998</v>
          </cell>
          <cell r="V104">
            <v>150.13</v>
          </cell>
          <cell r="W104">
            <v>136.77600000000001</v>
          </cell>
          <cell r="X104">
            <v>543.39300000000003</v>
          </cell>
          <cell r="Y104">
            <v>348.68799999999999</v>
          </cell>
          <cell r="Z104">
            <v>226.684</v>
          </cell>
          <cell r="AA104">
            <v>229.00800000000001</v>
          </cell>
          <cell r="AB104">
            <v>211.26</v>
          </cell>
          <cell r="AC104">
            <v>191.16</v>
          </cell>
          <cell r="AD104">
            <v>133.33763999999999</v>
          </cell>
          <cell r="AE104">
            <v>3912.1160000000004</v>
          </cell>
          <cell r="AF104">
            <v>830.29899999999998</v>
          </cell>
          <cell r="AG104">
            <v>804.38</v>
          </cell>
          <cell r="AH104">
            <v>535.75763999999992</v>
          </cell>
          <cell r="AI104">
            <v>6082.5526400000008</v>
          </cell>
          <cell r="AJ104">
            <v>11100.463994</v>
          </cell>
          <cell r="AK104">
            <v>10554.825023000001</v>
          </cell>
          <cell r="AL104">
            <v>11399.979615</v>
          </cell>
          <cell r="AM104">
            <v>10909.277679999999</v>
          </cell>
          <cell r="AN104">
            <v>10713.163081999999</v>
          </cell>
          <cell r="AO104">
            <v>10434.375411000001</v>
          </cell>
          <cell r="AP104">
            <v>10120.757030000001</v>
          </cell>
          <cell r="AQ104">
            <v>10709.766809999999</v>
          </cell>
          <cell r="AR104">
            <v>10892.450853</v>
          </cell>
          <cell r="AS104">
            <v>10311.286952999999</v>
          </cell>
          <cell r="AT104">
            <v>9896.1717169999993</v>
          </cell>
          <cell r="AU104">
            <v>9236.9704229999988</v>
          </cell>
          <cell r="AV104">
            <v>33055.268632000007</v>
          </cell>
          <cell r="AW104">
            <v>32056.816172999999</v>
          </cell>
          <cell r="AX104">
            <v>31722.974693000004</v>
          </cell>
          <cell r="AY104">
            <v>29444.429092999999</v>
          </cell>
          <cell r="AZ104">
            <v>126279.488591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95.551999999999992</v>
          </cell>
          <cell r="AK105">
            <v>134.90199999999999</v>
          </cell>
          <cell r="AL105">
            <v>135.77000000000001</v>
          </cell>
          <cell r="AM105">
            <v>109.57000000000002</v>
          </cell>
          <cell r="AN105">
            <v>102.93</v>
          </cell>
          <cell r="AO105">
            <v>100.327</v>
          </cell>
          <cell r="AP105">
            <v>98.03</v>
          </cell>
          <cell r="AQ105">
            <v>117.99</v>
          </cell>
          <cell r="AR105">
            <v>108.44999999999999</v>
          </cell>
          <cell r="AS105">
            <v>108.7252</v>
          </cell>
          <cell r="AT105">
            <v>127.60999999999999</v>
          </cell>
          <cell r="AU105">
            <v>121.42400000000001</v>
          </cell>
          <cell r="AV105">
            <v>366.22399999999999</v>
          </cell>
          <cell r="AW105">
            <v>312.827</v>
          </cell>
          <cell r="AX105">
            <v>324.46999999999997</v>
          </cell>
          <cell r="AY105">
            <v>357.75919999999996</v>
          </cell>
          <cell r="AZ105">
            <v>1361.2801999999999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108</v>
          </cell>
          <cell r="AK106">
            <v>91.5</v>
          </cell>
          <cell r="AL106">
            <v>99</v>
          </cell>
          <cell r="AM106">
            <v>91.5</v>
          </cell>
          <cell r="AN106">
            <v>88.43</v>
          </cell>
          <cell r="AO106">
            <v>88.72999999999999</v>
          </cell>
          <cell r="AP106">
            <v>104.43</v>
          </cell>
          <cell r="AQ106">
            <v>103.43</v>
          </cell>
          <cell r="AR106">
            <v>122.46000000000001</v>
          </cell>
          <cell r="AS106">
            <v>95.7</v>
          </cell>
          <cell r="AT106">
            <v>87.37</v>
          </cell>
          <cell r="AU106">
            <v>85.7</v>
          </cell>
          <cell r="AV106">
            <v>298.5</v>
          </cell>
          <cell r="AW106">
            <v>268.65999999999997</v>
          </cell>
          <cell r="AX106">
            <v>330.32000000000005</v>
          </cell>
          <cell r="AY106">
            <v>268.77</v>
          </cell>
          <cell r="AZ106">
            <v>1166.2500000000002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481.46941503400001</v>
          </cell>
          <cell r="AK107">
            <v>477.89688000000001</v>
          </cell>
          <cell r="AL107">
            <v>483</v>
          </cell>
          <cell r="AM107">
            <v>457.00396000000001</v>
          </cell>
          <cell r="AN107">
            <v>452.00776000000002</v>
          </cell>
          <cell r="AO107">
            <v>490.00769000000003</v>
          </cell>
          <cell r="AP107">
            <v>478.60451999999998</v>
          </cell>
          <cell r="AQ107">
            <v>447.81950000000001</v>
          </cell>
          <cell r="AR107">
            <v>469.96339999999998</v>
          </cell>
          <cell r="AS107">
            <v>442.66490658999999</v>
          </cell>
          <cell r="AT107">
            <v>469.42999999999995</v>
          </cell>
          <cell r="AU107">
            <v>481.80999999999995</v>
          </cell>
          <cell r="AV107">
            <v>1442.3662950339999</v>
          </cell>
          <cell r="AW107">
            <v>1399.0194099999999</v>
          </cell>
          <cell r="AX107">
            <v>1396.38742</v>
          </cell>
          <cell r="AY107">
            <v>1393.9049065899999</v>
          </cell>
          <cell r="AZ107">
            <v>5631.6780316240001</v>
          </cell>
        </row>
        <row r="108">
          <cell r="A108" t="str">
            <v>Ukraine</v>
          </cell>
          <cell r="B108">
            <v>1.7884682375467094</v>
          </cell>
          <cell r="C108">
            <v>1.0064372395494843</v>
          </cell>
          <cell r="D108">
            <v>1.4165131713505521</v>
          </cell>
          <cell r="E108">
            <v>1.8800329173577004</v>
          </cell>
          <cell r="F108">
            <v>2.9602479807654554</v>
          </cell>
          <cell r="G108">
            <v>2.4642335709170018</v>
          </cell>
          <cell r="H108">
            <v>1.8681947723888896</v>
          </cell>
          <cell r="I108">
            <v>1.128332705577713</v>
          </cell>
          <cell r="J108">
            <v>0.98947397350418265</v>
          </cell>
          <cell r="K108">
            <v>1.1012043421369486</v>
          </cell>
          <cell r="L108">
            <v>2.0699074425167834</v>
          </cell>
          <cell r="M108">
            <v>3.5894191760705496</v>
          </cell>
          <cell r="N108">
            <v>1.3633695717968601</v>
          </cell>
          <cell r="O108">
            <v>2.3823897411672101</v>
          </cell>
          <cell r="P108">
            <v>1.3169688869250618</v>
          </cell>
          <cell r="Q108">
            <v>2.1489006943312381</v>
          </cell>
          <cell r="R108">
            <v>1.7812808749753266</v>
          </cell>
          <cell r="S108">
            <v>128.6942</v>
          </cell>
          <cell r="T108">
            <v>100.1628</v>
          </cell>
          <cell r="U108">
            <v>131.50020000000001</v>
          </cell>
          <cell r="V108">
            <v>188.91220000000001</v>
          </cell>
          <cell r="W108">
            <v>222.37619999999995</v>
          </cell>
          <cell r="X108">
            <v>212.85159999999999</v>
          </cell>
          <cell r="Y108">
            <v>163.00859999999997</v>
          </cell>
          <cell r="Z108">
            <v>99.816400000000002</v>
          </cell>
          <cell r="AA108">
            <v>94.899000000000001</v>
          </cell>
          <cell r="AB108">
            <v>90.897199999999998</v>
          </cell>
          <cell r="AC108">
            <v>142.44573504878147</v>
          </cell>
          <cell r="AD108">
            <v>229.03359999999998</v>
          </cell>
          <cell r="AE108">
            <v>360.35720000000003</v>
          </cell>
          <cell r="AF108">
            <v>624.14</v>
          </cell>
          <cell r="AG108">
            <v>357.72399999999999</v>
          </cell>
          <cell r="AH108">
            <v>462.37653504878142</v>
          </cell>
          <cell r="AI108">
            <v>1804.5977350487813</v>
          </cell>
          <cell r="AJ108">
            <v>6476.2</v>
          </cell>
          <cell r="AK108">
            <v>8956.9936859999998</v>
          </cell>
          <cell r="AL108">
            <v>8355.0356179999999</v>
          </cell>
          <cell r="AM108">
            <v>9043.5108039999996</v>
          </cell>
          <cell r="AN108">
            <v>6760.8721060000007</v>
          </cell>
          <cell r="AO108">
            <v>7773.8751010000005</v>
          </cell>
          <cell r="AP108">
            <v>7852.9145979999994</v>
          </cell>
          <cell r="AQ108">
            <v>7961.7261429999999</v>
          </cell>
          <cell r="AR108">
            <v>8631.7682210000003</v>
          </cell>
          <cell r="AS108">
            <v>7428.910046</v>
          </cell>
          <cell r="AT108">
            <v>6193.5697659999996</v>
          </cell>
          <cell r="AU108">
            <v>5742.7185259999997</v>
          </cell>
          <cell r="AV108">
            <v>23788.229304</v>
          </cell>
          <cell r="AW108">
            <v>23578.258011000002</v>
          </cell>
          <cell r="AX108">
            <v>24446.408962000001</v>
          </cell>
          <cell r="AY108">
            <v>19365.198337999998</v>
          </cell>
          <cell r="AZ108">
            <v>91178.094614999995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0</v>
          </cell>
          <cell r="AW109">
            <v>0</v>
          </cell>
          <cell r="AX109">
            <v>0</v>
          </cell>
          <cell r="AY109">
            <v>32</v>
          </cell>
          <cell r="AZ109">
            <v>32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31</v>
          </cell>
          <cell r="AK110">
            <v>20.9</v>
          </cell>
          <cell r="AL110">
            <v>20.9</v>
          </cell>
          <cell r="AM110">
            <v>10.45</v>
          </cell>
          <cell r="AN110">
            <v>21.14</v>
          </cell>
          <cell r="AO110">
            <v>21.780079999999998</v>
          </cell>
          <cell r="AP110">
            <v>11.300079999999999</v>
          </cell>
          <cell r="AQ110">
            <v>17.899999999999999</v>
          </cell>
          <cell r="AR110">
            <v>22.089199999999998</v>
          </cell>
          <cell r="AS110">
            <v>16.029199999999999</v>
          </cell>
          <cell r="AT110">
            <v>23.979199999999999</v>
          </cell>
          <cell r="AU110">
            <v>22.58</v>
          </cell>
          <cell r="AV110">
            <v>72.8</v>
          </cell>
          <cell r="AW110">
            <v>53.370080000000002</v>
          </cell>
          <cell r="AX110">
            <v>51.289279999999998</v>
          </cell>
          <cell r="AY110">
            <v>62.588399999999993</v>
          </cell>
          <cell r="AZ110">
            <v>240.04775999999998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4.25</v>
          </cell>
          <cell r="AL111">
            <v>7.5</v>
          </cell>
          <cell r="AM111">
            <v>3.25</v>
          </cell>
          <cell r="AN111">
            <v>7.375</v>
          </cell>
          <cell r="AO111">
            <v>4.2</v>
          </cell>
          <cell r="AP111">
            <v>5.7249999999999996</v>
          </cell>
          <cell r="AQ111">
            <v>1.5249999999999999</v>
          </cell>
          <cell r="AR111">
            <v>5.7249999999999996</v>
          </cell>
          <cell r="AS111">
            <v>5.7249999999999996</v>
          </cell>
          <cell r="AT111">
            <v>9.9749999999999996</v>
          </cell>
          <cell r="AU111">
            <v>4.25</v>
          </cell>
          <cell r="AV111">
            <v>20.25</v>
          </cell>
          <cell r="AW111">
            <v>14.824999999999999</v>
          </cell>
          <cell r="AX111">
            <v>12.975</v>
          </cell>
          <cell r="AY111">
            <v>19.95</v>
          </cell>
          <cell r="AZ111">
            <v>68</v>
          </cell>
        </row>
        <row r="112">
          <cell r="A112" t="str">
            <v>EEMA</v>
          </cell>
          <cell r="B112">
            <v>10.845516637899202</v>
          </cell>
          <cell r="C112">
            <v>6.7784454690686413</v>
          </cell>
          <cell r="D112">
            <v>4.6716108244579893</v>
          </cell>
          <cell r="E112">
            <v>4.0913866130750431</v>
          </cell>
          <cell r="F112">
            <v>3.8374290070652188</v>
          </cell>
          <cell r="G112">
            <v>4.8965067209805317</v>
          </cell>
          <cell r="H112">
            <v>5.1135959286919874</v>
          </cell>
          <cell r="I112">
            <v>3.5854090065653099</v>
          </cell>
          <cell r="J112">
            <v>3.6822179688736956</v>
          </cell>
          <cell r="K112">
            <v>3.823025196572666</v>
          </cell>
          <cell r="L112">
            <v>5.0236728705482712</v>
          </cell>
          <cell r="M112">
            <v>18.743026064018885</v>
          </cell>
          <cell r="N112">
            <v>7.3209109089800322</v>
          </cell>
          <cell r="O112">
            <v>4.2722642639807429</v>
          </cell>
          <cell r="P112">
            <v>4.1288721387337581</v>
          </cell>
          <cell r="Q112">
            <v>9.0557707653553283</v>
          </cell>
          <cell r="R112">
            <v>6.0928074007397921</v>
          </cell>
          <cell r="S112">
            <v>7564.2827550000002</v>
          </cell>
          <cell r="T112">
            <v>5113.6311749999995</v>
          </cell>
          <cell r="U112">
            <v>3613.1278150000003</v>
          </cell>
          <cell r="V112">
            <v>3286.1642699999998</v>
          </cell>
          <cell r="W112">
            <v>3002.5010300000004</v>
          </cell>
          <cell r="X112">
            <v>3808.2639899999999</v>
          </cell>
          <cell r="Y112">
            <v>3819.8489249999998</v>
          </cell>
          <cell r="Z112">
            <v>2657.5078253494835</v>
          </cell>
          <cell r="AA112">
            <v>2743.3731064643016</v>
          </cell>
          <cell r="AB112">
            <v>2681.1213193200033</v>
          </cell>
          <cell r="AC112">
            <v>3298.5762091552647</v>
          </cell>
          <cell r="AD112">
            <v>12222.739655000001</v>
          </cell>
          <cell r="AE112">
            <v>16291.041744999999</v>
          </cell>
          <cell r="AF112">
            <v>10096.92929</v>
          </cell>
          <cell r="AG112">
            <v>9220.7298568137849</v>
          </cell>
          <cell r="AH112">
            <v>18202.437183475267</v>
          </cell>
          <cell r="AI112">
            <v>53811.138075289055</v>
          </cell>
          <cell r="AJ112">
            <v>62771.140433368004</v>
          </cell>
          <cell r="AK112">
            <v>67895.627079999977</v>
          </cell>
          <cell r="AL112">
            <v>69608.00365636799</v>
          </cell>
          <cell r="AM112">
            <v>72287.176028499001</v>
          </cell>
          <cell r="AN112">
            <v>70418.264990044001</v>
          </cell>
          <cell r="AO112">
            <v>69997.608219633999</v>
          </cell>
          <cell r="AP112">
            <v>67229.872685293987</v>
          </cell>
          <cell r="AQ112">
            <v>66708.067013691994</v>
          </cell>
          <cell r="AR112">
            <v>67052.950604472004</v>
          </cell>
          <cell r="AS112">
            <v>63117.794503453981</v>
          </cell>
          <cell r="AT112">
            <v>59094.584077002997</v>
          </cell>
          <cell r="AU112">
            <v>58690.980058004985</v>
          </cell>
          <cell r="AV112">
            <v>200274.77116973599</v>
          </cell>
          <cell r="AW112">
            <v>212703.04923817702</v>
          </cell>
          <cell r="AX112">
            <v>200990.89030345797</v>
          </cell>
          <cell r="AY112">
            <v>180903.35863846197</v>
          </cell>
          <cell r="AZ112">
            <v>794872.06934983283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30.65</v>
          </cell>
          <cell r="AK113">
            <v>30.4</v>
          </cell>
          <cell r="AL113">
            <v>30.549999999999997</v>
          </cell>
          <cell r="AM113">
            <v>31.45</v>
          </cell>
          <cell r="AN113">
            <v>31.85</v>
          </cell>
          <cell r="AO113">
            <v>31.75</v>
          </cell>
          <cell r="AP113">
            <v>30.9</v>
          </cell>
          <cell r="AQ113">
            <v>30.55</v>
          </cell>
          <cell r="AR113">
            <v>30.799999999999997</v>
          </cell>
          <cell r="AS113">
            <v>56.699999999999996</v>
          </cell>
          <cell r="AT113">
            <v>64.699999999999989</v>
          </cell>
          <cell r="AU113">
            <v>76.599999999999994</v>
          </cell>
          <cell r="AV113">
            <v>91.6</v>
          </cell>
          <cell r="AW113">
            <v>95.05</v>
          </cell>
          <cell r="AX113">
            <v>92.25</v>
          </cell>
          <cell r="AY113">
            <v>197.99999999999997</v>
          </cell>
          <cell r="AZ113">
            <v>476.9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30.65</v>
          </cell>
          <cell r="AK114">
            <v>30.4</v>
          </cell>
          <cell r="AL114">
            <v>30.549999999999997</v>
          </cell>
          <cell r="AM114">
            <v>31.45</v>
          </cell>
          <cell r="AN114">
            <v>31.85</v>
          </cell>
          <cell r="AO114">
            <v>31.75</v>
          </cell>
          <cell r="AP114">
            <v>30.9</v>
          </cell>
          <cell r="AQ114">
            <v>30.55</v>
          </cell>
          <cell r="AR114">
            <v>30.799999999999997</v>
          </cell>
          <cell r="AS114">
            <v>56.699999999999996</v>
          </cell>
          <cell r="AT114">
            <v>64.699999999999989</v>
          </cell>
          <cell r="AU114">
            <v>76.599999999999994</v>
          </cell>
          <cell r="AV114">
            <v>91.6</v>
          </cell>
          <cell r="AW114">
            <v>95.05</v>
          </cell>
          <cell r="AX114">
            <v>92.25</v>
          </cell>
          <cell r="AY114">
            <v>197.99999999999997</v>
          </cell>
          <cell r="AZ114">
            <v>476.9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3.6000000000000003E-3</v>
          </cell>
          <cell r="AE115">
            <v>0</v>
          </cell>
          <cell r="AF115">
            <v>0</v>
          </cell>
          <cell r="AG115">
            <v>0</v>
          </cell>
          <cell r="AH115">
            <v>3.6000000000000003E-3</v>
          </cell>
          <cell r="AI115">
            <v>3.6000000000000003E-3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6.2491504426465641</v>
          </cell>
          <cell r="C116">
            <v>2.1000802718968012</v>
          </cell>
          <cell r="D116">
            <v>2.7749022584679719</v>
          </cell>
          <cell r="E116">
            <v>3.4756642750432905</v>
          </cell>
          <cell r="F116">
            <v>4.1554822026032419</v>
          </cell>
          <cell r="G116">
            <v>2.9214390864674593</v>
          </cell>
          <cell r="H116">
            <v>7.0263229100799958</v>
          </cell>
          <cell r="I116">
            <v>3.889593439642709</v>
          </cell>
          <cell r="J116">
            <v>1.0347860021357906</v>
          </cell>
          <cell r="K116">
            <v>0.68286581541143565</v>
          </cell>
          <cell r="L116">
            <v>3.4239406163564756</v>
          </cell>
          <cell r="M116">
            <v>2.9026396521257078</v>
          </cell>
          <cell r="N116">
            <v>3.6521042614346775</v>
          </cell>
          <cell r="O116">
            <v>3.5171818280334231</v>
          </cell>
          <cell r="P116">
            <v>3.8110888471258151</v>
          </cell>
          <cell r="Q116">
            <v>2.2705730930108428</v>
          </cell>
          <cell r="R116">
            <v>3.2978782353540845</v>
          </cell>
          <cell r="S116">
            <v>133.68401</v>
          </cell>
          <cell r="T116">
            <v>48.020945000000445</v>
          </cell>
          <cell r="U116">
            <v>63.482110000002386</v>
          </cell>
          <cell r="V116">
            <v>82.823427999999623</v>
          </cell>
          <cell r="W116">
            <v>86.95198740000157</v>
          </cell>
          <cell r="X116">
            <v>60.645375400001001</v>
          </cell>
          <cell r="Y116">
            <v>138.14886739999992</v>
          </cell>
          <cell r="Z116">
            <v>80.85206429999991</v>
          </cell>
          <cell r="AA116">
            <v>24.170410000001635</v>
          </cell>
          <cell r="AB116">
            <v>17.10041</v>
          </cell>
          <cell r="AC116">
            <v>78.611999999999995</v>
          </cell>
          <cell r="AD116">
            <v>60.980277999999998</v>
          </cell>
          <cell r="AE116">
            <v>245.18706500000283</v>
          </cell>
          <cell r="AF116">
            <v>230.42079080000218</v>
          </cell>
          <cell r="AG116">
            <v>243.17134170000145</v>
          </cell>
          <cell r="AH116">
            <v>156.69268799999998</v>
          </cell>
          <cell r="AI116">
            <v>875.47188550000647</v>
          </cell>
          <cell r="AJ116">
            <v>1925.3114500000001</v>
          </cell>
          <cell r="AK116">
            <v>2057.9618350000001</v>
          </cell>
          <cell r="AL116">
            <v>2058.9517639999999</v>
          </cell>
          <cell r="AM116">
            <v>2144.6572310000001</v>
          </cell>
          <cell r="AN116">
            <v>1883.2179959999999</v>
          </cell>
          <cell r="AO116">
            <v>1868.286014</v>
          </cell>
          <cell r="AP116">
            <v>1769.5454970000001</v>
          </cell>
          <cell r="AQ116">
            <v>1870.8088389999998</v>
          </cell>
          <cell r="AR116">
            <v>2102.2094379999999</v>
          </cell>
          <cell r="AS116">
            <v>2253.7911040000004</v>
          </cell>
          <cell r="AT116">
            <v>2066.3559310000001</v>
          </cell>
          <cell r="AU116">
            <v>1890.77036</v>
          </cell>
          <cell r="AV116">
            <v>6042.2250490000006</v>
          </cell>
          <cell r="AW116">
            <v>5896.1612409999998</v>
          </cell>
          <cell r="AX116">
            <v>5742.5637740000002</v>
          </cell>
          <cell r="AY116">
            <v>6210.9173950000004</v>
          </cell>
          <cell r="AZ116">
            <v>23891.867458999997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32.146999999999998</v>
          </cell>
          <cell r="AK117">
            <v>33.488</v>
          </cell>
          <cell r="AL117">
            <v>32.819000000000003</v>
          </cell>
          <cell r="AM117">
            <v>33.206000000000003</v>
          </cell>
          <cell r="AN117">
            <v>30.965330000000002</v>
          </cell>
          <cell r="AO117">
            <v>32.032590999999996</v>
          </cell>
          <cell r="AP117">
            <v>31.515577</v>
          </cell>
          <cell r="AQ117">
            <v>32.97</v>
          </cell>
          <cell r="AR117">
            <v>32.909999999999997</v>
          </cell>
          <cell r="AS117">
            <v>32.323999999999998</v>
          </cell>
          <cell r="AT117">
            <v>31.775999999999996</v>
          </cell>
          <cell r="AU117">
            <v>32.339999999999996</v>
          </cell>
          <cell r="AV117">
            <v>98.453999999999994</v>
          </cell>
          <cell r="AW117">
            <v>96.203921000000008</v>
          </cell>
          <cell r="AX117">
            <v>97.395577000000003</v>
          </cell>
          <cell r="AY117">
            <v>96.44</v>
          </cell>
          <cell r="AZ117">
            <v>388.49349799999999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46.199999999999996</v>
          </cell>
          <cell r="AK118">
            <v>42.25</v>
          </cell>
          <cell r="AL118">
            <v>37.1</v>
          </cell>
          <cell r="AM118">
            <v>37.1</v>
          </cell>
          <cell r="AN118">
            <v>37.299999999999997</v>
          </cell>
          <cell r="AO118">
            <v>41.3</v>
          </cell>
          <cell r="AP118">
            <v>46.45</v>
          </cell>
          <cell r="AQ118">
            <v>51.35</v>
          </cell>
          <cell r="AR118">
            <v>48.25</v>
          </cell>
          <cell r="AS118">
            <v>50.75</v>
          </cell>
          <cell r="AT118">
            <v>53.7</v>
          </cell>
          <cell r="AU118">
            <v>59.150000000000006</v>
          </cell>
          <cell r="AV118">
            <v>125.54999999999998</v>
          </cell>
          <cell r="AW118">
            <v>115.7</v>
          </cell>
          <cell r="AX118">
            <v>146.05000000000001</v>
          </cell>
          <cell r="AY118">
            <v>163.60000000000002</v>
          </cell>
          <cell r="AZ118">
            <v>550.9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12</v>
          </cell>
          <cell r="AO119">
            <v>12</v>
          </cell>
          <cell r="AP119">
            <v>12</v>
          </cell>
          <cell r="AQ119">
            <v>12</v>
          </cell>
          <cell r="AR119">
            <v>8</v>
          </cell>
          <cell r="AS119">
            <v>4</v>
          </cell>
          <cell r="AT119">
            <v>8.6999999999999993</v>
          </cell>
          <cell r="AU119">
            <v>9.4</v>
          </cell>
          <cell r="AV119">
            <v>36</v>
          </cell>
          <cell r="AW119">
            <v>36</v>
          </cell>
          <cell r="AX119">
            <v>32</v>
          </cell>
          <cell r="AY119">
            <v>22.1</v>
          </cell>
          <cell r="AZ119">
            <v>126.10000000000001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0.41000000000000003</v>
          </cell>
          <cell r="AR120">
            <v>0.41000000000000003</v>
          </cell>
          <cell r="AS120">
            <v>0.5</v>
          </cell>
          <cell r="AT120">
            <v>0.32999999999999996</v>
          </cell>
          <cell r="AU120">
            <v>0.42</v>
          </cell>
          <cell r="AV120">
            <v>0</v>
          </cell>
          <cell r="AW120">
            <v>0</v>
          </cell>
          <cell r="AX120">
            <v>0.82000000000000006</v>
          </cell>
          <cell r="AY120">
            <v>1.25</v>
          </cell>
          <cell r="AZ120">
            <v>2.0699999999999998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21.340000000000003</v>
          </cell>
          <cell r="AK121">
            <v>21.340000000000003</v>
          </cell>
          <cell r="AL121">
            <v>22.474</v>
          </cell>
          <cell r="AM121">
            <v>21.268000000000001</v>
          </cell>
          <cell r="AN121">
            <v>21.268000000000001</v>
          </cell>
          <cell r="AO121">
            <v>20.786000000000001</v>
          </cell>
          <cell r="AP121">
            <v>22.408000000000001</v>
          </cell>
          <cell r="AQ121">
            <v>18.079999999999998</v>
          </cell>
          <cell r="AR121">
            <v>27.052</v>
          </cell>
          <cell r="AS121">
            <v>27.051000000000002</v>
          </cell>
          <cell r="AT121">
            <v>36.064999999999998</v>
          </cell>
          <cell r="AU121">
            <v>22.534999999999997</v>
          </cell>
          <cell r="AV121">
            <v>65.154000000000011</v>
          </cell>
          <cell r="AW121">
            <v>63.322000000000003</v>
          </cell>
          <cell r="AX121">
            <v>67.539999999999992</v>
          </cell>
          <cell r="AY121">
            <v>85.650999999999996</v>
          </cell>
          <cell r="AZ121">
            <v>281.66700000000003</v>
          </cell>
        </row>
        <row r="122">
          <cell r="A122" t="str">
            <v>Hong Kong</v>
          </cell>
          <cell r="B122">
            <v>11.607423947019589</v>
          </cell>
          <cell r="C122">
            <v>38.170960827601718</v>
          </cell>
          <cell r="D122">
            <v>21.670270908653727</v>
          </cell>
          <cell r="E122">
            <v>5.7903599619764776</v>
          </cell>
          <cell r="F122">
            <v>6.0704520349070386</v>
          </cell>
          <cell r="G122">
            <v>9.4589489501071</v>
          </cell>
          <cell r="H122">
            <v>8.2094121151363524</v>
          </cell>
          <cell r="I122">
            <v>4.6445453076100343</v>
          </cell>
          <cell r="J122">
            <v>7.6248958680432652</v>
          </cell>
          <cell r="K122">
            <v>3.3458621865401135</v>
          </cell>
          <cell r="L122">
            <v>5.5641281631846624</v>
          </cell>
          <cell r="M122">
            <v>3.5337551395957409</v>
          </cell>
          <cell r="N122">
            <v>23.944213109771841</v>
          </cell>
          <cell r="O122">
            <v>7.1131696936761708</v>
          </cell>
          <cell r="P122">
            <v>6.790329786257808</v>
          </cell>
          <cell r="Q122">
            <v>4.1664905558299994</v>
          </cell>
          <cell r="R122">
            <v>10.009367416870331</v>
          </cell>
          <cell r="S122">
            <v>44.67</v>
          </cell>
          <cell r="T122">
            <v>151.84</v>
          </cell>
          <cell r="U122">
            <v>86.87</v>
          </cell>
          <cell r="V122">
            <v>24.3</v>
          </cell>
          <cell r="W122">
            <v>25.302199999999999</v>
          </cell>
          <cell r="X122">
            <v>39.9099</v>
          </cell>
          <cell r="Y122">
            <v>33.324640000000002</v>
          </cell>
          <cell r="Z122">
            <v>21.178319999999999</v>
          </cell>
          <cell r="AA122">
            <v>36.763739999999999</v>
          </cell>
          <cell r="AB122">
            <v>16.655840000000001</v>
          </cell>
          <cell r="AC122">
            <v>27.85</v>
          </cell>
          <cell r="AD122">
            <v>16.254480000000001</v>
          </cell>
          <cell r="AE122">
            <v>283.38</v>
          </cell>
          <cell r="AF122">
            <v>89.512100000000004</v>
          </cell>
          <cell r="AG122">
            <v>91.2667</v>
          </cell>
          <cell r="AH122">
            <v>60.760320000000007</v>
          </cell>
          <cell r="AI122">
            <v>524.91912000000002</v>
          </cell>
          <cell r="AJ122">
            <v>346.35591999999997</v>
          </cell>
          <cell r="AK122">
            <v>358.01037500000001</v>
          </cell>
          <cell r="AL122">
            <v>360.78459900000001</v>
          </cell>
          <cell r="AM122">
            <v>377.69672600000001</v>
          </cell>
          <cell r="AN122">
            <v>375.128242</v>
          </cell>
          <cell r="AO122">
            <v>379.73468500000001</v>
          </cell>
          <cell r="AP122">
            <v>365.33890099999996</v>
          </cell>
          <cell r="AQ122">
            <v>410.38436999999999</v>
          </cell>
          <cell r="AR122">
            <v>433.93859499999996</v>
          </cell>
          <cell r="AS122">
            <v>448.02371299999999</v>
          </cell>
          <cell r="AT122">
            <v>450.47488599999997</v>
          </cell>
          <cell r="AU122">
            <v>413.97978699999999</v>
          </cell>
          <cell r="AV122">
            <v>1065.1508940000001</v>
          </cell>
          <cell r="AW122">
            <v>1132.559653</v>
          </cell>
          <cell r="AX122">
            <v>1209.6618659999999</v>
          </cell>
          <cell r="AY122">
            <v>1312.478386</v>
          </cell>
          <cell r="AZ122">
            <v>4719.8507990000007</v>
          </cell>
        </row>
        <row r="123">
          <cell r="A123" t="str">
            <v>India</v>
          </cell>
          <cell r="B123">
            <v>18.85335407787948</v>
          </cell>
          <cell r="C123">
            <v>19.44054417198522</v>
          </cell>
          <cell r="D123">
            <v>23.534903001160675</v>
          </cell>
          <cell r="E123">
            <v>30.052835505459672</v>
          </cell>
          <cell r="F123">
            <v>28.461199629387728</v>
          </cell>
          <cell r="G123">
            <v>22.748176107339582</v>
          </cell>
          <cell r="H123">
            <v>25.915171554644839</v>
          </cell>
          <cell r="I123">
            <v>30.642674616695064</v>
          </cell>
          <cell r="J123">
            <v>20.972761040033017</v>
          </cell>
          <cell r="K123">
            <v>38.978501628664496</v>
          </cell>
          <cell r="L123">
            <v>44.327319587628871</v>
          </cell>
          <cell r="M123">
            <v>23.085592282071897</v>
          </cell>
          <cell r="N123">
            <v>20.621762447528617</v>
          </cell>
          <cell r="O123">
            <v>26.797533340318214</v>
          </cell>
          <cell r="P123">
            <v>25.800516109876384</v>
          </cell>
          <cell r="Q123">
            <v>35.113952384834903</v>
          </cell>
          <cell r="R123">
            <v>27.621197957302012</v>
          </cell>
          <cell r="S123">
            <v>12.480920399556215</v>
          </cell>
          <cell r="T123">
            <v>12.861000000000001</v>
          </cell>
          <cell r="U123">
            <v>15.771000000000001</v>
          </cell>
          <cell r="V123">
            <v>19.908000000000001</v>
          </cell>
          <cell r="W123">
            <v>20.82</v>
          </cell>
          <cell r="X123">
            <v>18.951000000000001</v>
          </cell>
          <cell r="Y123">
            <v>24.732000000000003</v>
          </cell>
          <cell r="Z123">
            <v>23.983000000000004</v>
          </cell>
          <cell r="AA123">
            <v>16.939</v>
          </cell>
          <cell r="AB123">
            <v>33.24</v>
          </cell>
          <cell r="AC123">
            <v>40.131</v>
          </cell>
          <cell r="AD123">
            <v>22.334028</v>
          </cell>
          <cell r="AE123">
            <v>41.112920399556216</v>
          </cell>
          <cell r="AF123">
            <v>59.679000000000002</v>
          </cell>
          <cell r="AG123">
            <v>65.653999999999996</v>
          </cell>
          <cell r="AH123">
            <v>95.705028000000013</v>
          </cell>
          <cell r="AI123">
            <v>262.15094839955623</v>
          </cell>
          <cell r="AJ123">
            <v>59.58</v>
          </cell>
          <cell r="AK123">
            <v>59.54</v>
          </cell>
          <cell r="AL123">
            <v>60.309999999999995</v>
          </cell>
          <cell r="AM123">
            <v>59.619</v>
          </cell>
          <cell r="AN123">
            <v>65.837000000000003</v>
          </cell>
          <cell r="AO123">
            <v>74.977000000000004</v>
          </cell>
          <cell r="AP123">
            <v>85.891000000000005</v>
          </cell>
          <cell r="AQ123">
            <v>70.44</v>
          </cell>
          <cell r="AR123">
            <v>72.69</v>
          </cell>
          <cell r="AS123">
            <v>76.75</v>
          </cell>
          <cell r="AT123">
            <v>81.47999999999999</v>
          </cell>
          <cell r="AU123">
            <v>87.07</v>
          </cell>
          <cell r="AV123">
            <v>179.43</v>
          </cell>
          <cell r="AW123">
            <v>200.43299999999999</v>
          </cell>
          <cell r="AX123">
            <v>229.02100000000002</v>
          </cell>
          <cell r="AY123">
            <v>245.29999999999998</v>
          </cell>
          <cell r="AZ123">
            <v>854.18399999999997</v>
          </cell>
        </row>
        <row r="124">
          <cell r="A124" t="str">
            <v>Indonesia</v>
          </cell>
          <cell r="B124">
            <v>26.91932043718964</v>
          </cell>
          <cell r="C124">
            <v>25.12971786759012</v>
          </cell>
          <cell r="D124">
            <v>24.95552782954887</v>
          </cell>
          <cell r="E124">
            <v>25.323787815554795</v>
          </cell>
          <cell r="F124">
            <v>25.596059895009397</v>
          </cell>
          <cell r="G124">
            <v>29.887980818640468</v>
          </cell>
          <cell r="H124">
            <v>32.205959781194863</v>
          </cell>
          <cell r="I124">
            <v>32.330598713682939</v>
          </cell>
          <cell r="J124">
            <v>25.573190775481766</v>
          </cell>
          <cell r="K124">
            <v>24.78144679552787</v>
          </cell>
          <cell r="L124">
            <v>27.947054872733588</v>
          </cell>
          <cell r="M124">
            <v>22.898578506301678</v>
          </cell>
          <cell r="N124">
            <v>25.66619516044808</v>
          </cell>
          <cell r="O124">
            <v>26.932573884769106</v>
          </cell>
          <cell r="P124">
            <v>29.937319486638501</v>
          </cell>
          <cell r="Q124">
            <v>25.220970364667576</v>
          </cell>
          <cell r="R124">
            <v>26.940827627438889</v>
          </cell>
          <cell r="S124">
            <v>6000.7539999999999</v>
          </cell>
          <cell r="T124">
            <v>5740.7780000000002</v>
          </cell>
          <cell r="U124">
            <v>5505.6389999999992</v>
          </cell>
          <cell r="V124">
            <v>5692.7080000000005</v>
          </cell>
          <cell r="W124">
            <v>5917.85</v>
          </cell>
          <cell r="X124">
            <v>6782.3150000000005</v>
          </cell>
          <cell r="Y124">
            <v>7038.1930000000002</v>
          </cell>
          <cell r="Z124">
            <v>7154.9850000000006</v>
          </cell>
          <cell r="AA124">
            <v>6008.884</v>
          </cell>
          <cell r="AB124">
            <v>5861.1070000000009</v>
          </cell>
          <cell r="AC124">
            <v>6205.2571428571428</v>
          </cell>
          <cell r="AD124">
            <v>4943.1367580000006</v>
          </cell>
          <cell r="AE124">
            <v>17247.170999999998</v>
          </cell>
          <cell r="AF124">
            <v>18392.873</v>
          </cell>
          <cell r="AG124">
            <v>20202.061999999998</v>
          </cell>
          <cell r="AH124">
            <v>17009.500900857143</v>
          </cell>
          <cell r="AI124">
            <v>72851.60690085715</v>
          </cell>
          <cell r="AJ124">
            <v>20062.462619000002</v>
          </cell>
          <cell r="AK124">
            <v>20560.120202000002</v>
          </cell>
          <cell r="AL124">
            <v>19855.621303</v>
          </cell>
          <cell r="AM124">
            <v>20231.717455999998</v>
          </cell>
          <cell r="AN124">
            <v>20808.143994999999</v>
          </cell>
          <cell r="AO124">
            <v>20423.204688999998</v>
          </cell>
          <cell r="AP124">
            <v>19668.327673</v>
          </cell>
          <cell r="AQ124">
            <v>19917.622178999998</v>
          </cell>
          <cell r="AR124">
            <v>21147.128832999999</v>
          </cell>
          <cell r="AS124">
            <v>21286.070759000002</v>
          </cell>
          <cell r="AT124">
            <v>19983.255674</v>
          </cell>
          <cell r="AU124">
            <v>19428.381028</v>
          </cell>
          <cell r="AV124">
            <v>60478.204124000004</v>
          </cell>
          <cell r="AW124">
            <v>61463.066139999995</v>
          </cell>
          <cell r="AX124">
            <v>60733.078685</v>
          </cell>
          <cell r="AY124">
            <v>60697.707460999998</v>
          </cell>
          <cell r="AZ124">
            <v>243372.05640999999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15084.939285</v>
          </cell>
          <cell r="AK125">
            <v>13095.142118</v>
          </cell>
          <cell r="AL125">
            <v>13849.655301999999</v>
          </cell>
          <cell r="AM125">
            <v>17132.235629999999</v>
          </cell>
          <cell r="AN125">
            <v>16003.094871000001</v>
          </cell>
          <cell r="AO125">
            <v>8926.0454430000009</v>
          </cell>
          <cell r="AP125">
            <v>8016.5826749999997</v>
          </cell>
          <cell r="AQ125">
            <v>6831.9027809999998</v>
          </cell>
          <cell r="AR125">
            <v>6831.3320839999997</v>
          </cell>
          <cell r="AS125">
            <v>9396.9807249999994</v>
          </cell>
          <cell r="AT125">
            <v>8616.9448439999996</v>
          </cell>
          <cell r="AU125">
            <v>10792.499534</v>
          </cell>
          <cell r="AV125">
            <v>42029.736705000003</v>
          </cell>
          <cell r="AW125">
            <v>42061.375944000007</v>
          </cell>
          <cell r="AX125">
            <v>21679.817539999996</v>
          </cell>
          <cell r="AY125">
            <v>28806.425103000001</v>
          </cell>
          <cell r="AZ125">
            <v>134577.35529199999</v>
          </cell>
        </row>
        <row r="126">
          <cell r="A126" t="str">
            <v>Korea</v>
          </cell>
          <cell r="B126">
            <v>1.4592631674441978</v>
          </cell>
          <cell r="C126">
            <v>0.9361849765168786</v>
          </cell>
          <cell r="D126">
            <v>0.83128262287867916</v>
          </cell>
          <cell r="E126">
            <v>0.99037295659624758</v>
          </cell>
          <cell r="F126">
            <v>1.0153592090039938</v>
          </cell>
          <cell r="G126">
            <v>0.82207040388682784</v>
          </cell>
          <cell r="H126">
            <v>0.79998871084767487</v>
          </cell>
          <cell r="I126">
            <v>0.72156871215439289</v>
          </cell>
          <cell r="J126">
            <v>1.4079349625157651</v>
          </cell>
          <cell r="K126">
            <v>1.067426781924218</v>
          </cell>
          <cell r="L126">
            <v>10.081000391615834</v>
          </cell>
          <cell r="M126">
            <v>22.115777215549066</v>
          </cell>
          <cell r="N126">
            <v>1.0571868700017868</v>
          </cell>
          <cell r="O126">
            <v>0.94071748439606739</v>
          </cell>
          <cell r="P126">
            <v>0.97278072611092747</v>
          </cell>
          <cell r="Q126">
            <v>10.760293755061024</v>
          </cell>
          <cell r="R126">
            <v>3.3860094847807116</v>
          </cell>
          <cell r="S126">
            <v>62</v>
          </cell>
          <cell r="T126">
            <v>44.219000000000001</v>
          </cell>
          <cell r="U126">
            <v>41.831200000000003</v>
          </cell>
          <cell r="V126">
            <v>44.16084</v>
          </cell>
          <cell r="W126">
            <v>46.704999999999998</v>
          </cell>
          <cell r="X126">
            <v>39.130200000000002</v>
          </cell>
          <cell r="Y126">
            <v>37.362838046874998</v>
          </cell>
          <cell r="Z126">
            <v>34.565040000000003</v>
          </cell>
          <cell r="AA126">
            <v>65.045640000000006</v>
          </cell>
          <cell r="AB126">
            <v>51.511240000000001</v>
          </cell>
          <cell r="AC126">
            <v>444</v>
          </cell>
          <cell r="AD126">
            <v>969.25659999999993</v>
          </cell>
          <cell r="AE126">
            <v>148.05019999999999</v>
          </cell>
          <cell r="AF126">
            <v>129.99603999999999</v>
          </cell>
          <cell r="AG126">
            <v>136.97351804687503</v>
          </cell>
          <cell r="AH126">
            <v>1464.76784</v>
          </cell>
          <cell r="AI126">
            <v>1879.787598046875</v>
          </cell>
          <cell r="AJ126">
            <v>3823.8476270000001</v>
          </cell>
          <cell r="AK126">
            <v>4250.9868239999996</v>
          </cell>
          <cell r="AL126">
            <v>4528.9145909999997</v>
          </cell>
          <cell r="AM126">
            <v>4013.1099840000002</v>
          </cell>
          <cell r="AN126">
            <v>4139.8649490000007</v>
          </cell>
          <cell r="AO126">
            <v>4283.9615480000002</v>
          </cell>
          <cell r="AP126">
            <v>4203.3785960000005</v>
          </cell>
          <cell r="AQ126">
            <v>4311.2368200000001</v>
          </cell>
          <cell r="AR126">
            <v>4157.9389359999996</v>
          </cell>
          <cell r="AS126">
            <v>4343.1659</v>
          </cell>
          <cell r="AT126">
            <v>3963.8923169999998</v>
          </cell>
          <cell r="AU126">
            <v>3944.3829239999995</v>
          </cell>
          <cell r="AV126">
            <v>12603.749041999999</v>
          </cell>
          <cell r="AW126">
            <v>12436.936481000001</v>
          </cell>
          <cell r="AX126">
            <v>12672.554351999999</v>
          </cell>
          <cell r="AY126">
            <v>12251.441140999999</v>
          </cell>
          <cell r="AZ126">
            <v>49964.681015999995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2.7600000000000002</v>
          </cell>
          <cell r="AK127">
            <v>2.7600000000000002</v>
          </cell>
          <cell r="AL127">
            <v>2.7600000000000002</v>
          </cell>
          <cell r="AM127">
            <v>2.7600000000000002</v>
          </cell>
          <cell r="AN127">
            <v>2.7600000000000002</v>
          </cell>
          <cell r="AO127">
            <v>2.7600000000000002</v>
          </cell>
          <cell r="AP127">
            <v>2.7600000000000002</v>
          </cell>
          <cell r="AQ127">
            <v>2.7600000000000002</v>
          </cell>
          <cell r="AR127">
            <v>2.72</v>
          </cell>
          <cell r="AS127">
            <v>3</v>
          </cell>
          <cell r="AT127">
            <v>3.08</v>
          </cell>
          <cell r="AU127">
            <v>3.1</v>
          </cell>
          <cell r="AV127">
            <v>8.2800000000000011</v>
          </cell>
          <cell r="AW127">
            <v>8.2800000000000011</v>
          </cell>
          <cell r="AX127">
            <v>8.24</v>
          </cell>
          <cell r="AY127">
            <v>9.18</v>
          </cell>
          <cell r="AZ127">
            <v>33.980000000000004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55.693278000000007</v>
          </cell>
          <cell r="AK128">
            <v>55.768242999999998</v>
          </cell>
          <cell r="AL128">
            <v>56.445225000000001</v>
          </cell>
          <cell r="AM128">
            <v>56.989062000000004</v>
          </cell>
          <cell r="AN128">
            <v>57.764399000000004</v>
          </cell>
          <cell r="AO128">
            <v>58.298951000000002</v>
          </cell>
          <cell r="AP128">
            <v>56.763978000000009</v>
          </cell>
          <cell r="AQ128">
            <v>54.585262</v>
          </cell>
          <cell r="AR128">
            <v>55.504340999999997</v>
          </cell>
          <cell r="AS128">
            <v>57.097799999999999</v>
          </cell>
          <cell r="AT128">
            <v>57.434916999999999</v>
          </cell>
          <cell r="AU128">
            <v>58.987066999999996</v>
          </cell>
          <cell r="AV128">
            <v>167.906746</v>
          </cell>
          <cell r="AW128">
            <v>173.052412</v>
          </cell>
          <cell r="AX128">
            <v>166.85358100000002</v>
          </cell>
          <cell r="AY128">
            <v>173.51978399999999</v>
          </cell>
          <cell r="AZ128">
            <v>681.33252300000004</v>
          </cell>
        </row>
        <row r="129">
          <cell r="A129" t="str">
            <v>Malaysia</v>
          </cell>
          <cell r="B129">
            <v>13.183201205895488</v>
          </cell>
          <cell r="C129">
            <v>11.203587227620446</v>
          </cell>
          <cell r="D129">
            <v>12.447462969011486</v>
          </cell>
          <cell r="E129">
            <v>8.705831919742657</v>
          </cell>
          <cell r="F129">
            <v>14.188827612485099</v>
          </cell>
          <cell r="G129">
            <v>11.259987925707589</v>
          </cell>
          <cell r="H129">
            <v>8.5878491872140863</v>
          </cell>
          <cell r="I129">
            <v>10.645497495025309</v>
          </cell>
          <cell r="J129">
            <v>27.920135461783072</v>
          </cell>
          <cell r="K129">
            <v>14.381859382207155</v>
          </cell>
          <cell r="L129">
            <v>11.824768265631958</v>
          </cell>
          <cell r="M129">
            <v>11.727371673324733</v>
          </cell>
          <cell r="N129">
            <v>12.265568802705888</v>
          </cell>
          <cell r="O129">
            <v>11.37890854554874</v>
          </cell>
          <cell r="P129">
            <v>15.493436588712674</v>
          </cell>
          <cell r="Q129">
            <v>12.646164460487016</v>
          </cell>
          <cell r="R129">
            <v>12.945644118838192</v>
          </cell>
          <cell r="S129">
            <v>83.96</v>
          </cell>
          <cell r="T129">
            <v>74.317999999999998</v>
          </cell>
          <cell r="U129">
            <v>82.147999999999996</v>
          </cell>
          <cell r="V129">
            <v>57.765999999999998</v>
          </cell>
          <cell r="W129">
            <v>93.507999999999996</v>
          </cell>
          <cell r="X129">
            <v>73.983000000000004</v>
          </cell>
          <cell r="Y129">
            <v>58.3</v>
          </cell>
          <cell r="Z129">
            <v>68.775000000000006</v>
          </cell>
          <cell r="AA129">
            <v>175.69800000000001</v>
          </cell>
          <cell r="AB129">
            <v>87.302999999999997</v>
          </cell>
          <cell r="AC129">
            <v>71.149000000000001</v>
          </cell>
          <cell r="AD129">
            <v>71.401060000000001</v>
          </cell>
          <cell r="AE129">
            <v>240.42599999999999</v>
          </cell>
          <cell r="AF129">
            <v>225.25700000000001</v>
          </cell>
          <cell r="AG129">
            <v>302.77300000000002</v>
          </cell>
          <cell r="AH129">
            <v>229.85306</v>
          </cell>
          <cell r="AI129">
            <v>998.30905999999993</v>
          </cell>
          <cell r="AJ129">
            <v>573.18399999999997</v>
          </cell>
          <cell r="AK129">
            <v>597.00700000000006</v>
          </cell>
          <cell r="AL129">
            <v>593.96199999999999</v>
          </cell>
          <cell r="AM129">
            <v>597.17899999999997</v>
          </cell>
          <cell r="AN129">
            <v>593.12300000000005</v>
          </cell>
          <cell r="AO129">
            <v>591.33899999999994</v>
          </cell>
          <cell r="AP129">
            <v>610.97952299999997</v>
          </cell>
          <cell r="AQ129">
            <v>581.44299999999998</v>
          </cell>
          <cell r="AR129">
            <v>566.35900000000004</v>
          </cell>
          <cell r="AS129">
            <v>546.33199999999999</v>
          </cell>
          <cell r="AT129">
            <v>541.52520000000004</v>
          </cell>
          <cell r="AU129">
            <v>547.95699999999999</v>
          </cell>
          <cell r="AV129">
            <v>1764.153</v>
          </cell>
          <cell r="AW129">
            <v>1781.6410000000001</v>
          </cell>
          <cell r="AX129">
            <v>1758.7815230000001</v>
          </cell>
          <cell r="AY129">
            <v>1635.8141999999998</v>
          </cell>
          <cell r="AZ129">
            <v>6940.3897230000011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38.525999999999996</v>
          </cell>
          <cell r="AK130">
            <v>38.945999999999998</v>
          </cell>
          <cell r="AL130">
            <v>38.58</v>
          </cell>
          <cell r="AM130">
            <v>38.71</v>
          </cell>
          <cell r="AN130">
            <v>34.549058000000002</v>
          </cell>
          <cell r="AO130">
            <v>35.125092000000002</v>
          </cell>
          <cell r="AP130">
            <v>35.475116999999997</v>
          </cell>
          <cell r="AQ130">
            <v>39.837000000000003</v>
          </cell>
          <cell r="AR130">
            <v>46.980000000000004</v>
          </cell>
          <cell r="AS130">
            <v>44.768999999999998</v>
          </cell>
          <cell r="AT130">
            <v>42.011000000000003</v>
          </cell>
          <cell r="AU130">
            <v>32.75</v>
          </cell>
          <cell r="AV130">
            <v>116.05199999999999</v>
          </cell>
          <cell r="AW130">
            <v>108.38415000000001</v>
          </cell>
          <cell r="AX130">
            <v>122.292117</v>
          </cell>
          <cell r="AY130">
            <v>119.53</v>
          </cell>
          <cell r="AZ130">
            <v>466.25826700000005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4.5</v>
          </cell>
          <cell r="AL131">
            <v>4.5</v>
          </cell>
          <cell r="AM131">
            <v>4.5</v>
          </cell>
          <cell r="AN131">
            <v>4.5</v>
          </cell>
          <cell r="AO131">
            <v>4.5</v>
          </cell>
          <cell r="AP131">
            <v>4.5</v>
          </cell>
          <cell r="AQ131">
            <v>9</v>
          </cell>
          <cell r="AR131">
            <v>4.5</v>
          </cell>
          <cell r="AS131">
            <v>9</v>
          </cell>
          <cell r="AT131">
            <v>4.5</v>
          </cell>
          <cell r="AU131">
            <v>9</v>
          </cell>
          <cell r="AV131">
            <v>13.5</v>
          </cell>
          <cell r="AW131">
            <v>13.5</v>
          </cell>
          <cell r="AX131">
            <v>18</v>
          </cell>
          <cell r="AY131">
            <v>22.5</v>
          </cell>
          <cell r="AZ131">
            <v>67.5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6.6719999999999997</v>
          </cell>
          <cell r="AK132">
            <v>13.332000000000001</v>
          </cell>
          <cell r="AL132">
            <v>6.66</v>
          </cell>
          <cell r="AM132">
            <v>12.34</v>
          </cell>
          <cell r="AN132">
            <v>5.68</v>
          </cell>
          <cell r="AO132">
            <v>12.36</v>
          </cell>
          <cell r="AP132">
            <v>6.68</v>
          </cell>
          <cell r="AQ132">
            <v>9.16</v>
          </cell>
          <cell r="AR132">
            <v>12.856000000000002</v>
          </cell>
          <cell r="AS132">
            <v>11.150000000000002</v>
          </cell>
          <cell r="AT132">
            <v>11.246</v>
          </cell>
          <cell r="AU132">
            <v>6.2220000000000004</v>
          </cell>
          <cell r="AV132">
            <v>26.664000000000001</v>
          </cell>
          <cell r="AW132">
            <v>30.38</v>
          </cell>
          <cell r="AX132">
            <v>28.696000000000002</v>
          </cell>
          <cell r="AY132">
            <v>28.618000000000002</v>
          </cell>
          <cell r="AZ132">
            <v>114.358</v>
          </cell>
        </row>
        <row r="133">
          <cell r="A133" t="str">
            <v>New Zealand</v>
          </cell>
          <cell r="B133">
            <v>29.581499384965237</v>
          </cell>
          <cell r="C133">
            <v>56.445599896744518</v>
          </cell>
          <cell r="D133">
            <v>44.607164325102694</v>
          </cell>
          <cell r="E133">
            <v>41.993759564035074</v>
          </cell>
          <cell r="F133">
            <v>60.601361461154717</v>
          </cell>
          <cell r="G133">
            <v>44.787577875063143</v>
          </cell>
          <cell r="H133">
            <v>36.036026637069924</v>
          </cell>
          <cell r="I133">
            <v>36.021270807373462</v>
          </cell>
          <cell r="J133">
            <v>23.218102053697532</v>
          </cell>
          <cell r="K133">
            <v>27.893887228550788</v>
          </cell>
          <cell r="L133">
            <v>23.786034156903622</v>
          </cell>
          <cell r="M133">
            <v>75.12799570228745</v>
          </cell>
          <cell r="N133">
            <v>43.623037405145723</v>
          </cell>
          <cell r="O133">
            <v>48.9572609730048</v>
          </cell>
          <cell r="P133">
            <v>32.119188725423498</v>
          </cell>
          <cell r="Q133">
            <v>41.258051892211505</v>
          </cell>
          <cell r="R133">
            <v>41.081825400755108</v>
          </cell>
          <cell r="S133">
            <v>14.38269</v>
          </cell>
          <cell r="T133">
            <v>27.945239999999998</v>
          </cell>
          <cell r="U133">
            <v>21.704445000000003</v>
          </cell>
          <cell r="V133">
            <v>19.858609999999999</v>
          </cell>
          <cell r="W133">
            <v>28.594510000000003</v>
          </cell>
          <cell r="X133">
            <v>23.64386</v>
          </cell>
          <cell r="Y133">
            <v>21.64564</v>
          </cell>
          <cell r="Z133">
            <v>21.81448</v>
          </cell>
          <cell r="AA133">
            <v>12.301</v>
          </cell>
          <cell r="AB133">
            <v>13.56776</v>
          </cell>
          <cell r="AC133">
            <v>10</v>
          </cell>
          <cell r="AD133">
            <v>30.712045</v>
          </cell>
          <cell r="AE133">
            <v>64.032375000000002</v>
          </cell>
          <cell r="AF133">
            <v>72.096980000000002</v>
          </cell>
          <cell r="AG133">
            <v>55.761120000000005</v>
          </cell>
          <cell r="AH133">
            <v>54.279804999999996</v>
          </cell>
          <cell r="AI133">
            <v>246.17027999999996</v>
          </cell>
          <cell r="AJ133">
            <v>43.758502</v>
          </cell>
          <cell r="AK133">
            <v>44.557442999999999</v>
          </cell>
          <cell r="AL133">
            <v>43.791173000000001</v>
          </cell>
          <cell r="AM133">
            <v>42.560487999999999</v>
          </cell>
          <cell r="AN133">
            <v>42.466139999999996</v>
          </cell>
          <cell r="AO133">
            <v>47.512</v>
          </cell>
          <cell r="AP133">
            <v>54.06</v>
          </cell>
          <cell r="AQ133">
            <v>54.503996000000001</v>
          </cell>
          <cell r="AR133">
            <v>47.682192000000001</v>
          </cell>
          <cell r="AS133">
            <v>43.776558999999999</v>
          </cell>
          <cell r="AT133">
            <v>37.837329000000004</v>
          </cell>
          <cell r="AU133">
            <v>36.791665000000002</v>
          </cell>
          <cell r="AV133">
            <v>132.10711800000001</v>
          </cell>
          <cell r="AW133">
            <v>132.53862799999999</v>
          </cell>
          <cell r="AX133">
            <v>156.24618800000002</v>
          </cell>
          <cell r="AY133">
            <v>118.405553</v>
          </cell>
          <cell r="AZ133">
            <v>539.29748700000005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7955.1345760000004</v>
          </cell>
          <cell r="AK134">
            <v>9055.2948890000007</v>
          </cell>
          <cell r="AL134">
            <v>8079.9850530000003</v>
          </cell>
          <cell r="AM134">
            <v>6693.799145</v>
          </cell>
          <cell r="AN134">
            <v>5615.9188209999993</v>
          </cell>
          <cell r="AO134">
            <v>6147.2321510000002</v>
          </cell>
          <cell r="AP134">
            <v>6128.884333</v>
          </cell>
          <cell r="AQ134">
            <v>6403.2293980000004</v>
          </cell>
          <cell r="AR134">
            <v>6696.2412299999996</v>
          </cell>
          <cell r="AS134">
            <v>6699.216257</v>
          </cell>
          <cell r="AT134">
            <v>6171.2703889999993</v>
          </cell>
          <cell r="AU134">
            <v>6278.4559939999999</v>
          </cell>
          <cell r="AV134">
            <v>25090.414518000001</v>
          </cell>
          <cell r="AW134">
            <v>18456.950117</v>
          </cell>
          <cell r="AX134">
            <v>19228.354961000001</v>
          </cell>
          <cell r="AY134">
            <v>19148.942640000001</v>
          </cell>
          <cell r="AZ134">
            <v>81924.662236000004</v>
          </cell>
        </row>
        <row r="135">
          <cell r="A135" t="str">
            <v>Philippines</v>
          </cell>
          <cell r="B135">
            <v>9.2537297025000278</v>
          </cell>
          <cell r="C135">
            <v>23.105610783889297</v>
          </cell>
          <cell r="D135">
            <v>75.887452161635437</v>
          </cell>
          <cell r="E135">
            <v>23.496227479107731</v>
          </cell>
          <cell r="F135">
            <v>21.948736720903877</v>
          </cell>
          <cell r="G135">
            <v>29.330199463607482</v>
          </cell>
          <cell r="H135">
            <v>28.423058676706699</v>
          </cell>
          <cell r="I135">
            <v>31.234957165707044</v>
          </cell>
          <cell r="J135">
            <v>25.895611806774276</v>
          </cell>
          <cell r="K135">
            <v>26.411939684540808</v>
          </cell>
          <cell r="L135">
            <v>33.028320651175811</v>
          </cell>
          <cell r="M135">
            <v>37.600038984383716</v>
          </cell>
          <cell r="N135">
            <v>36.378854048052418</v>
          </cell>
          <cell r="O135">
            <v>24.984789300275587</v>
          </cell>
          <cell r="P135">
            <v>28.479348725409196</v>
          </cell>
          <cell r="Q135">
            <v>32.290274351651817</v>
          </cell>
          <cell r="R135">
            <v>29.300902014033316</v>
          </cell>
          <cell r="S135">
            <v>636</v>
          </cell>
          <cell r="T135">
            <v>1616</v>
          </cell>
          <cell r="U135">
            <v>5364</v>
          </cell>
          <cell r="V135">
            <v>5329</v>
          </cell>
          <cell r="W135">
            <v>4970</v>
          </cell>
          <cell r="X135">
            <v>6919</v>
          </cell>
          <cell r="Y135">
            <v>6915.0499249999993</v>
          </cell>
          <cell r="Z135">
            <v>7548.8046699999995</v>
          </cell>
          <cell r="AA135">
            <v>6537.4571999999989</v>
          </cell>
          <cell r="AB135">
            <v>6294.6359999999995</v>
          </cell>
          <cell r="AC135">
            <v>7664.3518117131671</v>
          </cell>
          <cell r="AD135">
            <v>8707.8036549999997</v>
          </cell>
          <cell r="AE135">
            <v>7616</v>
          </cell>
          <cell r="AF135">
            <v>17218</v>
          </cell>
          <cell r="AG135">
            <v>21001.311794999998</v>
          </cell>
          <cell r="AH135">
            <v>22666.791466713166</v>
          </cell>
          <cell r="AI135">
            <v>68502.103261713157</v>
          </cell>
          <cell r="AJ135">
            <v>6185.6139999999996</v>
          </cell>
          <cell r="AK135">
            <v>6294.5750000000007</v>
          </cell>
          <cell r="AL135">
            <v>6361.5259999999998</v>
          </cell>
          <cell r="AM135">
            <v>20412.213</v>
          </cell>
          <cell r="AN135">
            <v>20379.305</v>
          </cell>
          <cell r="AO135">
            <v>21231.018247</v>
          </cell>
          <cell r="AP135">
            <v>21896.112601000001</v>
          </cell>
          <cell r="AQ135">
            <v>21751.027757</v>
          </cell>
          <cell r="AR135">
            <v>22720.882301999998</v>
          </cell>
          <cell r="AS135">
            <v>21449.285692999998</v>
          </cell>
          <cell r="AT135">
            <v>20884.854253999998</v>
          </cell>
          <cell r="AU135">
            <v>20843.125436000002</v>
          </cell>
          <cell r="AV135">
            <v>18841.715</v>
          </cell>
          <cell r="AW135">
            <v>62022.536246999996</v>
          </cell>
          <cell r="AX135">
            <v>66368.022660000002</v>
          </cell>
          <cell r="AY135">
            <v>63177.265382999998</v>
          </cell>
          <cell r="AZ135">
            <v>210409.53929000004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15</v>
          </cell>
          <cell r="AM136">
            <v>15</v>
          </cell>
          <cell r="AN136">
            <v>15</v>
          </cell>
          <cell r="AO136">
            <v>0</v>
          </cell>
          <cell r="AP136">
            <v>14</v>
          </cell>
          <cell r="AQ136">
            <v>14</v>
          </cell>
          <cell r="AR136">
            <v>14</v>
          </cell>
          <cell r="AS136">
            <v>0</v>
          </cell>
          <cell r="AT136">
            <v>0</v>
          </cell>
          <cell r="AU136">
            <v>0</v>
          </cell>
          <cell r="AV136">
            <v>15</v>
          </cell>
          <cell r="AW136">
            <v>30</v>
          </cell>
          <cell r="AX136">
            <v>42</v>
          </cell>
          <cell r="AY136">
            <v>0</v>
          </cell>
          <cell r="AZ136">
            <v>87</v>
          </cell>
        </row>
        <row r="137">
          <cell r="A137" t="str">
            <v>Singapore</v>
          </cell>
          <cell r="B137">
            <v>24.86671358967876</v>
          </cell>
          <cell r="C137">
            <v>47.237898094575563</v>
          </cell>
          <cell r="D137">
            <v>20.077350729045047</v>
          </cell>
          <cell r="E137">
            <v>7.4931751986549981</v>
          </cell>
          <cell r="F137">
            <v>6.7088517044040801</v>
          </cell>
          <cell r="G137">
            <v>6.2073302136089934</v>
          </cell>
          <cell r="H137">
            <v>8.1499145652214722</v>
          </cell>
          <cell r="I137">
            <v>6.922721567154591</v>
          </cell>
          <cell r="J137">
            <v>6.9060110442152087</v>
          </cell>
          <cell r="K137">
            <v>7.64375642134251</v>
          </cell>
          <cell r="L137">
            <v>6.7875205704882049</v>
          </cell>
          <cell r="M137">
            <v>7.2433134136983748</v>
          </cell>
          <cell r="N137">
            <v>30.741296719369156</v>
          </cell>
          <cell r="O137">
            <v>6.7837558695443843</v>
          </cell>
          <cell r="P137">
            <v>7.336088897720825</v>
          </cell>
          <cell r="Q137">
            <v>7.2344601603217447</v>
          </cell>
          <cell r="R137">
            <v>12.749233219532025</v>
          </cell>
          <cell r="S137">
            <v>80.866</v>
          </cell>
          <cell r="T137">
            <v>154.66999999999999</v>
          </cell>
          <cell r="U137">
            <v>65.727000000000004</v>
          </cell>
          <cell r="V137">
            <v>24.612000000000002</v>
          </cell>
          <cell r="W137">
            <v>23.966999999999999</v>
          </cell>
          <cell r="X137">
            <v>22.210999999999999</v>
          </cell>
          <cell r="Y137">
            <v>28.936</v>
          </cell>
          <cell r="Z137">
            <v>23.347339999999999</v>
          </cell>
          <cell r="AA137">
            <v>24.01174</v>
          </cell>
          <cell r="AB137">
            <v>28.188560000000003</v>
          </cell>
          <cell r="AC137">
            <v>23.372449999999997</v>
          </cell>
          <cell r="AD137">
            <v>24.22832</v>
          </cell>
          <cell r="AE137">
            <v>301.26300000000003</v>
          </cell>
          <cell r="AF137">
            <v>70.789999999999992</v>
          </cell>
          <cell r="AG137">
            <v>76.295079999999999</v>
          </cell>
          <cell r="AH137">
            <v>75.789329999999993</v>
          </cell>
          <cell r="AI137">
            <v>524.13741000000005</v>
          </cell>
          <cell r="AJ137">
            <v>292.678</v>
          </cell>
          <cell r="AK137">
            <v>294.685</v>
          </cell>
          <cell r="AL137">
            <v>294.63200000000001</v>
          </cell>
          <cell r="AM137">
            <v>295.613</v>
          </cell>
          <cell r="AN137">
            <v>321.52</v>
          </cell>
          <cell r="AO137">
            <v>322.03700000000003</v>
          </cell>
          <cell r="AP137">
            <v>319.54200000000003</v>
          </cell>
          <cell r="AQ137">
            <v>303.53100000000001</v>
          </cell>
          <cell r="AR137">
            <v>312.92399999999998</v>
          </cell>
          <cell r="AS137">
            <v>331.90100000000001</v>
          </cell>
          <cell r="AT137">
            <v>309.91000000000003</v>
          </cell>
          <cell r="AU137">
            <v>301.04300000000001</v>
          </cell>
          <cell r="AV137">
            <v>881.99500000000012</v>
          </cell>
          <cell r="AW137">
            <v>939.17000000000007</v>
          </cell>
          <cell r="AX137">
            <v>935.99700000000007</v>
          </cell>
          <cell r="AY137">
            <v>942.85400000000004</v>
          </cell>
          <cell r="AZ137">
            <v>3700.0160000000001</v>
          </cell>
        </row>
        <row r="138">
          <cell r="A138" t="str">
            <v>Taiwan</v>
          </cell>
          <cell r="B138">
            <v>14.324571488495629</v>
          </cell>
          <cell r="C138">
            <v>16.673401955475317</v>
          </cell>
          <cell r="D138">
            <v>14.487196299768483</v>
          </cell>
          <cell r="E138">
            <v>15.227446573755341</v>
          </cell>
          <cell r="F138">
            <v>13.727405959941375</v>
          </cell>
          <cell r="G138">
            <v>16.699903416827642</v>
          </cell>
          <cell r="H138">
            <v>12.182915771149601</v>
          </cell>
          <cell r="I138">
            <v>11.172891641692479</v>
          </cell>
          <cell r="J138">
            <v>19.862502108497097</v>
          </cell>
          <cell r="K138">
            <v>16.973199623757125</v>
          </cell>
          <cell r="L138">
            <v>11.263838381260673</v>
          </cell>
          <cell r="M138">
            <v>14.903285336211368</v>
          </cell>
          <cell r="N138">
            <v>15.16823822332471</v>
          </cell>
          <cell r="O138">
            <v>15.19028984850471</v>
          </cell>
          <cell r="P138">
            <v>14.403006751976358</v>
          </cell>
          <cell r="Q138">
            <v>14.440685872965044</v>
          </cell>
          <cell r="R138">
            <v>14.785249260850048</v>
          </cell>
          <cell r="S138">
            <v>74.782340000000005</v>
          </cell>
          <cell r="T138">
            <v>91.141180000000006</v>
          </cell>
          <cell r="U138">
            <v>81.327579999999998</v>
          </cell>
          <cell r="V138">
            <v>85.684460000000001</v>
          </cell>
          <cell r="W138">
            <v>81.489999999999995</v>
          </cell>
          <cell r="X138">
            <v>93.754000000000005</v>
          </cell>
          <cell r="Y138">
            <v>69.596260000000001</v>
          </cell>
          <cell r="Z138">
            <v>66.840900000000005</v>
          </cell>
          <cell r="AA138">
            <v>116.44435999999999</v>
          </cell>
          <cell r="AB138">
            <v>110.94189</v>
          </cell>
          <cell r="AC138">
            <v>68.836778601494842</v>
          </cell>
          <cell r="AD138">
            <v>92.184854000000001</v>
          </cell>
          <cell r="AE138">
            <v>247.25110000000001</v>
          </cell>
          <cell r="AF138">
            <v>260.92846000000003</v>
          </cell>
          <cell r="AG138">
            <v>252.88151999999999</v>
          </cell>
          <cell r="AH138">
            <v>271.96352260149484</v>
          </cell>
          <cell r="AI138">
            <v>1033.024602601495</v>
          </cell>
          <cell r="AJ138">
            <v>469.85074599999996</v>
          </cell>
          <cell r="AK138">
            <v>491.96356100000003</v>
          </cell>
          <cell r="AL138">
            <v>505.23800800000004</v>
          </cell>
          <cell r="AM138">
            <v>506.42774300000002</v>
          </cell>
          <cell r="AN138">
            <v>534.26700000000005</v>
          </cell>
          <cell r="AO138">
            <v>505.26400000000001</v>
          </cell>
          <cell r="AP138">
            <v>514.13499999999999</v>
          </cell>
          <cell r="AQ138">
            <v>538.41755499999999</v>
          </cell>
          <cell r="AR138">
            <v>527.62700000000007</v>
          </cell>
          <cell r="AS138">
            <v>588.26681599999995</v>
          </cell>
          <cell r="AT138">
            <v>550.01766399999997</v>
          </cell>
          <cell r="AU138">
            <v>556.69851799999992</v>
          </cell>
          <cell r="AV138">
            <v>1467.0523149999999</v>
          </cell>
          <cell r="AW138">
            <v>1545.9587430000001</v>
          </cell>
          <cell r="AX138">
            <v>1580.1795550000002</v>
          </cell>
          <cell r="AY138">
            <v>1694.9829979999997</v>
          </cell>
          <cell r="AZ138">
            <v>6288.1736110000011</v>
          </cell>
        </row>
        <row r="139">
          <cell r="A139" t="str">
            <v>Thailand</v>
          </cell>
          <cell r="B139">
            <v>18.73271189806972</v>
          </cell>
          <cell r="C139">
            <v>13.563992798338507</v>
          </cell>
          <cell r="D139">
            <v>20.93593012498274</v>
          </cell>
          <cell r="E139">
            <v>19.182070577767547</v>
          </cell>
          <cell r="F139">
            <v>16.403333140674558</v>
          </cell>
          <cell r="G139">
            <v>13.512976842545402</v>
          </cell>
          <cell r="H139">
            <v>17.260520159547063</v>
          </cell>
          <cell r="I139">
            <v>20.066430788303837</v>
          </cell>
          <cell r="J139">
            <v>28.262509803967809</v>
          </cell>
          <cell r="K139">
            <v>27.071425297537317</v>
          </cell>
          <cell r="L139">
            <v>24.499999999999996</v>
          </cell>
          <cell r="M139">
            <v>31.734145604127988</v>
          </cell>
          <cell r="N139">
            <v>17.6870807247542</v>
          </cell>
          <cell r="O139">
            <v>16.28633107893511</v>
          </cell>
          <cell r="P139">
            <v>21.880142045711604</v>
          </cell>
          <cell r="Q139">
            <v>27.78426785495088</v>
          </cell>
          <cell r="R139">
            <v>21.170041048151646</v>
          </cell>
          <cell r="S139">
            <v>317.85944000000001</v>
          </cell>
          <cell r="T139">
            <v>245.98</v>
          </cell>
          <cell r="U139">
            <v>367.50002000000001</v>
          </cell>
          <cell r="V139">
            <v>334.1</v>
          </cell>
          <cell r="W139">
            <v>309.61691999999999</v>
          </cell>
          <cell r="X139">
            <v>256.50632000000002</v>
          </cell>
          <cell r="Y139">
            <v>345.78575999999998</v>
          </cell>
          <cell r="Z139">
            <v>401.25364000000002</v>
          </cell>
          <cell r="AA139">
            <v>570.41579999999999</v>
          </cell>
          <cell r="AB139">
            <v>564.35785999999996</v>
          </cell>
          <cell r="AC139">
            <v>501.20614809999995</v>
          </cell>
          <cell r="AD139">
            <v>659.19232</v>
          </cell>
          <cell r="AE139">
            <v>931.33945999999992</v>
          </cell>
          <cell r="AF139">
            <v>900.22324000000003</v>
          </cell>
          <cell r="AG139">
            <v>1317.4551999999999</v>
          </cell>
          <cell r="AH139">
            <v>1724.7563280999998</v>
          </cell>
          <cell r="AI139">
            <v>4873.7742281000001</v>
          </cell>
          <cell r="AJ139">
            <v>1527.133378</v>
          </cell>
          <cell r="AK139">
            <v>1632.130032</v>
          </cell>
          <cell r="AL139">
            <v>1579.8200320000001</v>
          </cell>
          <cell r="AM139">
            <v>1567.557573</v>
          </cell>
          <cell r="AN139">
            <v>1698.7719849999999</v>
          </cell>
          <cell r="AO139">
            <v>1708.399938</v>
          </cell>
          <cell r="AP139">
            <v>1803.0000319999999</v>
          </cell>
          <cell r="AQ139">
            <v>1799.663726</v>
          </cell>
          <cell r="AR139">
            <v>1816.449507</v>
          </cell>
          <cell r="AS139">
            <v>1876.2295239999999</v>
          </cell>
          <cell r="AT139">
            <v>1841.165442</v>
          </cell>
          <cell r="AU139">
            <v>1869.5101970000001</v>
          </cell>
          <cell r="AV139">
            <v>4739.0834420000001</v>
          </cell>
          <cell r="AW139">
            <v>4974.7294959999999</v>
          </cell>
          <cell r="AX139">
            <v>5419.113265</v>
          </cell>
          <cell r="AY139">
            <v>5586.9051629999994</v>
          </cell>
          <cell r="AZ139">
            <v>20719.831366000002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1.851</v>
          </cell>
          <cell r="AK140">
            <v>2.7765</v>
          </cell>
          <cell r="AL140">
            <v>2.7765</v>
          </cell>
          <cell r="AM140">
            <v>2.7765</v>
          </cell>
          <cell r="AN140">
            <v>2.7805</v>
          </cell>
          <cell r="AO140">
            <v>2.7890000000000001</v>
          </cell>
          <cell r="AP140">
            <v>2.7975000000000003</v>
          </cell>
          <cell r="AQ140">
            <v>0.97</v>
          </cell>
          <cell r="AR140">
            <v>3.806</v>
          </cell>
          <cell r="AS140">
            <v>5.4279999999999999</v>
          </cell>
          <cell r="AT140">
            <v>3.7679999999999998</v>
          </cell>
          <cell r="AU140">
            <v>3.49</v>
          </cell>
          <cell r="AV140">
            <v>7.4039999999999999</v>
          </cell>
          <cell r="AW140">
            <v>8.3460000000000001</v>
          </cell>
          <cell r="AX140">
            <v>7.5735000000000001</v>
          </cell>
          <cell r="AY140">
            <v>12.686</v>
          </cell>
          <cell r="AZ140">
            <v>36.009500000000003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8.391</v>
          </cell>
          <cell r="AK141">
            <v>8.3870000000000005</v>
          </cell>
          <cell r="AL141">
            <v>8.3954999999999984</v>
          </cell>
          <cell r="AM141">
            <v>8.3870000000000005</v>
          </cell>
          <cell r="AN141">
            <v>8.3954999999999984</v>
          </cell>
          <cell r="AO141">
            <v>11.041</v>
          </cell>
          <cell r="AP141">
            <v>11.749499999999999</v>
          </cell>
          <cell r="AQ141">
            <v>13.6365</v>
          </cell>
          <cell r="AR141">
            <v>12.5</v>
          </cell>
          <cell r="AS141">
            <v>11.908000000000001</v>
          </cell>
          <cell r="AT141">
            <v>6.4359999999999999</v>
          </cell>
          <cell r="AU141">
            <v>11.122</v>
          </cell>
          <cell r="AV141">
            <v>25.173499999999997</v>
          </cell>
          <cell r="AW141">
            <v>27.823499999999999</v>
          </cell>
          <cell r="AX141">
            <v>37.885999999999996</v>
          </cell>
          <cell r="AY141">
            <v>29.466000000000001</v>
          </cell>
          <cell r="AZ141">
            <v>120.349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148.6</v>
          </cell>
          <cell r="AK142">
            <v>152.03899999999999</v>
          </cell>
          <cell r="AL142">
            <v>165.8</v>
          </cell>
          <cell r="AM142">
            <v>274.01400000000001</v>
          </cell>
          <cell r="AN142">
            <v>397.697</v>
          </cell>
          <cell r="AO142">
            <v>516.40099999999995</v>
          </cell>
          <cell r="AP142">
            <v>533.44500000000005</v>
          </cell>
          <cell r="AQ142">
            <v>192.7</v>
          </cell>
          <cell r="AR142">
            <v>199.97200000000001</v>
          </cell>
          <cell r="AS142">
            <v>224.41900000000001</v>
          </cell>
          <cell r="AT142">
            <v>247.97399999999999</v>
          </cell>
          <cell r="AU142">
            <v>255.73700000000002</v>
          </cell>
          <cell r="AV142">
            <v>466.43900000000002</v>
          </cell>
          <cell r="AW142">
            <v>1188.1120000000001</v>
          </cell>
          <cell r="AX142">
            <v>926.11699999999996</v>
          </cell>
          <cell r="AY142">
            <v>728.13000000000011</v>
          </cell>
          <cell r="AZ142">
            <v>3308.7980000000002</v>
          </cell>
        </row>
        <row r="143">
          <cell r="A143" t="str">
            <v>Asia</v>
          </cell>
          <cell r="B143">
            <v>11.42755339097239</v>
          </cell>
          <cell r="C143">
            <v>12.474986727491062</v>
          </cell>
          <cell r="D143">
            <v>17.958875535165035</v>
          </cell>
          <cell r="E143">
            <v>14.127636030889342</v>
          </cell>
          <cell r="F143">
            <v>14.282145541177179</v>
          </cell>
          <cell r="G143">
            <v>19.164820778711178</v>
          </cell>
          <cell r="H143">
            <v>19.984113099374074</v>
          </cell>
          <cell r="I143">
            <v>21.278307827129986</v>
          </cell>
          <cell r="J143">
            <v>17.999563789515786</v>
          </cell>
          <cell r="K143">
            <v>16.842876415853315</v>
          </cell>
          <cell r="L143">
            <v>20.613892021780199</v>
          </cell>
          <cell r="M143">
            <v>20.772355769068245</v>
          </cell>
          <cell r="N143">
            <v>13.946628127672787</v>
          </cell>
          <cell r="O143">
            <v>15.756430835204894</v>
          </cell>
          <cell r="P143">
            <v>19.732112066281903</v>
          </cell>
          <cell r="Q143">
            <v>19.371740559682681</v>
          </cell>
          <cell r="R143">
            <v>17.278396347688712</v>
          </cell>
          <cell r="S143">
            <v>7461.4394003995567</v>
          </cell>
          <cell r="T143">
            <v>8207.7733650000009</v>
          </cell>
          <cell r="U143">
            <v>11696.000355</v>
          </cell>
          <cell r="V143">
            <v>11714.921338</v>
          </cell>
          <cell r="W143">
            <v>11604.805617400001</v>
          </cell>
          <cell r="X143">
            <v>14330.049655400002</v>
          </cell>
          <cell r="Y143">
            <v>14711.074930446875</v>
          </cell>
          <cell r="Z143">
            <v>15446.399454300001</v>
          </cell>
          <cell r="AA143">
            <v>13588.130890000002</v>
          </cell>
          <cell r="AB143">
            <v>13078.609560000001</v>
          </cell>
          <cell r="AC143">
            <v>15134.766331271805</v>
          </cell>
          <cell r="AD143">
            <v>15597.487998000001</v>
          </cell>
          <cell r="AE143">
            <v>27365.21312039956</v>
          </cell>
          <cell r="AF143">
            <v>37649.776610800007</v>
          </cell>
          <cell r="AG143">
            <v>43745.605274746878</v>
          </cell>
          <cell r="AH143">
            <v>43810.863889271801</v>
          </cell>
          <cell r="AI143">
            <v>152571.45889521824</v>
          </cell>
          <cell r="AJ143">
            <v>58764.06988100001</v>
          </cell>
          <cell r="AK143">
            <v>59214.460021999999</v>
          </cell>
          <cell r="AL143">
            <v>58613.916550000002</v>
          </cell>
          <cell r="AM143">
            <v>74629.819037999987</v>
          </cell>
          <cell r="AN143">
            <v>73128.543786000009</v>
          </cell>
          <cell r="AO143">
            <v>67295.409849000003</v>
          </cell>
          <cell r="AP143">
            <v>66252.464503000025</v>
          </cell>
          <cell r="AQ143">
            <v>65333.012483000006</v>
          </cell>
          <cell r="AR143">
            <v>67942.300957999993</v>
          </cell>
          <cell r="AS143">
            <v>69885.619969999985</v>
          </cell>
          <cell r="AT143">
            <v>66078.204366999984</v>
          </cell>
          <cell r="AU143">
            <v>67578.946530000001</v>
          </cell>
          <cell r="AV143">
            <v>176592.44645300001</v>
          </cell>
          <cell r="AW143">
            <v>215053.772673</v>
          </cell>
          <cell r="AX143">
            <v>199527.77794400003</v>
          </cell>
          <cell r="AY143">
            <v>203542.77086699998</v>
          </cell>
          <cell r="AZ143">
            <v>794716.76793700003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8.9240089821473315E-2</v>
          </cell>
          <cell r="N144">
            <v>0</v>
          </cell>
          <cell r="O144">
            <v>0</v>
          </cell>
          <cell r="P144">
            <v>0</v>
          </cell>
          <cell r="Q144">
            <v>2.8517736075947795E-2</v>
          </cell>
          <cell r="R144">
            <v>7.3180334077884365E-3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7.6833999999999998</v>
          </cell>
          <cell r="AE144">
            <v>0</v>
          </cell>
          <cell r="AF144">
            <v>0</v>
          </cell>
          <cell r="AG144">
            <v>0</v>
          </cell>
          <cell r="AH144">
            <v>7.6833999999999998</v>
          </cell>
          <cell r="AI144">
            <v>7.6833999999999998</v>
          </cell>
          <cell r="AJ144">
            <v>7930.7070990000002</v>
          </cell>
          <cell r="AK144">
            <v>7918.5112090000002</v>
          </cell>
          <cell r="AL144">
            <v>7432.931152000001</v>
          </cell>
          <cell r="AM144">
            <v>7568.9679699999997</v>
          </cell>
          <cell r="AN144">
            <v>7571.180143999999</v>
          </cell>
          <cell r="AO144">
            <v>7689.8008929999996</v>
          </cell>
          <cell r="AP144">
            <v>7769.7415940000001</v>
          </cell>
          <cell r="AQ144">
            <v>7964.2037390000005</v>
          </cell>
          <cell r="AR144">
            <v>8399.0973319999994</v>
          </cell>
          <cell r="AS144">
            <v>8374.4091349999999</v>
          </cell>
          <cell r="AT144">
            <v>8125.0423310000006</v>
          </cell>
          <cell r="AU144">
            <v>7748.8268040000003</v>
          </cell>
          <cell r="AV144">
            <v>23282.149460000001</v>
          </cell>
          <cell r="AW144">
            <v>22829.949006999999</v>
          </cell>
          <cell r="AX144">
            <v>24133.042665000001</v>
          </cell>
          <cell r="AY144">
            <v>24248.278269999999</v>
          </cell>
          <cell r="AZ144">
            <v>94493.419402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8.9240089821473315E-2</v>
          </cell>
          <cell r="N145">
            <v>0</v>
          </cell>
          <cell r="O145">
            <v>0</v>
          </cell>
          <cell r="P145">
            <v>0</v>
          </cell>
          <cell r="Q145">
            <v>2.8517736075947795E-2</v>
          </cell>
          <cell r="R145">
            <v>7.3180334077884365E-3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7.6833999999999998</v>
          </cell>
          <cell r="AE145">
            <v>0</v>
          </cell>
          <cell r="AF145">
            <v>0</v>
          </cell>
          <cell r="AG145">
            <v>0</v>
          </cell>
          <cell r="AH145">
            <v>7.6833999999999998</v>
          </cell>
          <cell r="AI145">
            <v>7.6833999999999998</v>
          </cell>
          <cell r="AJ145">
            <v>7930.7070990000002</v>
          </cell>
          <cell r="AK145">
            <v>7918.5112090000002</v>
          </cell>
          <cell r="AL145">
            <v>7432.931152000001</v>
          </cell>
          <cell r="AM145">
            <v>7568.9679699999997</v>
          </cell>
          <cell r="AN145">
            <v>7571.180143999999</v>
          </cell>
          <cell r="AO145">
            <v>7689.8008929999996</v>
          </cell>
          <cell r="AP145">
            <v>7769.7415940000001</v>
          </cell>
          <cell r="AQ145">
            <v>7964.2037390000005</v>
          </cell>
          <cell r="AR145">
            <v>8399.0973319999994</v>
          </cell>
          <cell r="AS145">
            <v>8374.4091349999999</v>
          </cell>
          <cell r="AT145">
            <v>8125.0423310000006</v>
          </cell>
          <cell r="AU145">
            <v>7748.8268040000003</v>
          </cell>
          <cell r="AV145">
            <v>23282.149460000001</v>
          </cell>
          <cell r="AW145">
            <v>22829.949006999999</v>
          </cell>
          <cell r="AX145">
            <v>24133.042665000001</v>
          </cell>
          <cell r="AY145">
            <v>24248.278269999999</v>
          </cell>
          <cell r="AZ145">
            <v>94493.419402</v>
          </cell>
        </row>
        <row r="146">
          <cell r="A146" t="str">
            <v>Aruba</v>
          </cell>
          <cell r="B146">
            <v>7.9395770392749254</v>
          </cell>
          <cell r="C146">
            <v>4.3386243386243386</v>
          </cell>
          <cell r="D146">
            <v>4.2523624235686501</v>
          </cell>
          <cell r="E146">
            <v>6.8531580634818861</v>
          </cell>
          <cell r="F146">
            <v>25.787710724287518</v>
          </cell>
          <cell r="G146">
            <v>17.806064516129037</v>
          </cell>
          <cell r="H146">
            <v>16.632000000000001</v>
          </cell>
          <cell r="I146">
            <v>12.428076923076922</v>
          </cell>
          <cell r="J146">
            <v>11.970585437596492</v>
          </cell>
          <cell r="K146">
            <v>4.9644013828161828</v>
          </cell>
          <cell r="L146">
            <v>76.062780645432028</v>
          </cell>
          <cell r="M146">
            <v>51.659555150504772</v>
          </cell>
          <cell r="N146">
            <v>5.4645974781765281</v>
          </cell>
          <cell r="O146">
            <v>16.668841201716738</v>
          </cell>
          <cell r="P146">
            <v>13.618224128135482</v>
          </cell>
          <cell r="Q146">
            <v>42.921118093648062</v>
          </cell>
          <cell r="R146">
            <v>19.032192762023595</v>
          </cell>
          <cell r="S146">
            <v>1.46</v>
          </cell>
          <cell r="T146">
            <v>0.82</v>
          </cell>
          <cell r="U146">
            <v>0.85</v>
          </cell>
          <cell r="V146">
            <v>1.425</v>
          </cell>
          <cell r="W146">
            <v>5.218</v>
          </cell>
          <cell r="X146">
            <v>3.0666000000000002</v>
          </cell>
          <cell r="Y146">
            <v>2.8643999999999998</v>
          </cell>
          <cell r="Z146">
            <v>2.1541999999999999</v>
          </cell>
          <cell r="AA146">
            <v>2.2721999999999998</v>
          </cell>
          <cell r="AB146">
            <v>0.91360000000000019</v>
          </cell>
          <cell r="AC146">
            <v>13.05</v>
          </cell>
          <cell r="AD146">
            <v>7.6800199999999998</v>
          </cell>
          <cell r="AE146">
            <v>3.13</v>
          </cell>
          <cell r="AF146">
            <v>9.7096</v>
          </cell>
          <cell r="AG146">
            <v>7.2907999999999991</v>
          </cell>
          <cell r="AH146">
            <v>21.643620000000002</v>
          </cell>
          <cell r="AI146">
            <v>41.77402</v>
          </cell>
          <cell r="AJ146">
            <v>16.549999999999997</v>
          </cell>
          <cell r="AK146">
            <v>17.009999999999998</v>
          </cell>
          <cell r="AL146">
            <v>17.989999999999998</v>
          </cell>
          <cell r="AM146">
            <v>18.713999999999999</v>
          </cell>
          <cell r="AN146">
            <v>18.210999999999999</v>
          </cell>
          <cell r="AO146">
            <v>15.499999999999998</v>
          </cell>
          <cell r="AP146">
            <v>15.499999999999998</v>
          </cell>
          <cell r="AQ146">
            <v>15.6</v>
          </cell>
          <cell r="AR146">
            <v>17.083375</v>
          </cell>
          <cell r="AS146">
            <v>16.562722000000001</v>
          </cell>
          <cell r="AT146">
            <v>15.441192000000001</v>
          </cell>
          <cell r="AU146">
            <v>13.379941000000001</v>
          </cell>
          <cell r="AV146">
            <v>51.55</v>
          </cell>
          <cell r="AW146">
            <v>52.424999999999997</v>
          </cell>
          <cell r="AX146">
            <v>48.183374999999998</v>
          </cell>
          <cell r="AY146">
            <v>45.383855000000004</v>
          </cell>
          <cell r="AZ146">
            <v>197.54222999999999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14.530000000000001</v>
          </cell>
          <cell r="AK147">
            <v>10.030000000000001</v>
          </cell>
          <cell r="AL147">
            <v>12.18</v>
          </cell>
          <cell r="AM147">
            <v>15.65</v>
          </cell>
          <cell r="AN147">
            <v>10.75</v>
          </cell>
          <cell r="AO147">
            <v>11.799999999999999</v>
          </cell>
          <cell r="AP147">
            <v>11.780000000000001</v>
          </cell>
          <cell r="AQ147">
            <v>10.030000000000001</v>
          </cell>
          <cell r="AR147">
            <v>17.850000000000001</v>
          </cell>
          <cell r="AS147">
            <v>12.05</v>
          </cell>
          <cell r="AT147">
            <v>12.05</v>
          </cell>
          <cell r="AU147">
            <v>5.6</v>
          </cell>
          <cell r="AV147">
            <v>36.74</v>
          </cell>
          <cell r="AW147">
            <v>38.199999999999996</v>
          </cell>
          <cell r="AX147">
            <v>39.660000000000004</v>
          </cell>
          <cell r="AY147">
            <v>29.700000000000003</v>
          </cell>
          <cell r="AZ147">
            <v>144.29999999999998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10.279</v>
          </cell>
          <cell r="AK148">
            <v>10.445</v>
          </cell>
          <cell r="AL148">
            <v>10.821999999999999</v>
          </cell>
          <cell r="AM148">
            <v>11.018000000000001</v>
          </cell>
          <cell r="AN148">
            <v>11.154999999999999</v>
          </cell>
          <cell r="AO148">
            <v>10.603000000000002</v>
          </cell>
          <cell r="AP148">
            <v>13.233999999999998</v>
          </cell>
          <cell r="AQ148">
            <v>14.370999999999999</v>
          </cell>
          <cell r="AR148">
            <v>14.062999999999999</v>
          </cell>
          <cell r="AS148">
            <v>13.138999999999999</v>
          </cell>
          <cell r="AT148">
            <v>12.872</v>
          </cell>
          <cell r="AU148">
            <v>13.431000000000001</v>
          </cell>
          <cell r="AV148">
            <v>31.545999999999999</v>
          </cell>
          <cell r="AW148">
            <v>32.776000000000003</v>
          </cell>
          <cell r="AX148">
            <v>41.667999999999992</v>
          </cell>
          <cell r="AY148">
            <v>39.442</v>
          </cell>
          <cell r="AZ148">
            <v>145.43199999999999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14.114526797150573</v>
          </cell>
          <cell r="C150">
            <v>11.115162556303934</v>
          </cell>
          <cell r="D150">
            <v>12.797953329082976</v>
          </cell>
          <cell r="E150">
            <v>12.294442176307427</v>
          </cell>
          <cell r="F150">
            <v>13.436596969073726</v>
          </cell>
          <cell r="G150">
            <v>13.271741524857168</v>
          </cell>
          <cell r="H150">
            <v>13.922474786894691</v>
          </cell>
          <cell r="I150">
            <v>13.711295463739612</v>
          </cell>
          <cell r="J150">
            <v>10.649483927479734</v>
          </cell>
          <cell r="K150">
            <v>12.276677129997404</v>
          </cell>
          <cell r="L150">
            <v>11.302165514247468</v>
          </cell>
          <cell r="M150">
            <v>10.435473571652658</v>
          </cell>
          <cell r="N150">
            <v>12.674867709568371</v>
          </cell>
          <cell r="O150">
            <v>12.991511367289238</v>
          </cell>
          <cell r="P150">
            <v>12.726736410996057</v>
          </cell>
          <cell r="Q150">
            <v>11.352428345048553</v>
          </cell>
          <cell r="R150">
            <v>12.439290036794192</v>
          </cell>
          <cell r="S150">
            <v>559.256122</v>
          </cell>
          <cell r="T150">
            <v>439.46055199999995</v>
          </cell>
          <cell r="U150">
            <v>480.66945199999998</v>
          </cell>
          <cell r="V150">
            <v>462.86975000000001</v>
          </cell>
          <cell r="W150">
            <v>500.83233000000001</v>
          </cell>
          <cell r="X150">
            <v>457.20251999999999</v>
          </cell>
          <cell r="Y150">
            <v>506.23964600000005</v>
          </cell>
          <cell r="Z150">
            <v>498.70268600000009</v>
          </cell>
          <cell r="AA150">
            <v>406.49060000000009</v>
          </cell>
          <cell r="AB150">
            <v>457.94720000000001</v>
          </cell>
          <cell r="AC150">
            <v>422.09140793584442</v>
          </cell>
          <cell r="AD150">
            <v>371</v>
          </cell>
          <cell r="AE150">
            <v>1479.3861259999999</v>
          </cell>
          <cell r="AF150">
            <v>1420.9046000000001</v>
          </cell>
          <cell r="AG150">
            <v>1411.4329320000002</v>
          </cell>
          <cell r="AH150">
            <v>1251.0386079358445</v>
          </cell>
          <cell r="AI150">
            <v>5562.762265935844</v>
          </cell>
          <cell r="AJ150">
            <v>3566.04594</v>
          </cell>
          <cell r="AK150">
            <v>3558.3329959999996</v>
          </cell>
          <cell r="AL150">
            <v>3380.2475729999996</v>
          </cell>
          <cell r="AM150">
            <v>3388.382889</v>
          </cell>
          <cell r="AN150">
            <v>3354.6373240000003</v>
          </cell>
          <cell r="AO150">
            <v>3100.4391340000002</v>
          </cell>
          <cell r="AP150">
            <v>3272.51935</v>
          </cell>
          <cell r="AQ150">
            <v>3273.4501170000003</v>
          </cell>
          <cell r="AR150">
            <v>3435.2982970000003</v>
          </cell>
          <cell r="AS150">
            <v>3357.198985</v>
          </cell>
          <cell r="AT150">
            <v>3361.1458499999999</v>
          </cell>
          <cell r="AU150">
            <v>3199.6631269999998</v>
          </cell>
          <cell r="AV150">
            <v>10504.626508999998</v>
          </cell>
          <cell r="AW150">
            <v>9843.459347</v>
          </cell>
          <cell r="AX150">
            <v>9981.2677640000002</v>
          </cell>
          <cell r="AY150">
            <v>9918.0079619999997</v>
          </cell>
          <cell r="AZ150">
            <v>40247.361581999998</v>
          </cell>
        </row>
        <row r="151">
          <cell r="A151" t="str">
            <v>Canada</v>
          </cell>
          <cell r="B151">
            <v>31.127443299847666</v>
          </cell>
          <cell r="C151">
            <v>35.57295016622767</v>
          </cell>
          <cell r="D151">
            <v>32.015750442756996</v>
          </cell>
          <cell r="E151">
            <v>30.735507066690065</v>
          </cell>
          <cell r="F151">
            <v>29.105990726996883</v>
          </cell>
          <cell r="G151">
            <v>38.132284381810067</v>
          </cell>
          <cell r="H151">
            <v>37.204289301805701</v>
          </cell>
          <cell r="I151">
            <v>32.755277647053894</v>
          </cell>
          <cell r="J151">
            <v>32.825982474887347</v>
          </cell>
          <cell r="K151">
            <v>33.045599495536884</v>
          </cell>
          <cell r="L151">
            <v>36.181184401923616</v>
          </cell>
          <cell r="M151">
            <v>27.015247706689031</v>
          </cell>
          <cell r="N151">
            <v>32.941564577084947</v>
          </cell>
          <cell r="O151">
            <v>32.64110909937245</v>
          </cell>
          <cell r="P151">
            <v>34.296216515408709</v>
          </cell>
          <cell r="Q151">
            <v>32.109911232560634</v>
          </cell>
          <cell r="R151">
            <v>33.009054031669748</v>
          </cell>
          <cell r="S151">
            <v>840.71699999999998</v>
          </cell>
          <cell r="T151">
            <v>1022.5359999999999</v>
          </cell>
          <cell r="U151">
            <v>921.28399999999999</v>
          </cell>
          <cell r="V151">
            <v>942.81600000000003</v>
          </cell>
          <cell r="W151">
            <v>925.89599999999996</v>
          </cell>
          <cell r="X151">
            <v>1186.854</v>
          </cell>
          <cell r="Y151">
            <v>1147.345</v>
          </cell>
          <cell r="Z151">
            <v>972.60299999999995</v>
          </cell>
          <cell r="AA151">
            <v>980.76200000000006</v>
          </cell>
          <cell r="AB151">
            <v>964.40899999999999</v>
          </cell>
          <cell r="AC151">
            <v>1010.1319999999999</v>
          </cell>
          <cell r="AD151">
            <v>747.52599999999995</v>
          </cell>
          <cell r="AE151">
            <v>2784.5369999999998</v>
          </cell>
          <cell r="AF151">
            <v>3055.5659999999998</v>
          </cell>
          <cell r="AG151">
            <v>3100.71</v>
          </cell>
          <cell r="AH151">
            <v>2722.067</v>
          </cell>
          <cell r="AI151">
            <v>11662.88</v>
          </cell>
          <cell r="AJ151">
            <v>2430.7980990000001</v>
          </cell>
          <cell r="AK151">
            <v>2587.0286150000002</v>
          </cell>
          <cell r="AL151">
            <v>2589.8365290000002</v>
          </cell>
          <cell r="AM151">
            <v>2760.7626519999999</v>
          </cell>
          <cell r="AN151">
            <v>2863.0064779999998</v>
          </cell>
          <cell r="AO151">
            <v>2801.218488</v>
          </cell>
          <cell r="AP151">
            <v>2775.5146500000001</v>
          </cell>
          <cell r="AQ151">
            <v>2672.371486</v>
          </cell>
          <cell r="AR151">
            <v>2688.9851680000002</v>
          </cell>
          <cell r="AS151">
            <v>2626.5769519999999</v>
          </cell>
          <cell r="AT151">
            <v>2512.6839129999998</v>
          </cell>
          <cell r="AU151">
            <v>2490.3469599999999</v>
          </cell>
          <cell r="AV151">
            <v>7607.6632430000009</v>
          </cell>
          <cell r="AW151">
            <v>8424.9876179999992</v>
          </cell>
          <cell r="AX151">
            <v>8136.8713040000002</v>
          </cell>
          <cell r="AY151">
            <v>7629.607825</v>
          </cell>
          <cell r="AZ151">
            <v>31799.129989999998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3.26</v>
          </cell>
          <cell r="AK152">
            <v>3.8200000000000003</v>
          </cell>
          <cell r="AL152">
            <v>3.61</v>
          </cell>
          <cell r="AM152">
            <v>3.29</v>
          </cell>
          <cell r="AN152">
            <v>2.9400000000000004</v>
          </cell>
          <cell r="AO152">
            <v>2.3899999999999997</v>
          </cell>
          <cell r="AP152">
            <v>2.3199999999999998</v>
          </cell>
          <cell r="AQ152">
            <v>2.3899999999999997</v>
          </cell>
          <cell r="AR152">
            <v>2.99</v>
          </cell>
          <cell r="AS152">
            <v>3.51</v>
          </cell>
          <cell r="AT152">
            <v>3.2699999999999996</v>
          </cell>
          <cell r="AU152">
            <v>3.4899999999999998</v>
          </cell>
          <cell r="AV152">
            <v>10.69</v>
          </cell>
          <cell r="AW152">
            <v>8.620000000000001</v>
          </cell>
          <cell r="AX152">
            <v>7.6999999999999993</v>
          </cell>
          <cell r="AY152">
            <v>10.27</v>
          </cell>
          <cell r="AZ152">
            <v>37.280000000000008</v>
          </cell>
        </row>
        <row r="153">
          <cell r="A153" t="str">
            <v>Chile</v>
          </cell>
          <cell r="B153">
            <v>12.047351724137931</v>
          </cell>
          <cell r="C153">
            <v>16.835651320754714</v>
          </cell>
          <cell r="D153">
            <v>16.566910406271038</v>
          </cell>
          <cell r="E153">
            <v>17.775420088343786</v>
          </cell>
          <cell r="F153">
            <v>33.313669960815687</v>
          </cell>
          <cell r="G153">
            <v>56.296124803356051</v>
          </cell>
          <cell r="H153">
            <v>52.054456581103217</v>
          </cell>
          <cell r="I153">
            <v>58.045634887593685</v>
          </cell>
          <cell r="J153">
            <v>48.173485146954533</v>
          </cell>
          <cell r="K153">
            <v>14.669023689639916</v>
          </cell>
          <cell r="L153">
            <v>7.3012838449278705</v>
          </cell>
          <cell r="M153">
            <v>4.5105939756882742E-2</v>
          </cell>
          <cell r="N153">
            <v>15.188320520755179</v>
          </cell>
          <cell r="O153">
            <v>34.853623876694478</v>
          </cell>
          <cell r="P153">
            <v>53.047458576462496</v>
          </cell>
          <cell r="Q153">
            <v>7.1743720563548461</v>
          </cell>
          <cell r="R153">
            <v>24.86743287254626</v>
          </cell>
          <cell r="S153">
            <v>8.7343299999999999</v>
          </cell>
          <cell r="T153">
            <v>12.392909999999999</v>
          </cell>
          <cell r="U153">
            <v>12.793409999999998</v>
          </cell>
          <cell r="V153">
            <v>13.01141</v>
          </cell>
          <cell r="W153">
            <v>24.428470000000001</v>
          </cell>
          <cell r="X153">
            <v>35.78557</v>
          </cell>
          <cell r="Y153">
            <v>31.770569999999992</v>
          </cell>
          <cell r="Z153">
            <v>30.983470000000004</v>
          </cell>
          <cell r="AA153">
            <v>20.378990000000002</v>
          </cell>
          <cell r="AB153">
            <v>12.189929999999999</v>
          </cell>
          <cell r="AC153">
            <v>5.4193999999999996</v>
          </cell>
          <cell r="AD153">
            <v>0.04</v>
          </cell>
          <cell r="AE153">
            <v>33.920649999999995</v>
          </cell>
          <cell r="AF153">
            <v>73.225449999999995</v>
          </cell>
          <cell r="AG153">
            <v>83.133029999999991</v>
          </cell>
          <cell r="AH153">
            <v>17.649329999999999</v>
          </cell>
          <cell r="AI153">
            <v>207.92846</v>
          </cell>
          <cell r="AJ153">
            <v>65.25</v>
          </cell>
          <cell r="AK153">
            <v>66.25</v>
          </cell>
          <cell r="AL153">
            <v>69.500399999999999</v>
          </cell>
          <cell r="AM153">
            <v>65.878999999999991</v>
          </cell>
          <cell r="AN153">
            <v>65.995800000000003</v>
          </cell>
          <cell r="AO153">
            <v>57.21</v>
          </cell>
          <cell r="AP153">
            <v>54.93</v>
          </cell>
          <cell r="AQ153">
            <v>48.039999999999992</v>
          </cell>
          <cell r="AR153">
            <v>38.073</v>
          </cell>
          <cell r="AS153">
            <v>74.789823999999996</v>
          </cell>
          <cell r="AT153">
            <v>66.802772000000004</v>
          </cell>
          <cell r="AU153">
            <v>79.812105000000003</v>
          </cell>
          <cell r="AV153">
            <v>201.00040000000001</v>
          </cell>
          <cell r="AW153">
            <v>189.0848</v>
          </cell>
          <cell r="AX153">
            <v>141.04300000000001</v>
          </cell>
          <cell r="AY153">
            <v>221.40470100000002</v>
          </cell>
          <cell r="AZ153">
            <v>752.53290099999992</v>
          </cell>
        </row>
        <row r="154">
          <cell r="A154" t="str">
            <v>Colombia</v>
          </cell>
          <cell r="B154">
            <v>7.2595268067494283</v>
          </cell>
          <cell r="C154">
            <v>0.52855596190210097</v>
          </cell>
          <cell r="D154">
            <v>0.48381087397570804</v>
          </cell>
          <cell r="E154">
            <v>0.60223307980000296</v>
          </cell>
          <cell r="F154">
            <v>1.259268809988856</v>
          </cell>
          <cell r="G154">
            <v>19.695204126385562</v>
          </cell>
          <cell r="H154">
            <v>1.4856819280049542</v>
          </cell>
          <cell r="I154">
            <v>1.348278227889085</v>
          </cell>
          <cell r="J154">
            <v>1.1643135015473496</v>
          </cell>
          <cell r="K154">
            <v>2.1560868590129614</v>
          </cell>
          <cell r="L154">
            <v>2.3336157872738075</v>
          </cell>
          <cell r="M154">
            <v>0.20937667378960997</v>
          </cell>
          <cell r="N154">
            <v>2.8034478333656052</v>
          </cell>
          <cell r="O154">
            <v>7.1397802308477551</v>
          </cell>
          <cell r="P154">
            <v>1.3305899904662244</v>
          </cell>
          <cell r="Q154">
            <v>1.5979043156020709</v>
          </cell>
          <cell r="R154">
            <v>3.2768428242429803</v>
          </cell>
          <cell r="S154">
            <v>168.072</v>
          </cell>
          <cell r="T154">
            <v>11.771000000000001</v>
          </cell>
          <cell r="U154">
            <v>10.951000000000001</v>
          </cell>
          <cell r="V154">
            <v>13.968</v>
          </cell>
          <cell r="W154">
            <v>29.191600000000001</v>
          </cell>
          <cell r="X154">
            <v>451.69309396854749</v>
          </cell>
          <cell r="Y154">
            <v>33</v>
          </cell>
          <cell r="Z154">
            <v>29.15</v>
          </cell>
          <cell r="AA154">
            <v>26.8</v>
          </cell>
          <cell r="AB154">
            <v>46.146199999999993</v>
          </cell>
          <cell r="AC154">
            <v>50</v>
          </cell>
          <cell r="AD154">
            <v>4.1783999999999999</v>
          </cell>
          <cell r="AE154">
            <v>190.79400000000001</v>
          </cell>
          <cell r="AF154">
            <v>494.8526939685475</v>
          </cell>
          <cell r="AG154">
            <v>88.95</v>
          </cell>
          <cell r="AH154">
            <v>100.32459999999999</v>
          </cell>
          <cell r="AI154">
            <v>874.92129396854739</v>
          </cell>
          <cell r="AJ154">
            <v>2083.6729999999998</v>
          </cell>
          <cell r="AK154">
            <v>2004.31</v>
          </cell>
          <cell r="AL154">
            <v>2037.1390000000001</v>
          </cell>
          <cell r="AM154">
            <v>2087.431</v>
          </cell>
          <cell r="AN154">
            <v>2086.3249999999998</v>
          </cell>
          <cell r="AO154">
            <v>2064.0749999999998</v>
          </cell>
          <cell r="AP154">
            <v>1999.0820000000001</v>
          </cell>
          <cell r="AQ154">
            <v>1945.8150000000001</v>
          </cell>
          <cell r="AR154">
            <v>2071.607</v>
          </cell>
          <cell r="AS154">
            <v>1926.248</v>
          </cell>
          <cell r="AT154">
            <v>1928.3380000000002</v>
          </cell>
          <cell r="AU154">
            <v>1796.0740000000001</v>
          </cell>
          <cell r="AV154">
            <v>6125.1219999999994</v>
          </cell>
          <cell r="AW154">
            <v>6237.8309999999992</v>
          </cell>
          <cell r="AX154">
            <v>6016.5039999999999</v>
          </cell>
          <cell r="AY154">
            <v>5650.66</v>
          </cell>
          <cell r="AZ154">
            <v>24030.117000000002</v>
          </cell>
        </row>
        <row r="155">
          <cell r="A155" t="str">
            <v>Costa Rica</v>
          </cell>
          <cell r="B155">
            <v>9.7805442503653826</v>
          </cell>
          <cell r="C155">
            <v>9.9157629399659619</v>
          </cell>
          <cell r="D155">
            <v>11.004487492565172</v>
          </cell>
          <cell r="E155">
            <v>8.8023451636968293</v>
          </cell>
          <cell r="F155">
            <v>8.7868813796041145</v>
          </cell>
          <cell r="G155">
            <v>7.9321158508813374</v>
          </cell>
          <cell r="H155">
            <v>7.9241921179592856</v>
          </cell>
          <cell r="I155">
            <v>9.2202664920362505</v>
          </cell>
          <cell r="J155">
            <v>11.119056811890797</v>
          </cell>
          <cell r="K155">
            <v>18.77975682614062</v>
          </cell>
          <cell r="L155">
            <v>13.99821700735175</v>
          </cell>
          <cell r="M155">
            <v>10.419145254815941</v>
          </cell>
          <cell r="N155">
            <v>10.228796976813628</v>
          </cell>
          <cell r="O155">
            <v>8.4899470047895687</v>
          </cell>
          <cell r="P155">
            <v>9.354404508260842</v>
          </cell>
          <cell r="Q155">
            <v>14.696676106644462</v>
          </cell>
          <cell r="R155">
            <v>10.578758344749886</v>
          </cell>
          <cell r="S155">
            <v>45.805</v>
          </cell>
          <cell r="T155">
            <v>46.417999999999999</v>
          </cell>
          <cell r="U155">
            <v>50.570999999999998</v>
          </cell>
          <cell r="V155">
            <v>41.615000000000002</v>
          </cell>
          <cell r="W155">
            <v>42.598999999999997</v>
          </cell>
          <cell r="X155">
            <v>41.470999999999997</v>
          </cell>
          <cell r="Y155">
            <v>43.518000000000001</v>
          </cell>
          <cell r="Z155">
            <v>44.293999999999997</v>
          </cell>
          <cell r="AA155">
            <v>53.551000000000002</v>
          </cell>
          <cell r="AB155">
            <v>90.54</v>
          </cell>
          <cell r="AC155">
            <v>63</v>
          </cell>
          <cell r="AD155">
            <v>40.291958000000001</v>
          </cell>
          <cell r="AE155">
            <v>142.79399999999998</v>
          </cell>
          <cell r="AF155">
            <v>125.685</v>
          </cell>
          <cell r="AG155">
            <v>141.363</v>
          </cell>
          <cell r="AH155">
            <v>193.83195800000001</v>
          </cell>
          <cell r="AI155">
            <v>603.67395799999997</v>
          </cell>
          <cell r="AJ155">
            <v>421.49494900000002</v>
          </cell>
          <cell r="AK155">
            <v>421.31100000000004</v>
          </cell>
          <cell r="AL155">
            <v>413.59399999999999</v>
          </cell>
          <cell r="AM155">
            <v>425.49456199999997</v>
          </cell>
          <cell r="AN155">
            <v>436.32203899999996</v>
          </cell>
          <cell r="AO155">
            <v>470.54153900000006</v>
          </cell>
          <cell r="AP155">
            <v>494.26111100000003</v>
          </cell>
          <cell r="AQ155">
            <v>432.35843599999998</v>
          </cell>
          <cell r="AR155">
            <v>433.45313199999998</v>
          </cell>
          <cell r="AS155">
            <v>433.90338200000002</v>
          </cell>
          <cell r="AT155">
            <v>405.05158599999999</v>
          </cell>
          <cell r="AU155">
            <v>348.03970300000003</v>
          </cell>
          <cell r="AV155">
            <v>1256.3999490000001</v>
          </cell>
          <cell r="AW155">
            <v>1332.35814</v>
          </cell>
          <cell r="AX155">
            <v>1360.0726789999999</v>
          </cell>
          <cell r="AY155">
            <v>1186.9946709999999</v>
          </cell>
          <cell r="AZ155">
            <v>5135.8254390000002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3.34782</v>
          </cell>
          <cell r="AE156">
            <v>0</v>
          </cell>
          <cell r="AF156">
            <v>0</v>
          </cell>
          <cell r="AG156">
            <v>0</v>
          </cell>
          <cell r="AH156">
            <v>3.34782</v>
          </cell>
          <cell r="AI156">
            <v>3.34782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13.330118489942134</v>
          </cell>
          <cell r="C157">
            <v>17.098005232722851</v>
          </cell>
          <cell r="D157">
            <v>14.51174040108838</v>
          </cell>
          <cell r="E157">
            <v>21.896115627822947</v>
          </cell>
          <cell r="F157">
            <v>24.001128712871289</v>
          </cell>
          <cell r="G157">
            <v>23.113844277292131</v>
          </cell>
          <cell r="H157">
            <v>28.509374013677018</v>
          </cell>
          <cell r="I157">
            <v>11.752672227371024</v>
          </cell>
          <cell r="J157">
            <v>17.995023743614439</v>
          </cell>
          <cell r="K157">
            <v>20.760641859985927</v>
          </cell>
          <cell r="L157">
            <v>13.731254929901942</v>
          </cell>
          <cell r="M157">
            <v>0</v>
          </cell>
          <cell r="N157">
            <v>14.999239903383273</v>
          </cell>
          <cell r="O157">
            <v>23.007805759004711</v>
          </cell>
          <cell r="P157">
            <v>19.31250137169458</v>
          </cell>
          <cell r="Q157">
            <v>11.835995049488794</v>
          </cell>
          <cell r="R157">
            <v>17.246409328886458</v>
          </cell>
          <cell r="S157">
            <v>4.3</v>
          </cell>
          <cell r="T157">
            <v>5.7</v>
          </cell>
          <cell r="U157">
            <v>4.8</v>
          </cell>
          <cell r="V157">
            <v>7.2717000000000001</v>
          </cell>
          <cell r="W157">
            <v>8.0803799999999999</v>
          </cell>
          <cell r="X157">
            <v>7.5797999999999996</v>
          </cell>
          <cell r="Y157">
            <v>9.0327200000000012</v>
          </cell>
          <cell r="Z157">
            <v>3.8043400000000003</v>
          </cell>
          <cell r="AA157">
            <v>6.3753199999999994</v>
          </cell>
          <cell r="AB157">
            <v>7.3079600000000022</v>
          </cell>
          <cell r="AC157">
            <v>4.9000000000000004</v>
          </cell>
          <cell r="AD157">
            <v>0</v>
          </cell>
          <cell r="AE157">
            <v>14.8</v>
          </cell>
          <cell r="AF157">
            <v>22.93188</v>
          </cell>
          <cell r="AG157">
            <v>19.21238</v>
          </cell>
          <cell r="AH157">
            <v>12.207960000000003</v>
          </cell>
          <cell r="AI157">
            <v>69.152220000000014</v>
          </cell>
          <cell r="AJ157">
            <v>29.031999999999996</v>
          </cell>
          <cell r="AK157">
            <v>30.003499999999999</v>
          </cell>
          <cell r="AL157">
            <v>29.769000000000002</v>
          </cell>
          <cell r="AM157">
            <v>29.888999999999999</v>
          </cell>
          <cell r="AN157">
            <v>30.3</v>
          </cell>
          <cell r="AO157">
            <v>29.513999999999999</v>
          </cell>
          <cell r="AP157">
            <v>28.515000000000001</v>
          </cell>
          <cell r="AQ157">
            <v>29.132999999999996</v>
          </cell>
          <cell r="AR157">
            <v>31.885415000000002</v>
          </cell>
          <cell r="AS157">
            <v>31.680928000000002</v>
          </cell>
          <cell r="AT157">
            <v>32.116511000000003</v>
          </cell>
          <cell r="AU157">
            <v>29.030954000000001</v>
          </cell>
          <cell r="AV157">
            <v>88.804500000000004</v>
          </cell>
          <cell r="AW157">
            <v>89.703000000000003</v>
          </cell>
          <cell r="AX157">
            <v>89.533414999999991</v>
          </cell>
          <cell r="AY157">
            <v>92.828393000000005</v>
          </cell>
          <cell r="AZ157">
            <v>360.86930800000005</v>
          </cell>
        </row>
        <row r="158">
          <cell r="A158" t="str">
            <v>Dominican Republic</v>
          </cell>
          <cell r="B158">
            <v>20.572149770819159</v>
          </cell>
          <cell r="C158">
            <v>23.67750278826464</v>
          </cell>
          <cell r="D158">
            <v>27.357858529366339</v>
          </cell>
          <cell r="E158">
            <v>28.510353528891699</v>
          </cell>
          <cell r="F158">
            <v>32.37971410358174</v>
          </cell>
          <cell r="G158">
            <v>27.570380265116849</v>
          </cell>
          <cell r="H158">
            <v>26.508686943652563</v>
          </cell>
          <cell r="I158">
            <v>26.57212370813939</v>
          </cell>
          <cell r="J158">
            <v>25.537958608395225</v>
          </cell>
          <cell r="K158">
            <v>29.581232655831087</v>
          </cell>
          <cell r="L158">
            <v>33.956365145683201</v>
          </cell>
          <cell r="M158">
            <v>0</v>
          </cell>
          <cell r="N158">
            <v>23.880481978777031</v>
          </cell>
          <cell r="O158">
            <v>29.475801922985596</v>
          </cell>
          <cell r="P158">
            <v>26.181334885246851</v>
          </cell>
          <cell r="Q158">
            <v>22.308008346691299</v>
          </cell>
          <cell r="R158">
            <v>25.540920955120537</v>
          </cell>
          <cell r="S158">
            <v>104.75</v>
          </cell>
          <cell r="T158">
            <v>124</v>
          </cell>
          <cell r="U158">
            <v>140.893</v>
          </cell>
          <cell r="V158">
            <v>152.17099999999999</v>
          </cell>
          <cell r="W158">
            <v>172.65700000000001</v>
          </cell>
          <cell r="X158">
            <v>149.49</v>
          </cell>
          <cell r="Y158">
            <v>141.946</v>
          </cell>
          <cell r="Z158">
            <v>146.33000000000001</v>
          </cell>
          <cell r="AA158">
            <v>155</v>
          </cell>
          <cell r="AB158">
            <v>158</v>
          </cell>
          <cell r="AC158">
            <v>176.39</v>
          </cell>
          <cell r="AD158">
            <v>0</v>
          </cell>
          <cell r="AE158">
            <v>369.64300000000003</v>
          </cell>
          <cell r="AF158">
            <v>474.31799999999998</v>
          </cell>
          <cell r="AG158">
            <v>443.27600000000001</v>
          </cell>
          <cell r="AH158">
            <v>334.39</v>
          </cell>
          <cell r="AI158">
            <v>1621.627</v>
          </cell>
          <cell r="AJ158">
            <v>458.26518399999998</v>
          </cell>
          <cell r="AK158">
            <v>471.33348899999999</v>
          </cell>
          <cell r="AL158">
            <v>463.50009399999999</v>
          </cell>
          <cell r="AM158">
            <v>480.36549200000002</v>
          </cell>
          <cell r="AN158">
            <v>479.90324900000007</v>
          </cell>
          <cell r="AO158">
            <v>487.99109299999998</v>
          </cell>
          <cell r="AP158">
            <v>481.922776</v>
          </cell>
          <cell r="AQ158">
            <v>495.62090499999999</v>
          </cell>
          <cell r="AR158">
            <v>546.24569700000006</v>
          </cell>
          <cell r="AS158">
            <v>480.71019100000001</v>
          </cell>
          <cell r="AT158">
            <v>467.51470399999999</v>
          </cell>
          <cell r="AU158">
            <v>400.84668199999999</v>
          </cell>
          <cell r="AV158">
            <v>1393.098767</v>
          </cell>
          <cell r="AW158">
            <v>1448.259834</v>
          </cell>
          <cell r="AX158">
            <v>1523.7893779999999</v>
          </cell>
          <cell r="AY158">
            <v>1349.0715770000002</v>
          </cell>
          <cell r="AZ158">
            <v>5714.2195560000009</v>
          </cell>
        </row>
        <row r="159">
          <cell r="A159" t="str">
            <v>Ecuador</v>
          </cell>
          <cell r="B159">
            <v>5.1665419952639366</v>
          </cell>
          <cell r="C159">
            <v>5.035163787892853</v>
          </cell>
          <cell r="D159">
            <v>7.2229592469596762</v>
          </cell>
          <cell r="E159">
            <v>6.3889983428866755</v>
          </cell>
          <cell r="F159">
            <v>4.6087694918065791</v>
          </cell>
          <cell r="G159">
            <v>5.643283965202083</v>
          </cell>
          <cell r="H159">
            <v>4.1977822021377724</v>
          </cell>
          <cell r="I159">
            <v>5.1480322499214992</v>
          </cell>
          <cell r="J159">
            <v>5.6580868889707574</v>
          </cell>
          <cell r="K159">
            <v>3.7955877242279188</v>
          </cell>
          <cell r="L159">
            <v>2.4383194920285436</v>
          </cell>
          <cell r="M159">
            <v>5.2236715872526993</v>
          </cell>
          <cell r="N159">
            <v>5.6938950985690546</v>
          </cell>
          <cell r="O159">
            <v>5.5389302932603472</v>
          </cell>
          <cell r="P159">
            <v>5.0092719180684933</v>
          </cell>
          <cell r="Q159">
            <v>3.7702552009594821</v>
          </cell>
          <cell r="R159">
            <v>4.9962453696139946</v>
          </cell>
          <cell r="S159">
            <v>33.912010000000002</v>
          </cell>
          <cell r="T159">
            <v>33.139069999999997</v>
          </cell>
          <cell r="U159">
            <v>36.830750000000002</v>
          </cell>
          <cell r="V159">
            <v>43.728209999999997</v>
          </cell>
          <cell r="W159">
            <v>32.544269999999997</v>
          </cell>
          <cell r="X159">
            <v>40.564190000000004</v>
          </cell>
          <cell r="Y159">
            <v>30.895250000000001</v>
          </cell>
          <cell r="Z159">
            <v>37.161699999999996</v>
          </cell>
          <cell r="AA159">
            <v>43.348800000000004</v>
          </cell>
          <cell r="AB159">
            <v>26.48723</v>
          </cell>
          <cell r="AC159">
            <v>16.665828305555557</v>
          </cell>
          <cell r="AD159">
            <v>32.084040000000002</v>
          </cell>
          <cell r="AE159">
            <v>103.88183000000001</v>
          </cell>
          <cell r="AF159">
            <v>116.83667</v>
          </cell>
          <cell r="AG159">
            <v>111.40575000000001</v>
          </cell>
          <cell r="AH159">
            <v>75.237098305555563</v>
          </cell>
          <cell r="AI159">
            <v>407.36134830555557</v>
          </cell>
          <cell r="AJ159">
            <v>590.73959000000002</v>
          </cell>
          <cell r="AK159">
            <v>592.33749399999999</v>
          </cell>
          <cell r="AL159">
            <v>458.920975</v>
          </cell>
          <cell r="AM159">
            <v>615.98684000000003</v>
          </cell>
          <cell r="AN159">
            <v>635.52414699999997</v>
          </cell>
          <cell r="AO159">
            <v>646.92422399999998</v>
          </cell>
          <cell r="AP159">
            <v>662.39084500000001</v>
          </cell>
          <cell r="AQ159">
            <v>649.67599999999993</v>
          </cell>
          <cell r="AR159">
            <v>689.52493600000003</v>
          </cell>
          <cell r="AS159">
            <v>628.05838600000004</v>
          </cell>
          <cell r="AT159">
            <v>615.14684699999998</v>
          </cell>
          <cell r="AU159">
            <v>552.78429200000005</v>
          </cell>
          <cell r="AV159">
            <v>1641.998059</v>
          </cell>
          <cell r="AW159">
            <v>1898.435211</v>
          </cell>
          <cell r="AX159">
            <v>2001.5917809999999</v>
          </cell>
          <cell r="AY159">
            <v>1795.9895250000002</v>
          </cell>
          <cell r="AZ159">
            <v>7338.0145760000005</v>
          </cell>
        </row>
        <row r="160">
          <cell r="A160" t="str">
            <v>El Salvador</v>
          </cell>
          <cell r="B160">
            <v>23.816612137695557</v>
          </cell>
          <cell r="C160">
            <v>25.748616228675314</v>
          </cell>
          <cell r="D160">
            <v>24.245537252867035</v>
          </cell>
          <cell r="E160">
            <v>20.025404343162073</v>
          </cell>
          <cell r="F160">
            <v>19.992946936557576</v>
          </cell>
          <cell r="G160">
            <v>21.785447016726057</v>
          </cell>
          <cell r="H160">
            <v>21.23970502406527</v>
          </cell>
          <cell r="I160">
            <v>22.400770902604773</v>
          </cell>
          <cell r="J160">
            <v>15.034791877993712</v>
          </cell>
          <cell r="K160">
            <v>17.381220857879484</v>
          </cell>
          <cell r="L160">
            <v>20.936175064083614</v>
          </cell>
          <cell r="M160">
            <v>19.144194236877013</v>
          </cell>
          <cell r="N160">
            <v>24.612952633736771</v>
          </cell>
          <cell r="O160">
            <v>20.603956464091283</v>
          </cell>
          <cell r="P160">
            <v>19.515029880858275</v>
          </cell>
          <cell r="Q160">
            <v>19.059160689601011</v>
          </cell>
          <cell r="R160">
            <v>20.953006462089924</v>
          </cell>
          <cell r="S160">
            <v>31.038</v>
          </cell>
          <cell r="T160">
            <v>35.250999999999998</v>
          </cell>
          <cell r="U160">
            <v>34.115000000000002</v>
          </cell>
          <cell r="V160">
            <v>29.189</v>
          </cell>
          <cell r="W160">
            <v>28.125999999999998</v>
          </cell>
          <cell r="X160">
            <v>31.399000000000001</v>
          </cell>
          <cell r="Y160">
            <v>28.719000000000001</v>
          </cell>
          <cell r="Z160">
            <v>31.024999999999999</v>
          </cell>
          <cell r="AA160">
            <v>21.238</v>
          </cell>
          <cell r="AB160">
            <v>25.349</v>
          </cell>
          <cell r="AC160">
            <v>26.126000000000001</v>
          </cell>
          <cell r="AD160">
            <v>23.600172000000001</v>
          </cell>
          <cell r="AE160">
            <v>100.404</v>
          </cell>
          <cell r="AF160">
            <v>88.713999999999999</v>
          </cell>
          <cell r="AG160">
            <v>80.981999999999999</v>
          </cell>
          <cell r="AH160">
            <v>75.075172000000009</v>
          </cell>
          <cell r="AI160">
            <v>345.17517199999998</v>
          </cell>
          <cell r="AJ160">
            <v>117.28872200000001</v>
          </cell>
          <cell r="AK160">
            <v>123.214</v>
          </cell>
          <cell r="AL160">
            <v>126.635676</v>
          </cell>
          <cell r="AM160">
            <v>131.18386799999999</v>
          </cell>
          <cell r="AN160">
            <v>126.61165</v>
          </cell>
          <cell r="AO160">
            <v>129.71549300000001</v>
          </cell>
          <cell r="AP160">
            <v>121.69236800000002</v>
          </cell>
          <cell r="AQ160">
            <v>124.64972800000001</v>
          </cell>
          <cell r="AR160">
            <v>127.13312000000001</v>
          </cell>
          <cell r="AS160">
            <v>131.25717800000001</v>
          </cell>
          <cell r="AT160">
            <v>112.30991300000001</v>
          </cell>
          <cell r="AU160">
            <v>110.948283</v>
          </cell>
          <cell r="AV160">
            <v>367.138398</v>
          </cell>
          <cell r="AW160">
            <v>387.51101100000005</v>
          </cell>
          <cell r="AX160">
            <v>373.47521600000005</v>
          </cell>
          <cell r="AY160">
            <v>354.51537400000001</v>
          </cell>
          <cell r="AZ160">
            <v>1482.639999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1.7352819563238751</v>
          </cell>
          <cell r="N161">
            <v>0</v>
          </cell>
          <cell r="O161">
            <v>0</v>
          </cell>
          <cell r="P161">
            <v>0</v>
          </cell>
          <cell r="Q161">
            <v>0.50167890757180023</v>
          </cell>
          <cell r="R161">
            <v>0.12475453065046917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3.2784800000000001</v>
          </cell>
          <cell r="AE161">
            <v>0</v>
          </cell>
          <cell r="AF161">
            <v>0</v>
          </cell>
          <cell r="AG161">
            <v>0</v>
          </cell>
          <cell r="AH161">
            <v>3.2784800000000001</v>
          </cell>
          <cell r="AI161">
            <v>3.2784800000000001</v>
          </cell>
          <cell r="AJ161">
            <v>205.11785699999999</v>
          </cell>
          <cell r="AK161">
            <v>205.04247100000001</v>
          </cell>
          <cell r="AL161">
            <v>205.34696300000002</v>
          </cell>
          <cell r="AM161">
            <v>168.1</v>
          </cell>
          <cell r="AN161">
            <v>190.63154100000003</v>
          </cell>
          <cell r="AO161">
            <v>200.68313499999999</v>
          </cell>
          <cell r="AP161">
            <v>198.27983799999998</v>
          </cell>
          <cell r="AQ161">
            <v>214.13029900000001</v>
          </cell>
          <cell r="AR161">
            <v>189.66657499999999</v>
          </cell>
          <cell r="AS161">
            <v>212.516548</v>
          </cell>
          <cell r="AT161">
            <v>205.59733600000001</v>
          </cell>
          <cell r="AU161">
            <v>170.037612</v>
          </cell>
          <cell r="AV161">
            <v>615.50729100000001</v>
          </cell>
          <cell r="AW161">
            <v>559.41467599999999</v>
          </cell>
          <cell r="AX161">
            <v>602.07671199999993</v>
          </cell>
          <cell r="AY161">
            <v>588.15149599999995</v>
          </cell>
          <cell r="AZ161">
            <v>2365.1501749999998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59.096203000000003</v>
          </cell>
          <cell r="AK162">
            <v>59.569955999999998</v>
          </cell>
          <cell r="AL162">
            <v>58.607683999999999</v>
          </cell>
          <cell r="AM162">
            <v>61.154000000000003</v>
          </cell>
          <cell r="AN162">
            <v>53.379999999999995</v>
          </cell>
          <cell r="AO162">
            <v>52.599999999999994</v>
          </cell>
          <cell r="AP162">
            <v>62.079000000000001</v>
          </cell>
          <cell r="AQ162">
            <v>67.183999999999997</v>
          </cell>
          <cell r="AR162">
            <v>57.765999999999998</v>
          </cell>
          <cell r="AS162">
            <v>48.317</v>
          </cell>
          <cell r="AT162">
            <v>70.010999999999996</v>
          </cell>
          <cell r="AU162">
            <v>86.94</v>
          </cell>
          <cell r="AV162">
            <v>177.273843</v>
          </cell>
          <cell r="AW162">
            <v>167.13399999999999</v>
          </cell>
          <cell r="AX162">
            <v>187.029</v>
          </cell>
          <cell r="AY162">
            <v>205.268</v>
          </cell>
          <cell r="AZ162">
            <v>736.70484299999998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2.8178160000000001</v>
          </cell>
          <cell r="AK163">
            <v>5.7017160000000002</v>
          </cell>
          <cell r="AL163">
            <v>2.8843580000000002</v>
          </cell>
          <cell r="AM163">
            <v>2.8843580000000002</v>
          </cell>
          <cell r="AN163">
            <v>3.1343580000000002</v>
          </cell>
          <cell r="AO163">
            <v>4.1316389999999998</v>
          </cell>
          <cell r="AP163">
            <v>4.9800000000000004</v>
          </cell>
          <cell r="AQ163">
            <v>6.7799999999999994</v>
          </cell>
          <cell r="AR163">
            <v>9.25</v>
          </cell>
          <cell r="AS163">
            <v>2.21</v>
          </cell>
          <cell r="AT163">
            <v>7.765251000000001</v>
          </cell>
          <cell r="AU163">
            <v>5.3352510000000004</v>
          </cell>
          <cell r="AV163">
            <v>11.403890000000001</v>
          </cell>
          <cell r="AW163">
            <v>10.150355000000001</v>
          </cell>
          <cell r="AX163">
            <v>21.009999999999998</v>
          </cell>
          <cell r="AY163">
            <v>15.310502</v>
          </cell>
          <cell r="AZ163">
            <v>57.874746999999999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3.2092269231399038E-2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1.9598</v>
          </cell>
          <cell r="AE164">
            <v>0</v>
          </cell>
          <cell r="AF164">
            <v>0</v>
          </cell>
          <cell r="AG164">
            <v>0</v>
          </cell>
          <cell r="AH164">
            <v>1.9598</v>
          </cell>
          <cell r="AI164">
            <v>1.9598</v>
          </cell>
          <cell r="AJ164">
            <v>968.01299999999992</v>
          </cell>
          <cell r="AK164">
            <v>1032.6590000000001</v>
          </cell>
          <cell r="AL164">
            <v>1017.306</v>
          </cell>
          <cell r="AM164">
            <v>948.65300000000002</v>
          </cell>
          <cell r="AN164">
            <v>0</v>
          </cell>
          <cell r="AO164">
            <v>542.08699999999999</v>
          </cell>
          <cell r="AP164">
            <v>987.37200000000007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3017.9780000000001</v>
          </cell>
          <cell r="AW164">
            <v>1490.74</v>
          </cell>
          <cell r="AX164">
            <v>987.37200000000007</v>
          </cell>
          <cell r="AY164">
            <v>0</v>
          </cell>
          <cell r="AZ164">
            <v>5496.0900000000011</v>
          </cell>
        </row>
        <row r="165">
          <cell r="A165" t="str">
            <v>Mexico</v>
          </cell>
          <cell r="B165">
            <v>17.786415122884108</v>
          </cell>
          <cell r="C165">
            <v>7.3197466860938869</v>
          </cell>
          <cell r="D165">
            <v>0.26877521648166464</v>
          </cell>
          <cell r="E165">
            <v>0.86692413415318803</v>
          </cell>
          <cell r="F165">
            <v>3.3449449077363871E-2</v>
          </cell>
          <cell r="G165">
            <v>2.3803579942463373</v>
          </cell>
          <cell r="H165">
            <v>0.46120503175059463</v>
          </cell>
          <cell r="I165">
            <v>6.1070046490772655E-2</v>
          </cell>
          <cell r="J165">
            <v>3.1025203605292113E-2</v>
          </cell>
          <cell r="K165">
            <v>1.9475668919459121E-2</v>
          </cell>
          <cell r="L165">
            <v>0</v>
          </cell>
          <cell r="M165">
            <v>44.785824487947252</v>
          </cell>
          <cell r="N165">
            <v>8.4936802045423256</v>
          </cell>
          <cell r="O165">
            <v>1.09797390918147</v>
          </cell>
          <cell r="P165">
            <v>0.17827110902130891</v>
          </cell>
          <cell r="Q165">
            <v>13.215598400320276</v>
          </cell>
          <cell r="R165">
            <v>5.4237877673697108</v>
          </cell>
          <cell r="S165">
            <v>1384.6921799999975</v>
          </cell>
          <cell r="T165">
            <v>588.88988700000004</v>
          </cell>
          <cell r="U165">
            <v>20.554734000000014</v>
          </cell>
          <cell r="V165">
            <v>70.33740799999994</v>
          </cell>
          <cell r="W165">
            <v>2.7570150911199218</v>
          </cell>
          <cell r="X165">
            <v>197.662283</v>
          </cell>
          <cell r="Y165">
            <v>39.219851000000006</v>
          </cell>
          <cell r="Z165">
            <v>5.7506270000000006</v>
          </cell>
          <cell r="AA165">
            <v>2.7441789999999995</v>
          </cell>
          <cell r="AB165">
            <v>1.6219860000000008</v>
          </cell>
          <cell r="AC165">
            <v>0</v>
          </cell>
          <cell r="AD165">
            <v>2966.4637279999997</v>
          </cell>
          <cell r="AE165">
            <v>1994.1368009999976</v>
          </cell>
          <cell r="AF165">
            <v>270.7567060911199</v>
          </cell>
          <cell r="AG165">
            <v>47.71465700000001</v>
          </cell>
          <cell r="AH165">
            <v>2968.0857139999998</v>
          </cell>
          <cell r="AI165">
            <v>5280.6938780911169</v>
          </cell>
          <cell r="AJ165">
            <v>7006.5999999999995</v>
          </cell>
          <cell r="AK165">
            <v>7240.7</v>
          </cell>
          <cell r="AL165">
            <v>6882.7999999999993</v>
          </cell>
          <cell r="AM165">
            <v>7302.1</v>
          </cell>
          <cell r="AN165">
            <v>7418.1</v>
          </cell>
          <cell r="AO165">
            <v>7473.5</v>
          </cell>
          <cell r="AP165">
            <v>7653.4</v>
          </cell>
          <cell r="AQ165">
            <v>8474.7999999999993</v>
          </cell>
          <cell r="AR165">
            <v>7960.4992489999995</v>
          </cell>
          <cell r="AS165">
            <v>7495.4416510000001</v>
          </cell>
          <cell r="AT165">
            <v>6756.3206840000003</v>
          </cell>
          <cell r="AU165">
            <v>5961.3</v>
          </cell>
          <cell r="AV165">
            <v>21130.1</v>
          </cell>
          <cell r="AW165">
            <v>22193.7</v>
          </cell>
          <cell r="AX165">
            <v>24088.699248999998</v>
          </cell>
          <cell r="AY165">
            <v>20213.062334999999</v>
          </cell>
          <cell r="AZ165">
            <v>87625.56158400001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14.890114393208988</v>
          </cell>
          <cell r="F166">
            <v>26.655320494935332</v>
          </cell>
          <cell r="G166">
            <v>44.170655176155215</v>
          </cell>
          <cell r="H166">
            <v>28.440420661057054</v>
          </cell>
          <cell r="I166">
            <v>32.312086134441309</v>
          </cell>
          <cell r="J166">
            <v>0</v>
          </cell>
          <cell r="K166">
            <v>0</v>
          </cell>
          <cell r="L166">
            <v>0</v>
          </cell>
          <cell r="M166">
            <v>31.161446979846453</v>
          </cell>
          <cell r="N166">
            <v>0</v>
          </cell>
          <cell r="O166">
            <v>27.597729320299997</v>
          </cell>
          <cell r="P166">
            <v>20.4357636677803</v>
          </cell>
          <cell r="Q166">
            <v>10.135323599818777</v>
          </cell>
          <cell r="R166">
            <v>13.779458706027569</v>
          </cell>
          <cell r="S166">
            <v>0</v>
          </cell>
          <cell r="T166">
            <v>0</v>
          </cell>
          <cell r="U166">
            <v>0</v>
          </cell>
          <cell r="V166">
            <v>10.685</v>
          </cell>
          <cell r="W166">
            <v>18</v>
          </cell>
          <cell r="X166">
            <v>26</v>
          </cell>
          <cell r="Y166">
            <v>20.039000000000001</v>
          </cell>
          <cell r="Z166">
            <v>21.411000000000001</v>
          </cell>
          <cell r="AA166">
            <v>0</v>
          </cell>
          <cell r="AB166">
            <v>0</v>
          </cell>
          <cell r="AC166">
            <v>0</v>
          </cell>
          <cell r="AD166">
            <v>28.438825999999999</v>
          </cell>
          <cell r="AE166">
            <v>0</v>
          </cell>
          <cell r="AF166">
            <v>54.685000000000002</v>
          </cell>
          <cell r="AG166">
            <v>41.45</v>
          </cell>
          <cell r="AH166">
            <v>28.438825999999999</v>
          </cell>
          <cell r="AI166">
            <v>124.573826</v>
          </cell>
          <cell r="AJ166">
            <v>68.421666999999999</v>
          </cell>
          <cell r="AK166">
            <v>65.237148000000005</v>
          </cell>
          <cell r="AL166">
            <v>66.575275000000005</v>
          </cell>
          <cell r="AM166">
            <v>64.583117000000001</v>
          </cell>
          <cell r="AN166">
            <v>60.775858999999997</v>
          </cell>
          <cell r="AO166">
            <v>52.976348000000002</v>
          </cell>
          <cell r="AP166">
            <v>63.413618999999997</v>
          </cell>
          <cell r="AQ166">
            <v>59.636818000000005</v>
          </cell>
          <cell r="AR166">
            <v>59.497181999999995</v>
          </cell>
          <cell r="AS166">
            <v>84.070808999999997</v>
          </cell>
          <cell r="AT166">
            <v>86.324701000000005</v>
          </cell>
          <cell r="AU166">
            <v>82.136569000000009</v>
          </cell>
          <cell r="AV166">
            <v>200.23409000000001</v>
          </cell>
          <cell r="AW166">
            <v>178.33532400000001</v>
          </cell>
          <cell r="AX166">
            <v>182.547619</v>
          </cell>
          <cell r="AY166">
            <v>252.53207900000001</v>
          </cell>
          <cell r="AZ166">
            <v>813.64911200000006</v>
          </cell>
        </row>
        <row r="167">
          <cell r="A167" t="str">
            <v>Panama</v>
          </cell>
          <cell r="B167">
            <v>44.307249770521814</v>
          </cell>
          <cell r="C167">
            <v>41.327439886845823</v>
          </cell>
          <cell r="D167">
            <v>31.904811715481173</v>
          </cell>
          <cell r="E167">
            <v>40.625</v>
          </cell>
          <cell r="F167">
            <v>33.486750000000001</v>
          </cell>
          <cell r="G167">
            <v>41.059013742926439</v>
          </cell>
          <cell r="H167">
            <v>41.974871972919011</v>
          </cell>
          <cell r="I167">
            <v>32.778191489361703</v>
          </cell>
          <cell r="J167">
            <v>36.464705198278871</v>
          </cell>
          <cell r="K167">
            <v>28.178149392233152</v>
          </cell>
          <cell r="L167">
            <v>38.041405118300332</v>
          </cell>
          <cell r="M167">
            <v>41.084585526315784</v>
          </cell>
          <cell r="N167">
            <v>39.165431612424371</v>
          </cell>
          <cell r="O167">
            <v>38.416437128729299</v>
          </cell>
          <cell r="P167">
            <v>37.375018748174519</v>
          </cell>
          <cell r="Q167">
            <v>35.032944136793844</v>
          </cell>
          <cell r="R167">
            <v>37.639739050359807</v>
          </cell>
          <cell r="S167">
            <v>24.448</v>
          </cell>
          <cell r="T167">
            <v>19.478999999999999</v>
          </cell>
          <cell r="U167">
            <v>16.945</v>
          </cell>
          <cell r="V167">
            <v>16.25</v>
          </cell>
          <cell r="W167">
            <v>14.882999999999999</v>
          </cell>
          <cell r="X167">
            <v>20.315999999999999</v>
          </cell>
          <cell r="Y167">
            <v>21.492999999999999</v>
          </cell>
          <cell r="Z167">
            <v>13.694000000000001</v>
          </cell>
          <cell r="AA167">
            <v>17.420000000000002</v>
          </cell>
          <cell r="AB167">
            <v>12.956</v>
          </cell>
          <cell r="AC167">
            <v>14.006</v>
          </cell>
          <cell r="AD167">
            <v>13.877459999999999</v>
          </cell>
          <cell r="AE167">
            <v>60.872</v>
          </cell>
          <cell r="AF167">
            <v>51.448999999999998</v>
          </cell>
          <cell r="AG167">
            <v>52.606999999999999</v>
          </cell>
          <cell r="AH167">
            <v>40.839460000000003</v>
          </cell>
          <cell r="AI167">
            <v>205.76745999999997</v>
          </cell>
          <cell r="AJ167">
            <v>49.660496000000009</v>
          </cell>
          <cell r="AK167">
            <v>42.42</v>
          </cell>
          <cell r="AL167">
            <v>47.8</v>
          </cell>
          <cell r="AM167">
            <v>36</v>
          </cell>
          <cell r="AN167">
            <v>40</v>
          </cell>
          <cell r="AO167">
            <v>44.531999999999996</v>
          </cell>
          <cell r="AP167">
            <v>46.084000000000003</v>
          </cell>
          <cell r="AQ167">
            <v>37.6</v>
          </cell>
          <cell r="AR167">
            <v>42.995000000000005</v>
          </cell>
          <cell r="AS167">
            <v>41.381</v>
          </cell>
          <cell r="AT167">
            <v>33.136000000000003</v>
          </cell>
          <cell r="AU167">
            <v>30.4</v>
          </cell>
          <cell r="AV167">
            <v>139.88049599999999</v>
          </cell>
          <cell r="AW167">
            <v>120.532</v>
          </cell>
          <cell r="AX167">
            <v>126.679</v>
          </cell>
          <cell r="AY167">
            <v>104.917</v>
          </cell>
          <cell r="AZ167">
            <v>492.00849599999998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195.46061199999997</v>
          </cell>
          <cell r="AK168">
            <v>214.44600000000003</v>
          </cell>
          <cell r="AL168">
            <v>226.31100000000001</v>
          </cell>
          <cell r="AM168">
            <v>244.565066</v>
          </cell>
          <cell r="AN168">
            <v>248.762</v>
          </cell>
          <cell r="AO168">
            <v>216.85399999999998</v>
          </cell>
          <cell r="AP168">
            <v>203.059</v>
          </cell>
          <cell r="AQ168">
            <v>208.03299999999999</v>
          </cell>
          <cell r="AR168">
            <v>209.56399999999999</v>
          </cell>
          <cell r="AS168">
            <v>216.56947700000001</v>
          </cell>
          <cell r="AT168">
            <v>216.400598</v>
          </cell>
          <cell r="AU168">
            <v>204.93859800000001</v>
          </cell>
          <cell r="AV168">
            <v>636.21761200000003</v>
          </cell>
          <cell r="AW168">
            <v>710.18106599999999</v>
          </cell>
          <cell r="AX168">
            <v>620.65599999999995</v>
          </cell>
          <cell r="AY168">
            <v>637.90867300000002</v>
          </cell>
          <cell r="AZ168">
            <v>2604.9633510000003</v>
          </cell>
        </row>
        <row r="169">
          <cell r="A169" t="str">
            <v>Peru</v>
          </cell>
          <cell r="B169">
            <v>9.5726816008090854</v>
          </cell>
          <cell r="C169">
            <v>21.494527409028336</v>
          </cell>
          <cell r="D169">
            <v>33.992866011386965</v>
          </cell>
          <cell r="E169">
            <v>28.839141009375872</v>
          </cell>
          <cell r="F169">
            <v>13.02483911350412</v>
          </cell>
          <cell r="G169">
            <v>8.4150147860356839</v>
          </cell>
          <cell r="H169">
            <v>29.097768546520182</v>
          </cell>
          <cell r="I169">
            <v>50.924089946841804</v>
          </cell>
          <cell r="J169">
            <v>3.5471475022169674</v>
          </cell>
          <cell r="K169">
            <v>0</v>
          </cell>
          <cell r="L169">
            <v>25.959407840262557</v>
          </cell>
          <cell r="M169">
            <v>11.046118019309613</v>
          </cell>
          <cell r="N169">
            <v>20.540323740607203</v>
          </cell>
          <cell r="O169">
            <v>15.783853439120687</v>
          </cell>
          <cell r="P169">
            <v>27.548158059509532</v>
          </cell>
          <cell r="Q169">
            <v>9.9553311431843134</v>
          </cell>
          <cell r="R169">
            <v>18.98806485233828</v>
          </cell>
          <cell r="S169">
            <v>13.974</v>
          </cell>
          <cell r="T169">
            <v>24.135003999999999</v>
          </cell>
          <cell r="U169">
            <v>37.748733999999999</v>
          </cell>
          <cell r="V169">
            <v>31.066483999999999</v>
          </cell>
          <cell r="W169">
            <v>16.329999999999998</v>
          </cell>
          <cell r="X169">
            <v>12.11</v>
          </cell>
          <cell r="Y169">
            <v>45.347000000000001</v>
          </cell>
          <cell r="Z169">
            <v>53.7</v>
          </cell>
          <cell r="AA169">
            <v>4</v>
          </cell>
          <cell r="AB169">
            <v>0</v>
          </cell>
          <cell r="AC169">
            <v>17.823730000000001</v>
          </cell>
          <cell r="AD169">
            <v>10.470955</v>
          </cell>
          <cell r="AE169">
            <v>75.857737999999998</v>
          </cell>
          <cell r="AF169">
            <v>59.506484</v>
          </cell>
          <cell r="AG169">
            <v>103.047</v>
          </cell>
          <cell r="AH169">
            <v>28.294685000000001</v>
          </cell>
          <cell r="AI169">
            <v>266.70590700000002</v>
          </cell>
          <cell r="AJ169">
            <v>131.38011399999999</v>
          </cell>
          <cell r="AK169">
            <v>101.055972</v>
          </cell>
          <cell r="AL169">
            <v>99.944089999999989</v>
          </cell>
          <cell r="AM169">
            <v>96.950999999999993</v>
          </cell>
          <cell r="AN169">
            <v>112.83824600000001</v>
          </cell>
          <cell r="AO169">
            <v>129.51848899999999</v>
          </cell>
          <cell r="AP169">
            <v>140.259209</v>
          </cell>
          <cell r="AQ169">
            <v>94.905967000000004</v>
          </cell>
          <cell r="AR169">
            <v>101.49</v>
          </cell>
          <cell r="AS169">
            <v>108.68700100000001</v>
          </cell>
          <cell r="AT169">
            <v>61.794002000000006</v>
          </cell>
          <cell r="AU169">
            <v>85.31376800000001</v>
          </cell>
          <cell r="AV169">
            <v>332.38017600000001</v>
          </cell>
          <cell r="AW169">
            <v>339.30773499999998</v>
          </cell>
          <cell r="AX169">
            <v>336.65517599999998</v>
          </cell>
          <cell r="AY169">
            <v>255.79477100000003</v>
          </cell>
          <cell r="AZ169">
            <v>1264.1378580000001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0.6</v>
          </cell>
          <cell r="AK170">
            <v>0</v>
          </cell>
          <cell r="AL170">
            <v>0.6</v>
          </cell>
          <cell r="AM170">
            <v>0.6</v>
          </cell>
          <cell r="AN170">
            <v>0.6</v>
          </cell>
          <cell r="AO170">
            <v>0.7</v>
          </cell>
          <cell r="AP170">
            <v>0.7</v>
          </cell>
          <cell r="AQ170">
            <v>0.7</v>
          </cell>
          <cell r="AR170">
            <v>0.7</v>
          </cell>
          <cell r="AS170">
            <v>0.7</v>
          </cell>
          <cell r="AT170">
            <v>0.7</v>
          </cell>
          <cell r="AU170">
            <v>0.7</v>
          </cell>
          <cell r="AV170">
            <v>1.2</v>
          </cell>
          <cell r="AW170">
            <v>1.9</v>
          </cell>
          <cell r="AX170">
            <v>2.0999999999999996</v>
          </cell>
          <cell r="AY170">
            <v>2.0999999999999996</v>
          </cell>
          <cell r="AZ170">
            <v>7.3000000000000007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4.5</v>
          </cell>
          <cell r="AK171">
            <v>4.5</v>
          </cell>
          <cell r="AL171">
            <v>4.5</v>
          </cell>
          <cell r="AM171">
            <v>0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13.5</v>
          </cell>
          <cell r="AW171">
            <v>8.9600000000000009</v>
          </cell>
          <cell r="AX171">
            <v>13.440000000000001</v>
          </cell>
          <cell r="AY171">
            <v>17.920000000000002</v>
          </cell>
          <cell r="AZ171">
            <v>53.820000000000007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0</v>
          </cell>
          <cell r="AN172">
            <v>8.9600000000000009</v>
          </cell>
          <cell r="AO172">
            <v>4.4800000000000004</v>
          </cell>
          <cell r="AP172">
            <v>8.9600000000000009</v>
          </cell>
          <cell r="AQ172">
            <v>4.4800000000000004</v>
          </cell>
          <cell r="AR172">
            <v>4.4800000000000004</v>
          </cell>
          <cell r="AS172">
            <v>4.4800000000000004</v>
          </cell>
          <cell r="AT172">
            <v>8.98</v>
          </cell>
          <cell r="AU172">
            <v>4.5</v>
          </cell>
          <cell r="AV172">
            <v>22.5</v>
          </cell>
          <cell r="AW172">
            <v>13.440000000000001</v>
          </cell>
          <cell r="AX172">
            <v>17.920000000000002</v>
          </cell>
          <cell r="AY172">
            <v>17.96</v>
          </cell>
          <cell r="AZ172">
            <v>71.820000000000007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1.51</v>
          </cell>
          <cell r="AK173">
            <v>1.93</v>
          </cell>
          <cell r="AL173">
            <v>1.93</v>
          </cell>
          <cell r="AM173">
            <v>1.93</v>
          </cell>
          <cell r="AN173">
            <v>2.5499999999999998</v>
          </cell>
          <cell r="AO173">
            <v>1.5</v>
          </cell>
          <cell r="AP173">
            <v>2.9</v>
          </cell>
          <cell r="AQ173">
            <v>1.4</v>
          </cell>
          <cell r="AR173">
            <v>2.95</v>
          </cell>
          <cell r="AS173">
            <v>1.2</v>
          </cell>
          <cell r="AT173">
            <v>2.5999999999999996</v>
          </cell>
          <cell r="AU173">
            <v>1.4</v>
          </cell>
          <cell r="AV173">
            <v>5.37</v>
          </cell>
          <cell r="AW173">
            <v>5.9799999999999995</v>
          </cell>
          <cell r="AX173">
            <v>7.25</v>
          </cell>
          <cell r="AY173">
            <v>5.1999999999999993</v>
          </cell>
          <cell r="AZ173">
            <v>23.799999999999997</v>
          </cell>
        </row>
        <row r="174">
          <cell r="A174" t="str">
            <v>Uruguay</v>
          </cell>
          <cell r="B174">
            <v>17.945488572787905</v>
          </cell>
          <cell r="C174">
            <v>24.476752750801726</v>
          </cell>
          <cell r="D174">
            <v>19.338868852268906</v>
          </cell>
          <cell r="E174">
            <v>13.12005651288783</v>
          </cell>
          <cell r="F174">
            <v>10.568438957643211</v>
          </cell>
          <cell r="G174">
            <v>3.1456332017692468</v>
          </cell>
          <cell r="H174">
            <v>7.965164129195438</v>
          </cell>
          <cell r="I174">
            <v>9.6307886285945195</v>
          </cell>
          <cell r="J174">
            <v>8.306901787226515</v>
          </cell>
          <cell r="K174">
            <v>2.696993529868779</v>
          </cell>
          <cell r="L174">
            <v>1.6182490258519762</v>
          </cell>
          <cell r="M174">
            <v>2.6786405410911351</v>
          </cell>
          <cell r="N174">
            <v>20.62712114014667</v>
          </cell>
          <cell r="O174">
            <v>8.2711743844786731</v>
          </cell>
          <cell r="P174">
            <v>8.6298338387032274</v>
          </cell>
          <cell r="Q174">
            <v>2.3168157796279476</v>
          </cell>
          <cell r="R174">
            <v>9.100472179780672</v>
          </cell>
          <cell r="S174">
            <v>17</v>
          </cell>
          <cell r="T174">
            <v>24</v>
          </cell>
          <cell r="U174">
            <v>18.529</v>
          </cell>
          <cell r="V174">
            <v>13.209</v>
          </cell>
          <cell r="W174">
            <v>10.157</v>
          </cell>
          <cell r="X174">
            <v>4.351</v>
          </cell>
          <cell r="Y174">
            <v>10.667999999999999</v>
          </cell>
          <cell r="Z174">
            <v>12.68684</v>
          </cell>
          <cell r="AA174">
            <v>11.019</v>
          </cell>
          <cell r="AB174">
            <v>3.7610000000000001</v>
          </cell>
          <cell r="AC174">
            <v>2.3679999999999999</v>
          </cell>
          <cell r="AD174">
            <v>3.64276</v>
          </cell>
          <cell r="AE174">
            <v>59.528999999999996</v>
          </cell>
          <cell r="AF174">
            <v>27.716999999999999</v>
          </cell>
          <cell r="AG174">
            <v>34.373840000000001</v>
          </cell>
          <cell r="AH174">
            <v>9.7717600000000004</v>
          </cell>
          <cell r="AI174">
            <v>131.39159999999998</v>
          </cell>
          <cell r="AJ174">
            <v>85.258196999999996</v>
          </cell>
          <cell r="AK174">
            <v>88.247</v>
          </cell>
          <cell r="AL174">
            <v>86.230999999999995</v>
          </cell>
          <cell r="AM174">
            <v>90.610128000000003</v>
          </cell>
          <cell r="AN174">
            <v>86.496217999999999</v>
          </cell>
          <cell r="AO174">
            <v>124.48686000000001</v>
          </cell>
          <cell r="AP174">
            <v>120.53988900000002</v>
          </cell>
          <cell r="AQ174">
            <v>118.55888900000001</v>
          </cell>
          <cell r="AR174">
            <v>119.38386</v>
          </cell>
          <cell r="AS174">
            <v>125.50641899999999</v>
          </cell>
          <cell r="AT174">
            <v>131.697901</v>
          </cell>
          <cell r="AU174">
            <v>122.39357799999999</v>
          </cell>
          <cell r="AV174">
            <v>259.736197</v>
          </cell>
          <cell r="AW174">
            <v>301.59320600000001</v>
          </cell>
          <cell r="AX174">
            <v>358.48263800000007</v>
          </cell>
          <cell r="AY174">
            <v>379.59789799999999</v>
          </cell>
          <cell r="AZ174">
            <v>1299.4099389999999</v>
          </cell>
        </row>
        <row r="175">
          <cell r="A175" t="str">
            <v>Venezuela</v>
          </cell>
          <cell r="B175">
            <v>1.2259357176492398</v>
          </cell>
          <cell r="C175">
            <v>0.7823547015782093</v>
          </cell>
          <cell r="D175">
            <v>0.68726335400451577</v>
          </cell>
          <cell r="E175">
            <v>-0.29619703208900822</v>
          </cell>
          <cell r="F175">
            <v>5.7327826142751421</v>
          </cell>
          <cell r="G175">
            <v>5.3979202984541557</v>
          </cell>
          <cell r="H175">
            <v>6.2481926677120301</v>
          </cell>
          <cell r="I175">
            <v>6.031239461869796</v>
          </cell>
          <cell r="J175">
            <v>5.2596146811344235</v>
          </cell>
          <cell r="K175">
            <v>5.1965838409783771</v>
          </cell>
          <cell r="L175">
            <v>7.9933780596536677</v>
          </cell>
          <cell r="M175">
            <v>1.0328358328954942E-2</v>
          </cell>
          <cell r="N175">
            <v>0.89854475615793195</v>
          </cell>
          <cell r="O175">
            <v>3.6514307496892382</v>
          </cell>
          <cell r="P175">
            <v>5.8292488332173686</v>
          </cell>
          <cell r="Q175">
            <v>4.5157947054781236</v>
          </cell>
          <cell r="R175">
            <v>3.6998579660651467</v>
          </cell>
          <cell r="S175">
            <v>3.1520000000000152</v>
          </cell>
          <cell r="T175">
            <v>2.035000000000025</v>
          </cell>
          <cell r="U175">
            <v>1.7550000000000239</v>
          </cell>
          <cell r="V175">
            <v>-0.78699999999999193</v>
          </cell>
          <cell r="W175">
            <v>15.569000000000031</v>
          </cell>
          <cell r="X175">
            <v>14.948000000000064</v>
          </cell>
          <cell r="Y175">
            <v>14.97900000000007</v>
          </cell>
          <cell r="Z175">
            <v>14.802722580966375</v>
          </cell>
          <cell r="AA175">
            <v>13.850922580966369</v>
          </cell>
          <cell r="AB175">
            <v>14.426922580966362</v>
          </cell>
          <cell r="AC175">
            <v>19.298821111040695</v>
          </cell>
          <cell r="AD175">
            <v>2.358E-2</v>
          </cell>
          <cell r="AE175">
            <v>6.9420000000000641</v>
          </cell>
          <cell r="AF175">
            <v>29.730000000000103</v>
          </cell>
          <cell r="AG175">
            <v>43.632645161932814</v>
          </cell>
          <cell r="AH175">
            <v>33.74932369200706</v>
          </cell>
          <cell r="AI175">
            <v>114.05396885394003</v>
          </cell>
          <cell r="AJ175">
            <v>231.39875600000002</v>
          </cell>
          <cell r="AK175">
            <v>234.100977</v>
          </cell>
          <cell r="AL175">
            <v>229.82456300000001</v>
          </cell>
          <cell r="AM175">
            <v>239.13136300000002</v>
          </cell>
          <cell r="AN175">
            <v>244.420571</v>
          </cell>
          <cell r="AO175">
            <v>249.22931899999998</v>
          </cell>
          <cell r="AP175">
            <v>215.75999199999998</v>
          </cell>
          <cell r="AQ175">
            <v>220.89075400000002</v>
          </cell>
          <cell r="AR175">
            <v>237.010334</v>
          </cell>
          <cell r="AS175">
            <v>249.860884</v>
          </cell>
          <cell r="AT175">
            <v>217.29159899999999</v>
          </cell>
          <cell r="AU175">
            <v>205.473119</v>
          </cell>
          <cell r="AV175">
            <v>695.324296</v>
          </cell>
          <cell r="AW175">
            <v>732.78125299999999</v>
          </cell>
          <cell r="AX175">
            <v>673.66108000000008</v>
          </cell>
          <cell r="AY175">
            <v>672.62560199999996</v>
          </cell>
          <cell r="AZ175">
            <v>2774.3922309999998</v>
          </cell>
        </row>
        <row r="176">
          <cell r="A176" t="str">
            <v>LA and Canada</v>
          </cell>
          <cell r="B176">
            <v>10.87623319483998</v>
          </cell>
          <cell r="C176">
            <v>7.9139755112802419</v>
          </cell>
          <cell r="D176">
            <v>6.1806131823200436</v>
          </cell>
          <cell r="E176">
            <v>6.1813298645887693</v>
          </cell>
          <cell r="F176">
            <v>6.3370473615636405</v>
          </cell>
          <cell r="G176">
            <v>9.0402991359525871</v>
          </cell>
          <cell r="H176">
            <v>6.9667548073179848</v>
          </cell>
          <cell r="I176">
            <v>6.3331158559501253</v>
          </cell>
          <cell r="J176">
            <v>5.7580888622010811</v>
          </cell>
          <cell r="K176">
            <v>6.1278662179688084</v>
          </cell>
          <cell r="L176">
            <v>6.4865761221230249</v>
          </cell>
          <cell r="M176">
            <v>16.117422814047117</v>
          </cell>
          <cell r="N176">
            <v>8.3422926892059177</v>
          </cell>
          <cell r="O176">
            <v>7.1880755204724007</v>
          </cell>
          <cell r="P176">
            <v>6.351892021086023</v>
          </cell>
          <cell r="Q176">
            <v>9.3738458170861616</v>
          </cell>
          <cell r="R176">
            <v>7.784757504842319</v>
          </cell>
          <cell r="S176">
            <v>3241.3106419999972</v>
          </cell>
          <cell r="T176">
            <v>2390.0274229999995</v>
          </cell>
          <cell r="U176">
            <v>1789.2900800000002</v>
          </cell>
          <cell r="V176">
            <v>1848.8259620000001</v>
          </cell>
          <cell r="W176">
            <v>1847.26906509112</v>
          </cell>
          <cell r="X176">
            <v>2680.4930569685471</v>
          </cell>
          <cell r="Y176">
            <v>2127.0764370000006</v>
          </cell>
          <cell r="Z176">
            <v>1918.2535855809665</v>
          </cell>
          <cell r="AA176">
            <v>1765.2510115809666</v>
          </cell>
          <cell r="AB176">
            <v>1822.0560285809663</v>
          </cell>
          <cell r="AC176">
            <v>1841.2711873524408</v>
          </cell>
          <cell r="AD176">
            <v>4265.5873989999982</v>
          </cell>
          <cell r="AE176">
            <v>7420.6281449999969</v>
          </cell>
          <cell r="AF176">
            <v>6376.5880840596674</v>
          </cell>
          <cell r="AG176">
            <v>5810.5810341619335</v>
          </cell>
          <cell r="AH176">
            <v>7928.9146149334056</v>
          </cell>
          <cell r="AI176">
            <v>27536.711878155009</v>
          </cell>
          <cell r="AJ176">
            <v>26821.598300999995</v>
          </cell>
          <cell r="AK176">
            <v>27180.077542999989</v>
          </cell>
          <cell r="AL176">
            <v>26055.037331999996</v>
          </cell>
          <cell r="AM176">
            <v>26918.85730499999</v>
          </cell>
          <cell r="AN176">
            <v>26235.280623999985</v>
          </cell>
          <cell r="AO176">
            <v>26685.441653999984</v>
          </cell>
          <cell r="AP176">
            <v>27478.630240999995</v>
          </cell>
          <cell r="AQ176">
            <v>27260.329137999997</v>
          </cell>
          <cell r="AR176">
            <v>27591.201671999992</v>
          </cell>
          <cell r="AS176">
            <v>26760.545472000002</v>
          </cell>
          <cell r="AT176">
            <v>25547.284690999997</v>
          </cell>
          <cell r="AU176">
            <v>23819.122345999996</v>
          </cell>
          <cell r="AV176">
            <v>80056.713175999976</v>
          </cell>
          <cell r="AW176">
            <v>79839.579582999955</v>
          </cell>
          <cell r="AX176">
            <v>82330.161050999988</v>
          </cell>
          <cell r="AY176">
            <v>76126.952508999995</v>
          </cell>
          <cell r="AZ176">
            <v>318353.40631899994</v>
          </cell>
        </row>
        <row r="177">
          <cell r="A177" t="str">
            <v>PMI</v>
          </cell>
          <cell r="B177">
            <v>11.926295519775355</v>
          </cell>
          <cell r="C177">
            <v>10.25653539779112</v>
          </cell>
          <cell r="D177">
            <v>10.189586003515966</v>
          </cell>
          <cell r="E177">
            <v>8.8135679951998807</v>
          </cell>
          <cell r="F177">
            <v>8.4477575291922786</v>
          </cell>
          <cell r="G177">
            <v>10.577773171545214</v>
          </cell>
          <cell r="H177">
            <v>10.437402367165904</v>
          </cell>
          <cell r="I177">
            <v>10.345775933201971</v>
          </cell>
          <cell r="J177">
            <v>9.5623487427796956</v>
          </cell>
          <cell r="K177">
            <v>9.6012335260845969</v>
          </cell>
          <cell r="L177">
            <v>11.56905570971853</v>
          </cell>
          <cell r="M177">
            <v>17.143484579401619</v>
          </cell>
          <cell r="N177">
            <v>10.776578935891111</v>
          </cell>
          <cell r="O177">
            <v>9.2620371760211313</v>
          </cell>
          <cell r="P177">
            <v>10.113973198432999</v>
          </cell>
          <cell r="Q177">
            <v>12.708725068212475</v>
          </cell>
          <cell r="R177">
            <v>10.664975890939596</v>
          </cell>
          <cell r="S177">
            <v>27241.046715732886</v>
          </cell>
          <cell r="T177">
            <v>24276.296102999997</v>
          </cell>
          <cell r="U177">
            <v>24219.049130000003</v>
          </cell>
          <cell r="V177">
            <v>22958.199903999994</v>
          </cell>
          <cell r="W177">
            <v>21603.949582491121</v>
          </cell>
          <cell r="X177">
            <v>26133.061158368553</v>
          </cell>
          <cell r="Y177">
            <v>25139.707442446881</v>
          </cell>
          <cell r="Z177">
            <v>24483.280611230453</v>
          </cell>
          <cell r="AA177">
            <v>23013.422384045272</v>
          </cell>
          <cell r="AB177">
            <v>22549.517331900955</v>
          </cell>
          <cell r="AC177">
            <v>25749.679527439286</v>
          </cell>
          <cell r="AD177">
            <v>38018.768067000012</v>
          </cell>
          <cell r="AE177">
            <v>75736.391948732882</v>
          </cell>
          <cell r="AF177">
            <v>70695.210644859675</v>
          </cell>
          <cell r="AG177">
            <v>72636.410437722603</v>
          </cell>
          <cell r="AH177">
            <v>86317.964926340253</v>
          </cell>
          <cell r="AI177">
            <v>305385.97795765538</v>
          </cell>
          <cell r="AJ177">
            <v>205570.47243636806</v>
          </cell>
          <cell r="AK177">
            <v>213021.89916299997</v>
          </cell>
          <cell r="AL177">
            <v>213915.89618536798</v>
          </cell>
          <cell r="AM177">
            <v>234438.31062349904</v>
          </cell>
          <cell r="AN177">
            <v>230162.31890004396</v>
          </cell>
          <cell r="AO177">
            <v>222350.72222763405</v>
          </cell>
          <cell r="AP177">
            <v>216775.5529802941</v>
          </cell>
          <cell r="AQ177">
            <v>212985.01622669198</v>
          </cell>
          <cell r="AR177">
            <v>216600.34268547202</v>
          </cell>
          <cell r="AS177">
            <v>211374.56498245415</v>
          </cell>
          <cell r="AT177">
            <v>200316.36251200305</v>
          </cell>
          <cell r="AU177">
            <v>199591.22722000504</v>
          </cell>
          <cell r="AV177">
            <v>632508.267784736</v>
          </cell>
          <cell r="AW177">
            <v>686951.35175117711</v>
          </cell>
          <cell r="AX177">
            <v>646360.9118924581</v>
          </cell>
          <cell r="AY177">
            <v>611282.15471446223</v>
          </cell>
          <cell r="AZ177">
            <v>2577102.686142833</v>
          </cell>
        </row>
        <row r="178">
          <cell r="A178" t="str">
            <v>PMI</v>
          </cell>
          <cell r="B178">
            <v>11.926295519775355</v>
          </cell>
          <cell r="C178">
            <v>10.25653539779112</v>
          </cell>
          <cell r="D178">
            <v>10.189586003515966</v>
          </cell>
          <cell r="E178">
            <v>8.8135679951998807</v>
          </cell>
          <cell r="F178">
            <v>8.4477575291922786</v>
          </cell>
          <cell r="G178">
            <v>10.577773171545214</v>
          </cell>
          <cell r="H178">
            <v>10.437402367165904</v>
          </cell>
          <cell r="I178">
            <v>10.345775933201971</v>
          </cell>
          <cell r="J178">
            <v>9.5623487427796956</v>
          </cell>
          <cell r="K178">
            <v>9.6012335260845969</v>
          </cell>
          <cell r="L178">
            <v>11.56905570971853</v>
          </cell>
          <cell r="M178">
            <v>17.143484579401619</v>
          </cell>
          <cell r="N178">
            <v>10.776578935891111</v>
          </cell>
          <cell r="O178">
            <v>9.2620371760211313</v>
          </cell>
          <cell r="P178">
            <v>10.113973198432999</v>
          </cell>
          <cell r="Q178">
            <v>12.708725068212475</v>
          </cell>
          <cell r="R178">
            <v>10.664975890939596</v>
          </cell>
          <cell r="S178">
            <v>27241.046715732886</v>
          </cell>
          <cell r="T178">
            <v>24276.296102999997</v>
          </cell>
          <cell r="U178">
            <v>24219.049130000003</v>
          </cell>
          <cell r="V178">
            <v>22958.199903999994</v>
          </cell>
          <cell r="W178">
            <v>21603.949582491121</v>
          </cell>
          <cell r="X178">
            <v>26133.061158368553</v>
          </cell>
          <cell r="Y178">
            <v>25139.707442446881</v>
          </cell>
          <cell r="Z178">
            <v>24483.280611230453</v>
          </cell>
          <cell r="AA178">
            <v>23013.422384045272</v>
          </cell>
          <cell r="AB178">
            <v>22549.517331900955</v>
          </cell>
          <cell r="AC178">
            <v>25749.679527439286</v>
          </cell>
          <cell r="AD178">
            <v>38018.768067000012</v>
          </cell>
          <cell r="AE178">
            <v>75736.391948732882</v>
          </cell>
          <cell r="AF178">
            <v>70695.210644859675</v>
          </cell>
          <cell r="AG178">
            <v>72636.410437722603</v>
          </cell>
          <cell r="AH178">
            <v>86317.964926340253</v>
          </cell>
          <cell r="AI178">
            <v>305385.97795765538</v>
          </cell>
          <cell r="AJ178">
            <v>205570.47243636806</v>
          </cell>
          <cell r="AK178">
            <v>213021.89916299997</v>
          </cell>
          <cell r="AL178">
            <v>213915.89618536798</v>
          </cell>
          <cell r="AM178">
            <v>234438.31062349904</v>
          </cell>
          <cell r="AN178">
            <v>230162.31890004396</v>
          </cell>
          <cell r="AO178">
            <v>222350.72222763405</v>
          </cell>
          <cell r="AP178">
            <v>216775.5529802941</v>
          </cell>
          <cell r="AQ178">
            <v>212985.01622669198</v>
          </cell>
          <cell r="AR178">
            <v>216600.34268547202</v>
          </cell>
          <cell r="AS178">
            <v>211374.56498245415</v>
          </cell>
          <cell r="AT178">
            <v>200316.36251200305</v>
          </cell>
          <cell r="AU178">
            <v>199591.22722000504</v>
          </cell>
          <cell r="AV178">
            <v>632508.267784736</v>
          </cell>
          <cell r="AW178">
            <v>686951.35175117711</v>
          </cell>
          <cell r="AX178">
            <v>646360.9118924581</v>
          </cell>
          <cell r="AY178">
            <v>611282.15471446223</v>
          </cell>
          <cell r="AZ178">
            <v>2577102.686142833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6.5483618527650833E-11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9.4587448984384537E-11</v>
          </cell>
          <cell r="AQ186">
            <v>0</v>
          </cell>
          <cell r="AR186">
            <v>0</v>
          </cell>
          <cell r="AS186">
            <v>1.8189894035458565E-10</v>
          </cell>
          <cell r="AT186">
            <v>0</v>
          </cell>
          <cell r="AU186">
            <v>5.8207660913467407E-11</v>
          </cell>
          <cell r="AV186">
            <v>0</v>
          </cell>
          <cell r="AW186">
            <v>0</v>
          </cell>
          <cell r="AX186">
            <v>0</v>
          </cell>
          <cell r="AY186">
            <v>2.9103830456733704E-10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-1.4551915228366852E-11</v>
          </cell>
          <cell r="AC187">
            <v>0</v>
          </cell>
          <cell r="AD187">
            <v>1.3642420526593924E-11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6.5483618527650833E-11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9.4587448984384537E-11</v>
          </cell>
          <cell r="AQ187">
            <v>0</v>
          </cell>
          <cell r="AR187">
            <v>0</v>
          </cell>
          <cell r="AS187">
            <v>1.8189894035458565E-10</v>
          </cell>
          <cell r="AT187">
            <v>0</v>
          </cell>
          <cell r="AU187">
            <v>5.8207660913467407E-11</v>
          </cell>
          <cell r="AV187">
            <v>0</v>
          </cell>
          <cell r="AW187">
            <v>0</v>
          </cell>
          <cell r="AX187">
            <v>0</v>
          </cell>
          <cell r="AY187">
            <v>2.9103830456733704E-10</v>
          </cell>
          <cell r="AZ187">
            <v>0</v>
          </cell>
        </row>
      </sheetData>
      <sheetData sheetId="52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3.2924020000000001</v>
          </cell>
          <cell r="AK5">
            <v>1.1000000000000001</v>
          </cell>
          <cell r="AL5">
            <v>0</v>
          </cell>
          <cell r="AM5">
            <v>4.4000000000000004</v>
          </cell>
          <cell r="AN5">
            <v>2.4</v>
          </cell>
          <cell r="AO5">
            <v>5.21</v>
          </cell>
          <cell r="AP5">
            <v>2.81</v>
          </cell>
          <cell r="AQ5">
            <v>4.9000000000000004</v>
          </cell>
          <cell r="AR5">
            <v>2.0499999999999998</v>
          </cell>
          <cell r="AS5">
            <v>4.43</v>
          </cell>
          <cell r="AT5">
            <v>6.4</v>
          </cell>
          <cell r="AU5">
            <v>4</v>
          </cell>
          <cell r="AV5">
            <v>4.3924020000000006</v>
          </cell>
          <cell r="AW5">
            <v>12.010000000000002</v>
          </cell>
          <cell r="AX5">
            <v>9.7600000000000016</v>
          </cell>
          <cell r="AY5">
            <v>14.83</v>
          </cell>
          <cell r="AZ5">
            <v>40.992402000000006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1102.724277</v>
          </cell>
          <cell r="AK6">
            <v>1145.7025490000001</v>
          </cell>
          <cell r="AL6">
            <v>1185.4494569999999</v>
          </cell>
          <cell r="AM6">
            <v>1160.6512749999999</v>
          </cell>
          <cell r="AN6">
            <v>1207.7154860000001</v>
          </cell>
          <cell r="AO6">
            <v>1172.527016</v>
          </cell>
          <cell r="AP6">
            <v>1152.0614410000001</v>
          </cell>
          <cell r="AQ6">
            <v>1225.6076820000001</v>
          </cell>
          <cell r="AR6">
            <v>1201.788886</v>
          </cell>
          <cell r="AS6">
            <v>1152.4201479999999</v>
          </cell>
          <cell r="AT6">
            <v>1073.289606</v>
          </cell>
          <cell r="AU6">
            <v>1167.7699970000001</v>
          </cell>
          <cell r="AV6">
            <v>3433.8762829999996</v>
          </cell>
          <cell r="AW6">
            <v>3540.8937770000002</v>
          </cell>
          <cell r="AX6">
            <v>3579.4580089999999</v>
          </cell>
          <cell r="AY6">
            <v>3393.4797509999999</v>
          </cell>
          <cell r="AZ6">
            <v>13947.70782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39.162469000000002</v>
          </cell>
          <cell r="AK7">
            <v>41.400832000000001</v>
          </cell>
          <cell r="AL7">
            <v>40.56617</v>
          </cell>
          <cell r="AM7">
            <v>45.039597999999998</v>
          </cell>
          <cell r="AN7">
            <v>48.115296000000001</v>
          </cell>
          <cell r="AO7">
            <v>49.080939000000001</v>
          </cell>
          <cell r="AP7">
            <v>48.031052000000003</v>
          </cell>
          <cell r="AQ7">
            <v>37.470596</v>
          </cell>
          <cell r="AR7">
            <v>35.091985000000001</v>
          </cell>
          <cell r="AS7">
            <v>31.671983000000001</v>
          </cell>
          <cell r="AT7">
            <v>28.862411999999999</v>
          </cell>
          <cell r="AU7">
            <v>29.859542000000001</v>
          </cell>
          <cell r="AV7">
            <v>121.129471</v>
          </cell>
          <cell r="AW7">
            <v>142.23583300000001</v>
          </cell>
          <cell r="AX7">
            <v>120.59363300000001</v>
          </cell>
          <cell r="AY7">
            <v>90.393937000000008</v>
          </cell>
          <cell r="AZ7">
            <v>474.35287399999999</v>
          </cell>
        </row>
        <row r="8">
          <cell r="A8" t="str">
            <v>Belgium</v>
          </cell>
          <cell r="B8">
            <v>0</v>
          </cell>
          <cell r="C8">
            <v>0</v>
          </cell>
          <cell r="D8">
            <v>1.6275288463646738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0.55119938948940039</v>
          </cell>
          <cell r="O8">
            <v>0</v>
          </cell>
          <cell r="P8">
            <v>0</v>
          </cell>
          <cell r="Q8">
            <v>0</v>
          </cell>
          <cell r="R8">
            <v>0.14219357634614979</v>
          </cell>
          <cell r="S8">
            <v>0</v>
          </cell>
          <cell r="T8">
            <v>0</v>
          </cell>
          <cell r="U8">
            <v>25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25</v>
          </cell>
          <cell r="AF8">
            <v>0</v>
          </cell>
          <cell r="AG8">
            <v>0</v>
          </cell>
          <cell r="AH8">
            <v>0</v>
          </cell>
          <cell r="AI8">
            <v>25</v>
          </cell>
          <cell r="AJ8">
            <v>1293.0278060000001</v>
          </cell>
          <cell r="AK8">
            <v>1406.5156420000001</v>
          </cell>
          <cell r="AL8">
            <v>1382.463976</v>
          </cell>
          <cell r="AM8">
            <v>1373.874264</v>
          </cell>
          <cell r="AN8">
            <v>1325.556161</v>
          </cell>
          <cell r="AO8">
            <v>1313.8007230000001</v>
          </cell>
          <cell r="AP8">
            <v>1349.309287</v>
          </cell>
          <cell r="AQ8">
            <v>1253.9670139999998</v>
          </cell>
          <cell r="AR8">
            <v>1305.036212</v>
          </cell>
          <cell r="AS8">
            <v>1293.62237</v>
          </cell>
          <cell r="AT8">
            <v>1244.712865</v>
          </cell>
          <cell r="AU8">
            <v>1281.6132910000001</v>
          </cell>
          <cell r="AV8">
            <v>4082.0074240000004</v>
          </cell>
          <cell r="AW8">
            <v>4013.2311479999998</v>
          </cell>
          <cell r="AX8">
            <v>3908.3125129999999</v>
          </cell>
          <cell r="AY8">
            <v>3819.9485260000001</v>
          </cell>
          <cell r="AZ8">
            <v>15823.499610999999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494.02411399999994</v>
          </cell>
          <cell r="AK9">
            <v>481.00290000000001</v>
          </cell>
          <cell r="AL9">
            <v>444.73428900000005</v>
          </cell>
          <cell r="AM9">
            <v>467.13720899999998</v>
          </cell>
          <cell r="AN9">
            <v>514.56610799999999</v>
          </cell>
          <cell r="AO9">
            <v>556.82042999999999</v>
          </cell>
          <cell r="AP9">
            <v>513.65894600000001</v>
          </cell>
          <cell r="AQ9">
            <v>480.34079799999995</v>
          </cell>
          <cell r="AR9">
            <v>462.01113699999996</v>
          </cell>
          <cell r="AS9">
            <v>393.24789699999997</v>
          </cell>
          <cell r="AT9">
            <v>474.143688</v>
          </cell>
          <cell r="AU9">
            <v>483.78333900000001</v>
          </cell>
          <cell r="AV9">
            <v>1419.761303</v>
          </cell>
          <cell r="AW9">
            <v>1538.523747</v>
          </cell>
          <cell r="AX9">
            <v>1456.0108809999999</v>
          </cell>
          <cell r="AY9">
            <v>1351.1749239999999</v>
          </cell>
          <cell r="AZ9">
            <v>5765.4708549999987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54.741584000000003</v>
          </cell>
          <cell r="AK10">
            <v>58.164896999999996</v>
          </cell>
          <cell r="AL10">
            <v>51.888878000000005</v>
          </cell>
          <cell r="AM10">
            <v>54.990121000000002</v>
          </cell>
          <cell r="AN10">
            <v>53.24933</v>
          </cell>
          <cell r="AO10">
            <v>44.382378000000003</v>
          </cell>
          <cell r="AP10">
            <v>38.991657000000004</v>
          </cell>
          <cell r="AQ10">
            <v>48.470756000000002</v>
          </cell>
          <cell r="AR10">
            <v>46.691870000000002</v>
          </cell>
          <cell r="AS10">
            <v>41.625869999999999</v>
          </cell>
          <cell r="AT10">
            <v>38.046073999999997</v>
          </cell>
          <cell r="AU10">
            <v>37.230687000000003</v>
          </cell>
          <cell r="AV10">
            <v>164.79535900000002</v>
          </cell>
          <cell r="AW10">
            <v>152.62182899999999</v>
          </cell>
          <cell r="AX10">
            <v>134.15428299999999</v>
          </cell>
          <cell r="AY10">
            <v>116.902631</v>
          </cell>
          <cell r="AZ10">
            <v>568.47410200000002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3.0300000000000002</v>
          </cell>
          <cell r="AK11">
            <v>4.75</v>
          </cell>
          <cell r="AL11">
            <v>5.17</v>
          </cell>
          <cell r="AM11">
            <v>5.71</v>
          </cell>
          <cell r="AN11">
            <v>5.7789999999999999</v>
          </cell>
          <cell r="AO11">
            <v>5.593</v>
          </cell>
          <cell r="AP11">
            <v>7.5530000000000008</v>
          </cell>
          <cell r="AQ11">
            <v>9.5257000000000005</v>
          </cell>
          <cell r="AR11">
            <v>7.3926999999999996</v>
          </cell>
          <cell r="AS11">
            <v>3.7</v>
          </cell>
          <cell r="AT11">
            <v>0</v>
          </cell>
          <cell r="AU11">
            <v>0.86</v>
          </cell>
          <cell r="AV11">
            <v>12.95</v>
          </cell>
          <cell r="AW11">
            <v>17.082000000000001</v>
          </cell>
          <cell r="AX11">
            <v>24.471400000000003</v>
          </cell>
          <cell r="AY11">
            <v>4.5600000000000005</v>
          </cell>
          <cell r="AZ11">
            <v>59.063400000000001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111.119</v>
          </cell>
          <cell r="AK12">
            <v>126.67899999999999</v>
          </cell>
          <cell r="AL12">
            <v>165.066</v>
          </cell>
          <cell r="AM12">
            <v>187.429</v>
          </cell>
          <cell r="AN12">
            <v>197.17000000000002</v>
          </cell>
          <cell r="AO12">
            <v>116.498</v>
          </cell>
          <cell r="AP12">
            <v>65.076999999999998</v>
          </cell>
          <cell r="AQ12">
            <v>88.480999999999995</v>
          </cell>
          <cell r="AR12">
            <v>100.91499999999999</v>
          </cell>
          <cell r="AS12">
            <v>129.661</v>
          </cell>
          <cell r="AT12">
            <v>124.22499999999999</v>
          </cell>
          <cell r="AU12">
            <v>125.46000000000001</v>
          </cell>
          <cell r="AV12">
            <v>402.86400000000003</v>
          </cell>
          <cell r="AW12">
            <v>501.09700000000004</v>
          </cell>
          <cell r="AX12">
            <v>254.47299999999998</v>
          </cell>
          <cell r="AY12">
            <v>379.346</v>
          </cell>
          <cell r="AZ12">
            <v>1537.78</v>
          </cell>
        </row>
        <row r="13">
          <cell r="A13" t="str">
            <v>Czech Republic</v>
          </cell>
          <cell r="B13">
            <v>21.808932623770108</v>
          </cell>
          <cell r="C13">
            <v>8.4046646956919862</v>
          </cell>
          <cell r="D13">
            <v>1.9709857732784641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2.9752484542398316</v>
          </cell>
          <cell r="K13">
            <v>6.5622034617034686</v>
          </cell>
          <cell r="L13">
            <v>30.083667702294512</v>
          </cell>
          <cell r="M13">
            <v>32.656474012487145</v>
          </cell>
          <cell r="N13">
            <v>10.416117480280988</v>
          </cell>
          <cell r="O13">
            <v>0</v>
          </cell>
          <cell r="P13">
            <v>0.98518415016986072</v>
          </cell>
          <cell r="Q13">
            <v>22.466142878379539</v>
          </cell>
          <cell r="R13">
            <v>7.5915752227150612</v>
          </cell>
          <cell r="S13">
            <v>645.87597534752592</v>
          </cell>
          <cell r="T13">
            <v>262.82741410085919</v>
          </cell>
          <cell r="U13">
            <v>64.064596099192499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90.394620000000032</v>
          </cell>
          <cell r="AB13">
            <v>178.74597338693218</v>
          </cell>
          <cell r="AC13">
            <v>752.71481489795451</v>
          </cell>
          <cell r="AD13">
            <v>777.471</v>
          </cell>
          <cell r="AE13">
            <v>972.76798554757761</v>
          </cell>
          <cell r="AF13">
            <v>0</v>
          </cell>
          <cell r="AG13">
            <v>90.394620000000032</v>
          </cell>
          <cell r="AH13">
            <v>1708.9317882848868</v>
          </cell>
          <cell r="AI13">
            <v>2772.0943938324644</v>
          </cell>
          <cell r="AJ13">
            <v>2665.368305</v>
          </cell>
          <cell r="AK13">
            <v>2814.4450879999999</v>
          </cell>
          <cell r="AL13">
            <v>2925.3451379999997</v>
          </cell>
          <cell r="AM13">
            <v>3022.8564450000003</v>
          </cell>
          <cell r="AN13">
            <v>3145.348743</v>
          </cell>
          <cell r="AO13">
            <v>3186.6084029999997</v>
          </cell>
          <cell r="AP13">
            <v>2908.7854820000002</v>
          </cell>
          <cell r="AQ13">
            <v>2614.678778</v>
          </cell>
          <cell r="AR13">
            <v>2734.3987990000001</v>
          </cell>
          <cell r="AS13">
            <v>2451.4841240000001</v>
          </cell>
          <cell r="AT13">
            <v>2251.8641680000001</v>
          </cell>
          <cell r="AU13">
            <v>2142.6804979999997</v>
          </cell>
          <cell r="AV13">
            <v>8405.1585310000009</v>
          </cell>
          <cell r="AW13">
            <v>9354.8135910000001</v>
          </cell>
          <cell r="AX13">
            <v>8257.8630590000012</v>
          </cell>
          <cell r="AY13">
            <v>6846.0287900000003</v>
          </cell>
          <cell r="AZ13">
            <v>32863.863970999999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31.549496964654448</v>
          </cell>
          <cell r="H14">
            <v>2.7034130792881998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11.80426784746769</v>
          </cell>
          <cell r="P14">
            <v>0.9036853395160005</v>
          </cell>
          <cell r="Q14">
            <v>0</v>
          </cell>
          <cell r="R14">
            <v>3.2213755976539105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100</v>
          </cell>
          <cell r="Y14">
            <v>8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100</v>
          </cell>
          <cell r="AG14">
            <v>8</v>
          </cell>
          <cell r="AH14">
            <v>0</v>
          </cell>
          <cell r="AI14">
            <v>108</v>
          </cell>
          <cell r="AJ14">
            <v>208.097172</v>
          </cell>
          <cell r="AK14">
            <v>226.29107400000001</v>
          </cell>
          <cell r="AL14">
            <v>234.889814</v>
          </cell>
          <cell r="AM14">
            <v>239.14344600000001</v>
          </cell>
          <cell r="AN14">
            <v>238.02662100000003</v>
          </cell>
          <cell r="AO14">
            <v>285.26603799999998</v>
          </cell>
          <cell r="AP14">
            <v>266.32999799999999</v>
          </cell>
          <cell r="AQ14">
            <v>260.91000300000002</v>
          </cell>
          <cell r="AR14">
            <v>269.497501</v>
          </cell>
          <cell r="AS14">
            <v>266.30715900000001</v>
          </cell>
          <cell r="AT14">
            <v>260.19212200000004</v>
          </cell>
          <cell r="AU14">
            <v>262.39357000000001</v>
          </cell>
          <cell r="AV14">
            <v>669.27805999999998</v>
          </cell>
          <cell r="AW14">
            <v>762.436105</v>
          </cell>
          <cell r="AX14">
            <v>796.73750199999995</v>
          </cell>
          <cell r="AY14">
            <v>788.89285100000006</v>
          </cell>
          <cell r="AZ14">
            <v>3017.3445179999999</v>
          </cell>
        </row>
        <row r="15">
          <cell r="A15" t="str">
            <v>Estonia</v>
          </cell>
          <cell r="B15">
            <v>168.19664421882175</v>
          </cell>
          <cell r="C15">
            <v>133.91041842932529</v>
          </cell>
          <cell r="D15">
            <v>95.131669319224812</v>
          </cell>
          <cell r="E15">
            <v>61.038163525174731</v>
          </cell>
          <cell r="F15">
            <v>39.823841817047196</v>
          </cell>
          <cell r="G15">
            <v>20.255009270555803</v>
          </cell>
          <cell r="H15">
            <v>2.4685924041636595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19.7726858876492</v>
          </cell>
          <cell r="N15">
            <v>130.82397221294997</v>
          </cell>
          <cell r="O15">
            <v>41.015245718183806</v>
          </cell>
          <cell r="P15">
            <v>0.84385583635245565</v>
          </cell>
          <cell r="Q15">
            <v>6.3108692486673919</v>
          </cell>
          <cell r="R15">
            <v>45.549063039207091</v>
          </cell>
          <cell r="S15">
            <v>455.73469999999998</v>
          </cell>
          <cell r="T15">
            <v>386.01560000000001</v>
          </cell>
          <cell r="U15">
            <v>293.61160000000001</v>
          </cell>
          <cell r="V15">
            <v>204.15888000000001</v>
          </cell>
          <cell r="W15">
            <v>137.39547999999999</v>
          </cell>
          <cell r="X15">
            <v>61.331879999999998</v>
          </cell>
          <cell r="Y15">
            <v>7.2092799999999997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50.437660000000101</v>
          </cell>
          <cell r="AE15">
            <v>1135.3618999999999</v>
          </cell>
          <cell r="AF15">
            <v>402.88623999999999</v>
          </cell>
          <cell r="AG15">
            <v>7.2092799999999997</v>
          </cell>
          <cell r="AH15">
            <v>50.437660000000101</v>
          </cell>
          <cell r="AI15">
            <v>1595.8950799999998</v>
          </cell>
          <cell r="AJ15">
            <v>243.85815300000002</v>
          </cell>
          <cell r="AK15">
            <v>259.43764799999997</v>
          </cell>
          <cell r="AL15">
            <v>277.77336600000001</v>
          </cell>
          <cell r="AM15">
            <v>301.02968599999997</v>
          </cell>
          <cell r="AN15">
            <v>310.50729000000001</v>
          </cell>
          <cell r="AO15">
            <v>272.51871999999997</v>
          </cell>
          <cell r="AP15">
            <v>262.83609999999999</v>
          </cell>
          <cell r="AQ15">
            <v>251.74094399999998</v>
          </cell>
          <cell r="AR15">
            <v>254.31637599999999</v>
          </cell>
          <cell r="AS15">
            <v>253.800296</v>
          </cell>
          <cell r="AT15">
            <v>235.91792199999998</v>
          </cell>
          <cell r="AU15">
            <v>229.57879500000001</v>
          </cell>
          <cell r="AV15">
            <v>781.06916699999999</v>
          </cell>
          <cell r="AW15">
            <v>884.0556959999999</v>
          </cell>
          <cell r="AX15">
            <v>768.89341999999999</v>
          </cell>
          <cell r="AY15">
            <v>719.29701299999999</v>
          </cell>
          <cell r="AZ15">
            <v>3153.3152960000002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20.687037802321257</v>
          </cell>
          <cell r="C17">
            <v>17.881983510797525</v>
          </cell>
          <cell r="D17">
            <v>11.846872565826811</v>
          </cell>
          <cell r="E17">
            <v>10.136701779424577</v>
          </cell>
          <cell r="F17">
            <v>8.9845822660647201</v>
          </cell>
          <cell r="G17">
            <v>8.358349471751259</v>
          </cell>
          <cell r="H17">
            <v>7.3400656787872309</v>
          </cell>
          <cell r="I17">
            <v>6.6372511695493195</v>
          </cell>
          <cell r="J17">
            <v>3.866581220129738</v>
          </cell>
          <cell r="K17">
            <v>0.61888524435396919</v>
          </cell>
          <cell r="L17">
            <v>0.15361202405659258</v>
          </cell>
          <cell r="M17">
            <v>0</v>
          </cell>
          <cell r="N17">
            <v>16.697066861364121</v>
          </cell>
          <cell r="O17">
            <v>9.1649879808830672</v>
          </cell>
          <cell r="P17">
            <v>5.9642003276196203</v>
          </cell>
          <cell r="Q17">
            <v>0.26705312604289455</v>
          </cell>
          <cell r="R17">
            <v>8.4470153215758366</v>
          </cell>
          <cell r="S17">
            <v>172.77960000000002</v>
          </cell>
          <cell r="T17">
            <v>160.869</v>
          </cell>
          <cell r="U17">
            <v>107.43389999999999</v>
          </cell>
          <cell r="V17">
            <v>94.194999999999993</v>
          </cell>
          <cell r="W17">
            <v>84.775000000000006</v>
          </cell>
          <cell r="X17">
            <v>75.926000000000002</v>
          </cell>
          <cell r="Y17">
            <v>63.558999999999997</v>
          </cell>
          <cell r="Z17">
            <v>53.423000000000002</v>
          </cell>
          <cell r="AA17">
            <v>31.946999999999999</v>
          </cell>
          <cell r="AB17">
            <v>4.6429999999999998</v>
          </cell>
          <cell r="AC17">
            <v>1.1000000000000001</v>
          </cell>
          <cell r="AD17">
            <v>0</v>
          </cell>
          <cell r="AE17">
            <v>441.08249999999998</v>
          </cell>
          <cell r="AF17">
            <v>254.89600000000002</v>
          </cell>
          <cell r="AG17">
            <v>148.929</v>
          </cell>
          <cell r="AH17">
            <v>5.7430000000000003</v>
          </cell>
          <cell r="AI17">
            <v>850.65049999999997</v>
          </cell>
          <cell r="AJ17">
            <v>751.68635300000005</v>
          </cell>
          <cell r="AK17">
            <v>809.65346999999997</v>
          </cell>
          <cell r="AL17">
            <v>816.16907300000003</v>
          </cell>
          <cell r="AM17">
            <v>836.32232499999998</v>
          </cell>
          <cell r="AN17">
            <v>849.20475699999997</v>
          </cell>
          <cell r="AO17">
            <v>817.54657700000007</v>
          </cell>
          <cell r="AP17">
            <v>779.32681400000001</v>
          </cell>
          <cell r="AQ17">
            <v>724.40681799999993</v>
          </cell>
          <cell r="AR17">
            <v>743.61039800000003</v>
          </cell>
          <cell r="AS17">
            <v>675.19787199999996</v>
          </cell>
          <cell r="AT17">
            <v>644.48079900000005</v>
          </cell>
          <cell r="AU17">
            <v>615.77891999999997</v>
          </cell>
          <cell r="AV17">
            <v>2377.5088960000003</v>
          </cell>
          <cell r="AW17">
            <v>2503.0736590000001</v>
          </cell>
          <cell r="AX17">
            <v>2247.3440300000002</v>
          </cell>
          <cell r="AY17">
            <v>1935.4575910000001</v>
          </cell>
          <cell r="AZ17">
            <v>9063.3841760000014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5617.77</v>
          </cell>
          <cell r="AK18">
            <v>5902.45</v>
          </cell>
          <cell r="AL18">
            <v>6207.0319999999992</v>
          </cell>
          <cell r="AM18">
            <v>5939.8590000000004</v>
          </cell>
          <cell r="AN18">
            <v>5784.5289999999995</v>
          </cell>
          <cell r="AO18">
            <v>5317.8959999999997</v>
          </cell>
          <cell r="AP18">
            <v>5117.5601999999999</v>
          </cell>
          <cell r="AQ18">
            <v>4913.7605800000001</v>
          </cell>
          <cell r="AR18">
            <v>5120.5</v>
          </cell>
          <cell r="AS18">
            <v>5017.0400000000009</v>
          </cell>
          <cell r="AT18">
            <v>4991.6989999999996</v>
          </cell>
          <cell r="AU18">
            <v>5196.7619999999997</v>
          </cell>
          <cell r="AV18">
            <v>17727.252</v>
          </cell>
          <cell r="AW18">
            <v>17042.284</v>
          </cell>
          <cell r="AX18">
            <v>15151.82078</v>
          </cell>
          <cell r="AY18">
            <v>15205.501</v>
          </cell>
          <cell r="AZ18">
            <v>65126.857780000006</v>
          </cell>
        </row>
        <row r="19">
          <cell r="A19" t="str">
            <v>Germany</v>
          </cell>
          <cell r="B19">
            <v>5.2474586714165943</v>
          </cell>
          <cell r="C19">
            <v>4.0714524111887425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3.5283645758022621</v>
          </cell>
          <cell r="L19">
            <v>7.1345507091888178</v>
          </cell>
          <cell r="M19">
            <v>0</v>
          </cell>
          <cell r="N19">
            <v>3.0965836897146684</v>
          </cell>
          <cell r="O19">
            <v>0</v>
          </cell>
          <cell r="P19">
            <v>0</v>
          </cell>
          <cell r="Q19">
            <v>3.5988387101147685</v>
          </cell>
          <cell r="R19">
            <v>1.641147154194692</v>
          </cell>
          <cell r="S19">
            <v>435.3</v>
          </cell>
          <cell r="T19">
            <v>355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291.29880618222296</v>
          </cell>
          <cell r="AC19">
            <v>563.74013246666641</v>
          </cell>
          <cell r="AD19">
            <v>0</v>
          </cell>
          <cell r="AE19">
            <v>790.3</v>
          </cell>
          <cell r="AF19">
            <v>0</v>
          </cell>
          <cell r="AG19">
            <v>0</v>
          </cell>
          <cell r="AH19">
            <v>855.03893864888937</v>
          </cell>
          <cell r="AI19">
            <v>1645.3389386488893</v>
          </cell>
          <cell r="AJ19">
            <v>7465.8996770000003</v>
          </cell>
          <cell r="AK19">
            <v>7847.3224719999998</v>
          </cell>
          <cell r="AL19">
            <v>7656.2846129999998</v>
          </cell>
          <cell r="AM19">
            <v>7887.7937000000002</v>
          </cell>
          <cell r="AN19">
            <v>7884.217369</v>
          </cell>
          <cell r="AO19">
            <v>7868.0431099999996</v>
          </cell>
          <cell r="AP19">
            <v>7367.1842159999997</v>
          </cell>
          <cell r="AQ19">
            <v>7199.9999970000008</v>
          </cell>
          <cell r="AR19">
            <v>7670.2598390000003</v>
          </cell>
          <cell r="AS19">
            <v>7430.3241610000005</v>
          </cell>
          <cell r="AT19">
            <v>7111.3955160000005</v>
          </cell>
          <cell r="AU19">
            <v>6841.151487000001</v>
          </cell>
          <cell r="AV19">
            <v>22969.506762000001</v>
          </cell>
          <cell r="AW19">
            <v>23640.054178999999</v>
          </cell>
          <cell r="AX19">
            <v>22237.444051999999</v>
          </cell>
          <cell r="AY19">
            <v>21382.871164000004</v>
          </cell>
          <cell r="AZ19">
            <v>90229.876156999992</v>
          </cell>
        </row>
        <row r="20">
          <cell r="A20" t="str">
            <v>Greece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19.477109145222247</v>
          </cell>
          <cell r="L20">
            <v>14.239920509599289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11.581632144754698</v>
          </cell>
          <cell r="R20">
            <v>2.3838927643220416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490</v>
          </cell>
          <cell r="AC20">
            <v>350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840</v>
          </cell>
          <cell r="AI20">
            <v>840</v>
          </cell>
          <cell r="AJ20">
            <v>3074.7974770000001</v>
          </cell>
          <cell r="AK20">
            <v>3037.0829469999999</v>
          </cell>
          <cell r="AL20">
            <v>2979.948543</v>
          </cell>
          <cell r="AM20">
            <v>2807.0576819999997</v>
          </cell>
          <cell r="AN20">
            <v>2957.3148860000001</v>
          </cell>
          <cell r="AO20">
            <v>2829.5162829999999</v>
          </cell>
          <cell r="AP20">
            <v>2621.527587</v>
          </cell>
          <cell r="AQ20">
            <v>2373.2101000000002</v>
          </cell>
          <cell r="AR20">
            <v>2504.8029999999999</v>
          </cell>
          <cell r="AS20">
            <v>2264.196379</v>
          </cell>
          <cell r="AT20">
            <v>2212.0909999999999</v>
          </cell>
          <cell r="AU20">
            <v>2051.29</v>
          </cell>
          <cell r="AV20">
            <v>9091.8289669999995</v>
          </cell>
          <cell r="AW20">
            <v>8593.8888509999997</v>
          </cell>
          <cell r="AX20">
            <v>7499.5406870000006</v>
          </cell>
          <cell r="AY20">
            <v>6527.5773789999994</v>
          </cell>
          <cell r="AZ20">
            <v>31712.835884000004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132.84143299999999</v>
          </cell>
          <cell r="AK21">
            <v>150.15799999999999</v>
          </cell>
          <cell r="AL21">
            <v>153.4</v>
          </cell>
          <cell r="AM21">
            <v>159.94</v>
          </cell>
          <cell r="AN21">
            <v>165.059</v>
          </cell>
          <cell r="AO21">
            <v>164.238</v>
          </cell>
          <cell r="AP21">
            <v>161.14044799999999</v>
          </cell>
          <cell r="AQ21">
            <v>164.681038</v>
          </cell>
          <cell r="AR21">
            <v>149.89699999999999</v>
          </cell>
          <cell r="AS21">
            <v>165.93650499999998</v>
          </cell>
          <cell r="AT21">
            <v>126.008568</v>
          </cell>
          <cell r="AU21">
            <v>100.856728</v>
          </cell>
          <cell r="AV21">
            <v>436.39943299999993</v>
          </cell>
          <cell r="AW21">
            <v>489.23700000000002</v>
          </cell>
          <cell r="AX21">
            <v>475.71848599999998</v>
          </cell>
          <cell r="AY21">
            <v>392.80180099999995</v>
          </cell>
          <cell r="AZ21">
            <v>1794.1567199999995</v>
          </cell>
        </row>
        <row r="22">
          <cell r="A22" t="str">
            <v>Hungary</v>
          </cell>
          <cell r="B22">
            <v>110.58508677012667</v>
          </cell>
          <cell r="C22">
            <v>75.664734783589324</v>
          </cell>
          <cell r="D22">
            <v>41.234849931368821</v>
          </cell>
          <cell r="E22">
            <v>19.26423146641142</v>
          </cell>
          <cell r="F22">
            <v>6.3094934658198882</v>
          </cell>
          <cell r="G22">
            <v>3.5150864028081874</v>
          </cell>
          <cell r="H22">
            <v>0.99882092065962258</v>
          </cell>
          <cell r="I22">
            <v>0</v>
          </cell>
          <cell r="J22">
            <v>0</v>
          </cell>
          <cell r="K22">
            <v>3.9045112059079075</v>
          </cell>
          <cell r="L22">
            <v>0</v>
          </cell>
          <cell r="M22">
            <v>21.428288086836943</v>
          </cell>
          <cell r="N22">
            <v>74.066114638418171</v>
          </cell>
          <cell r="O22">
            <v>9.629294800600551</v>
          </cell>
          <cell r="P22">
            <v>0.35837989225028222</v>
          </cell>
          <cell r="Q22">
            <v>8.1439812377022847</v>
          </cell>
          <cell r="R22">
            <v>23.657599650463244</v>
          </cell>
          <cell r="S22">
            <v>1714.0442704732368</v>
          </cell>
          <cell r="T22">
            <v>1277.0345651999996</v>
          </cell>
          <cell r="U22">
            <v>744.80700000000002</v>
          </cell>
          <cell r="V22">
            <v>349.01889999999997</v>
          </cell>
          <cell r="W22">
            <v>118.14100000000001</v>
          </cell>
          <cell r="X22">
            <v>64.619</v>
          </cell>
          <cell r="Y22">
            <v>17.337197481961969</v>
          </cell>
          <cell r="Z22">
            <v>0</v>
          </cell>
          <cell r="AA22">
            <v>0</v>
          </cell>
          <cell r="AB22">
            <v>56.365000000000002</v>
          </cell>
          <cell r="AC22">
            <v>0</v>
          </cell>
          <cell r="AD22">
            <v>280</v>
          </cell>
          <cell r="AE22">
            <v>3735.8858356732362</v>
          </cell>
          <cell r="AF22">
            <v>531.77890000000002</v>
          </cell>
          <cell r="AG22">
            <v>17.337197481961969</v>
          </cell>
          <cell r="AH22">
            <v>336.36500000000001</v>
          </cell>
          <cell r="AI22">
            <v>4621.3669331551973</v>
          </cell>
          <cell r="AJ22">
            <v>1394.98</v>
          </cell>
          <cell r="AK22">
            <v>1518.9785729999999</v>
          </cell>
          <cell r="AL22">
            <v>1625.6305069999999</v>
          </cell>
          <cell r="AM22">
            <v>1630.571199</v>
          </cell>
          <cell r="AN22">
            <v>1685.189161</v>
          </cell>
          <cell r="AO22">
            <v>1654.499871</v>
          </cell>
          <cell r="AP22">
            <v>1562.189719</v>
          </cell>
          <cell r="AQ22">
            <v>1398.5709890000001</v>
          </cell>
          <cell r="AR22">
            <v>1393.1324850000001</v>
          </cell>
          <cell r="AS22">
            <v>1299.2279269999999</v>
          </cell>
          <cell r="AT22">
            <v>1241.961796</v>
          </cell>
          <cell r="AU22">
            <v>1176.0155500000001</v>
          </cell>
          <cell r="AV22">
            <v>4539.5890799999997</v>
          </cell>
          <cell r="AW22">
            <v>4970.2602310000002</v>
          </cell>
          <cell r="AX22">
            <v>4353.8931929999999</v>
          </cell>
          <cell r="AY22">
            <v>3717.205273</v>
          </cell>
          <cell r="AZ22">
            <v>17580.947777000001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23.154501</v>
          </cell>
          <cell r="AK23">
            <v>24.564706999999999</v>
          </cell>
          <cell r="AL23">
            <v>24.000000999999997</v>
          </cell>
          <cell r="AM23">
            <v>24.139997000000001</v>
          </cell>
          <cell r="AN23">
            <v>24.099998999999997</v>
          </cell>
          <cell r="AO23">
            <v>23.999997999999998</v>
          </cell>
          <cell r="AP23">
            <v>17.999997</v>
          </cell>
          <cell r="AQ23">
            <v>18.001035000000002</v>
          </cell>
          <cell r="AR23">
            <v>17.619887000000002</v>
          </cell>
          <cell r="AS23">
            <v>16.40841</v>
          </cell>
          <cell r="AT23">
            <v>10.187232999999999</v>
          </cell>
          <cell r="AU23">
            <v>16.739290999999998</v>
          </cell>
          <cell r="AV23">
            <v>71.719208999999992</v>
          </cell>
          <cell r="AW23">
            <v>72.239993999999996</v>
          </cell>
          <cell r="AX23">
            <v>53.620919000000001</v>
          </cell>
          <cell r="AY23">
            <v>43.334933999999997</v>
          </cell>
          <cell r="AZ23">
            <v>240.91505600000002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80.618450999999993</v>
          </cell>
          <cell r="AK24">
            <v>84.434875000000005</v>
          </cell>
          <cell r="AL24">
            <v>94.071883999999997</v>
          </cell>
          <cell r="AM24">
            <v>91.860128000000003</v>
          </cell>
          <cell r="AN24">
            <v>100.609954</v>
          </cell>
          <cell r="AO24">
            <v>107.399175</v>
          </cell>
          <cell r="AP24">
            <v>119.28500099999999</v>
          </cell>
          <cell r="AQ24">
            <v>105.226268</v>
          </cell>
          <cell r="AR24">
            <v>81.981110000000001</v>
          </cell>
          <cell r="AS24">
            <v>87.847523999999993</v>
          </cell>
          <cell r="AT24">
            <v>109.40715900000001</v>
          </cell>
          <cell r="AU24">
            <v>110.39099999999999</v>
          </cell>
          <cell r="AV24">
            <v>259.12520999999998</v>
          </cell>
          <cell r="AW24">
            <v>299.869257</v>
          </cell>
          <cell r="AX24">
            <v>306.49237900000003</v>
          </cell>
          <cell r="AY24">
            <v>307.64568299999996</v>
          </cell>
          <cell r="AZ24">
            <v>1173.1325290000002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12235.982</v>
          </cell>
          <cell r="AK25">
            <v>12398.9</v>
          </cell>
          <cell r="AL25">
            <v>12647.800000000001</v>
          </cell>
          <cell r="AM25">
            <v>12832.999998000001</v>
          </cell>
          <cell r="AN25">
            <v>12424.3</v>
          </cell>
          <cell r="AO25">
            <v>11837.2</v>
          </cell>
          <cell r="AP25">
            <v>11459.310446</v>
          </cell>
          <cell r="AQ25">
            <v>11378.581763</v>
          </cell>
          <cell r="AR25">
            <v>11094.5</v>
          </cell>
          <cell r="AS25">
            <v>10887.657884</v>
          </cell>
          <cell r="AT25">
            <v>9796.5319999999992</v>
          </cell>
          <cell r="AU25">
            <v>10350.498</v>
          </cell>
          <cell r="AV25">
            <v>37282.682000000001</v>
          </cell>
          <cell r="AW25">
            <v>37094.499997999999</v>
          </cell>
          <cell r="AX25">
            <v>33932.392208999998</v>
          </cell>
          <cell r="AY25">
            <v>31034.687883999999</v>
          </cell>
          <cell r="AZ25">
            <v>139344.26209099998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208.91984400000001</v>
          </cell>
          <cell r="AK26">
            <v>194.1345</v>
          </cell>
          <cell r="AL26">
            <v>208.07280799999998</v>
          </cell>
          <cell r="AM26">
            <v>222.18157600000001</v>
          </cell>
          <cell r="AN26">
            <v>221.78384800000001</v>
          </cell>
          <cell r="AO26">
            <v>216.078574</v>
          </cell>
          <cell r="AP26">
            <v>221.95649800000001</v>
          </cell>
          <cell r="AQ26">
            <v>201.15220400000001</v>
          </cell>
          <cell r="AR26">
            <v>207.05520200000001</v>
          </cell>
          <cell r="AS26">
            <v>196.08458200000001</v>
          </cell>
          <cell r="AT26">
            <v>175.70168700000002</v>
          </cell>
          <cell r="AU26">
            <v>178.14188300000001</v>
          </cell>
          <cell r="AV26">
            <v>611.12715200000002</v>
          </cell>
          <cell r="AW26">
            <v>660.04399799999999</v>
          </cell>
          <cell r="AX26">
            <v>630.163904</v>
          </cell>
          <cell r="AY26">
            <v>549.92815200000007</v>
          </cell>
          <cell r="AZ26">
            <v>2451.2632060000005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539.06163700000002</v>
          </cell>
          <cell r="AK27">
            <v>443.69793700000002</v>
          </cell>
          <cell r="AL27">
            <v>508.65506399999992</v>
          </cell>
          <cell r="AM27">
            <v>469.786789</v>
          </cell>
          <cell r="AN27">
            <v>467.96970399999998</v>
          </cell>
          <cell r="AO27">
            <v>483.13955199999998</v>
          </cell>
          <cell r="AP27">
            <v>512.31286399999999</v>
          </cell>
          <cell r="AQ27">
            <v>409.94481300000007</v>
          </cell>
          <cell r="AR27">
            <v>418.8877</v>
          </cell>
          <cell r="AS27">
            <v>382.58791000000002</v>
          </cell>
          <cell r="AT27">
            <v>609.99949199999992</v>
          </cell>
          <cell r="AU27">
            <v>459.56051400000001</v>
          </cell>
          <cell r="AV27">
            <v>1491.414638</v>
          </cell>
          <cell r="AW27">
            <v>1420.896045</v>
          </cell>
          <cell r="AX27">
            <v>1341.1453770000001</v>
          </cell>
          <cell r="AY27">
            <v>1452.1479159999999</v>
          </cell>
          <cell r="AZ27">
            <v>5705.6039760000003</v>
          </cell>
        </row>
        <row r="28">
          <cell r="A28" t="str">
            <v>Luxembourg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299.58847600000001</v>
          </cell>
          <cell r="AK28">
            <v>334.923451</v>
          </cell>
          <cell r="AL28">
            <v>311.33205099999998</v>
          </cell>
          <cell r="AM28">
            <v>335.16117300000002</v>
          </cell>
          <cell r="AN28">
            <v>342.61142100000001</v>
          </cell>
          <cell r="AO28">
            <v>355.87697600000001</v>
          </cell>
          <cell r="AP28">
            <v>311.14241900000002</v>
          </cell>
          <cell r="AQ28">
            <v>288.076143</v>
          </cell>
          <cell r="AR28">
            <v>299.61891800000001</v>
          </cell>
          <cell r="AS28">
            <v>276.04140899999999</v>
          </cell>
          <cell r="AT28">
            <v>267.31604600000003</v>
          </cell>
          <cell r="AU28">
            <v>256.71748600000001</v>
          </cell>
          <cell r="AV28">
            <v>945.84397799999999</v>
          </cell>
          <cell r="AW28">
            <v>1033.64957</v>
          </cell>
          <cell r="AX28">
            <v>898.83748000000003</v>
          </cell>
          <cell r="AY28">
            <v>800.07494100000008</v>
          </cell>
          <cell r="AZ28">
            <v>3678.4059690000004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53.004483999999998</v>
          </cell>
          <cell r="AK29">
            <v>59.459713000000001</v>
          </cell>
          <cell r="AL29">
            <v>58.833419000000006</v>
          </cell>
          <cell r="AM29">
            <v>61.557500000000005</v>
          </cell>
          <cell r="AN29">
            <v>71.904351000000005</v>
          </cell>
          <cell r="AO29">
            <v>75.580269999999999</v>
          </cell>
          <cell r="AP29">
            <v>69.526175999999992</v>
          </cell>
          <cell r="AQ29">
            <v>58.294117999999997</v>
          </cell>
          <cell r="AR29">
            <v>58.076354000000002</v>
          </cell>
          <cell r="AS29">
            <v>57.858720999999996</v>
          </cell>
          <cell r="AT29">
            <v>58.089409999999994</v>
          </cell>
          <cell r="AU29">
            <v>56.722375999999997</v>
          </cell>
          <cell r="AV29">
            <v>171.297616</v>
          </cell>
          <cell r="AW29">
            <v>209.04212100000001</v>
          </cell>
          <cell r="AX29">
            <v>185.896648</v>
          </cell>
          <cell r="AY29">
            <v>172.67050699999999</v>
          </cell>
          <cell r="AZ29">
            <v>738.90689199999997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14.642191</v>
          </cell>
          <cell r="AK30">
            <v>15.635000000000002</v>
          </cell>
          <cell r="AL30">
            <v>18.568000000000001</v>
          </cell>
          <cell r="AM30">
            <v>22.055</v>
          </cell>
          <cell r="AN30">
            <v>23.981999999999999</v>
          </cell>
          <cell r="AO30">
            <v>18.067</v>
          </cell>
          <cell r="AP30">
            <v>20.878</v>
          </cell>
          <cell r="AQ30">
            <v>19.470888000000002</v>
          </cell>
          <cell r="AR30">
            <v>19.190000000000001</v>
          </cell>
          <cell r="AS30">
            <v>18.934232999999999</v>
          </cell>
          <cell r="AT30">
            <v>12.708715</v>
          </cell>
          <cell r="AU30">
            <v>15.640661999999999</v>
          </cell>
          <cell r="AV30">
            <v>48.845191</v>
          </cell>
          <cell r="AW30">
            <v>64.103999999999999</v>
          </cell>
          <cell r="AX30">
            <v>59.538888</v>
          </cell>
          <cell r="AY30">
            <v>47.283609999999996</v>
          </cell>
          <cell r="AZ30">
            <v>219.77168900000004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1432.8917139999999</v>
          </cell>
          <cell r="AK31">
            <v>1515.9360409999999</v>
          </cell>
          <cell r="AL31">
            <v>1578.2184549999997</v>
          </cell>
          <cell r="AM31">
            <v>1555.552985</v>
          </cell>
          <cell r="AN31">
            <v>1530.0171750000002</v>
          </cell>
          <cell r="AO31">
            <v>1456.270221</v>
          </cell>
          <cell r="AP31">
            <v>1411.873008</v>
          </cell>
          <cell r="AQ31">
            <v>1369.941601</v>
          </cell>
          <cell r="AR31">
            <v>1491.392625</v>
          </cell>
          <cell r="AS31">
            <v>1420.9916130000001</v>
          </cell>
          <cell r="AT31">
            <v>1430.0446999999999</v>
          </cell>
          <cell r="AU31">
            <v>1405.7671359999999</v>
          </cell>
          <cell r="AV31">
            <v>4527.0462099999995</v>
          </cell>
          <cell r="AW31">
            <v>4541.840381</v>
          </cell>
          <cell r="AX31">
            <v>4273.2072339999995</v>
          </cell>
          <cell r="AY31">
            <v>4256.803449</v>
          </cell>
          <cell r="AZ31">
            <v>17598.897274000003</v>
          </cell>
        </row>
        <row r="32">
          <cell r="A32" t="str">
            <v>Norway</v>
          </cell>
          <cell r="B32">
            <v>42.722685744095827</v>
          </cell>
          <cell r="C32">
            <v>37.091146370199112</v>
          </cell>
          <cell r="D32">
            <v>15.046620076620334</v>
          </cell>
          <cell r="E32">
            <v>5.2938377815809758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81.740536697237673</v>
          </cell>
          <cell r="N32">
            <v>31.152944884110841</v>
          </cell>
          <cell r="O32">
            <v>1.7999997616299126</v>
          </cell>
          <cell r="P32">
            <v>0</v>
          </cell>
          <cell r="Q32">
            <v>24.340549808325907</v>
          </cell>
          <cell r="R32">
            <v>13.952713874853142</v>
          </cell>
          <cell r="S32">
            <v>83.772099999999995</v>
          </cell>
          <cell r="T32">
            <v>78.47</v>
          </cell>
          <cell r="U32">
            <v>32.93</v>
          </cell>
          <cell r="V32">
            <v>11.78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137.30000000000001</v>
          </cell>
          <cell r="AE32">
            <v>195.1721</v>
          </cell>
          <cell r="AF32">
            <v>11.78</v>
          </cell>
          <cell r="AG32">
            <v>0</v>
          </cell>
          <cell r="AH32">
            <v>137.30000000000001</v>
          </cell>
          <cell r="AI32">
            <v>344.25210000000004</v>
          </cell>
          <cell r="AJ32">
            <v>176.47507100000001</v>
          </cell>
          <cell r="AK32">
            <v>190.40392900000001</v>
          </cell>
          <cell r="AL32">
            <v>196.96782299999998</v>
          </cell>
          <cell r="AM32">
            <v>200.27058700000001</v>
          </cell>
          <cell r="AN32">
            <v>202.27192199999999</v>
          </cell>
          <cell r="AO32">
            <v>186.45756900000001</v>
          </cell>
          <cell r="AP32">
            <v>179.164545</v>
          </cell>
          <cell r="AQ32">
            <v>180.707232</v>
          </cell>
          <cell r="AR32">
            <v>200.15926100000001</v>
          </cell>
          <cell r="AS32">
            <v>186.390987</v>
          </cell>
          <cell r="AT32">
            <v>170.106909</v>
          </cell>
          <cell r="AU32">
            <v>151.173463</v>
          </cell>
          <cell r="AV32">
            <v>563.84682299999997</v>
          </cell>
          <cell r="AW32">
            <v>589.00007800000003</v>
          </cell>
          <cell r="AX32">
            <v>560.03103800000008</v>
          </cell>
          <cell r="AY32">
            <v>507.67135899999994</v>
          </cell>
          <cell r="AZ32">
            <v>2220.5492979999999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5150.8273669999999</v>
          </cell>
          <cell r="AK33">
            <v>5242.2622110000002</v>
          </cell>
          <cell r="AL33">
            <v>5434.2805440000002</v>
          </cell>
          <cell r="AM33">
            <v>5785.001945</v>
          </cell>
          <cell r="AN33">
            <v>6010.962528</v>
          </cell>
          <cell r="AO33">
            <v>5810.3507220000001</v>
          </cell>
          <cell r="AP33">
            <v>5749.1521809999995</v>
          </cell>
          <cell r="AQ33">
            <v>5332.92796</v>
          </cell>
          <cell r="AR33">
            <v>4906.2698070000006</v>
          </cell>
          <cell r="AS33">
            <v>4632.5587020000003</v>
          </cell>
          <cell r="AT33">
            <v>4785.8431729999993</v>
          </cell>
          <cell r="AU33">
            <v>4794.1287599999996</v>
          </cell>
          <cell r="AV33">
            <v>15827.370122</v>
          </cell>
          <cell r="AW33">
            <v>17606.315194999999</v>
          </cell>
          <cell r="AX33">
            <v>15988.349947999999</v>
          </cell>
          <cell r="AY33">
            <v>14212.530634999999</v>
          </cell>
          <cell r="AZ33">
            <v>63634.565900000001</v>
          </cell>
        </row>
        <row r="34">
          <cell r="A34" t="str">
            <v>Portugal</v>
          </cell>
          <cell r="B34">
            <v>0</v>
          </cell>
          <cell r="C34">
            <v>0</v>
          </cell>
          <cell r="D34">
            <v>3.5069935805499539</v>
          </cell>
          <cell r="E34">
            <v>0</v>
          </cell>
          <cell r="F34">
            <v>0</v>
          </cell>
          <cell r="G34">
            <v>5.2694833589466761</v>
          </cell>
          <cell r="H34">
            <v>0</v>
          </cell>
          <cell r="I34">
            <v>7.4712495211302876</v>
          </cell>
          <cell r="J34">
            <v>3.765786379693572</v>
          </cell>
          <cell r="K34">
            <v>11.520715229903935</v>
          </cell>
          <cell r="L34">
            <v>18.286875109579626</v>
          </cell>
          <cell r="M34">
            <v>7.8152859186495753</v>
          </cell>
          <cell r="N34">
            <v>1.2105112829807765</v>
          </cell>
          <cell r="O34">
            <v>1.7357900099320633</v>
          </cell>
          <cell r="P34">
            <v>3.5950342612593227</v>
          </cell>
          <cell r="Q34">
            <v>12.571285115047917</v>
          </cell>
          <cell r="R34">
            <v>4.3896693419732751</v>
          </cell>
          <cell r="S34">
            <v>0</v>
          </cell>
          <cell r="T34">
            <v>0</v>
          </cell>
          <cell r="U34">
            <v>100</v>
          </cell>
          <cell r="V34">
            <v>0</v>
          </cell>
          <cell r="W34">
            <v>0</v>
          </cell>
          <cell r="X34">
            <v>155.62054000000001</v>
          </cell>
          <cell r="Y34">
            <v>0</v>
          </cell>
          <cell r="Z34">
            <v>189.79618000000062</v>
          </cell>
          <cell r="AA34">
            <v>95.39058</v>
          </cell>
          <cell r="AB34">
            <v>273.30065999999999</v>
          </cell>
          <cell r="AC34">
            <v>418.62828727777764</v>
          </cell>
          <cell r="AD34">
            <v>174.05398</v>
          </cell>
          <cell r="AE34">
            <v>100</v>
          </cell>
          <cell r="AF34">
            <v>155.62054000000001</v>
          </cell>
          <cell r="AG34">
            <v>285.18676000000062</v>
          </cell>
          <cell r="AH34">
            <v>865.98292727777766</v>
          </cell>
          <cell r="AI34">
            <v>1406.7902272777781</v>
          </cell>
          <cell r="AJ34">
            <v>2390.777595</v>
          </cell>
          <cell r="AK34">
            <v>2477.7966659999997</v>
          </cell>
          <cell r="AL34">
            <v>2566.3006769999997</v>
          </cell>
          <cell r="AM34">
            <v>2644.9999990000001</v>
          </cell>
          <cell r="AN34">
            <v>2765.944317</v>
          </cell>
          <cell r="AO34">
            <v>2657.9168479999998</v>
          </cell>
          <cell r="AP34">
            <v>2573.421781</v>
          </cell>
          <cell r="AQ34">
            <v>2286.3185270000004</v>
          </cell>
          <cell r="AR34">
            <v>2279.7767410000001</v>
          </cell>
          <cell r="AS34">
            <v>2135.028851</v>
          </cell>
          <cell r="AT34">
            <v>2060.305308</v>
          </cell>
          <cell r="AU34">
            <v>2004.3870900000002</v>
          </cell>
          <cell r="AV34">
            <v>7434.874937999999</v>
          </cell>
          <cell r="AW34">
            <v>8068.8611639999999</v>
          </cell>
          <cell r="AX34">
            <v>7139.517049</v>
          </cell>
          <cell r="AY34">
            <v>6199.7212490000002</v>
          </cell>
          <cell r="AZ34">
            <v>28842.974399999999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27.713999999999999</v>
          </cell>
          <cell r="AK35">
            <v>28.619</v>
          </cell>
          <cell r="AL35">
            <v>27.209000000000003</v>
          </cell>
          <cell r="AM35">
            <v>30.484999999999999</v>
          </cell>
          <cell r="AN35">
            <v>23.773998000000002</v>
          </cell>
          <cell r="AO35">
            <v>19.699998999999998</v>
          </cell>
          <cell r="AP35">
            <v>14.04</v>
          </cell>
          <cell r="AQ35">
            <v>21.268000000000001</v>
          </cell>
          <cell r="AR35">
            <v>7.2279999999999998</v>
          </cell>
          <cell r="AS35">
            <v>7.2279999999999998</v>
          </cell>
          <cell r="AT35">
            <v>14.104524</v>
          </cell>
          <cell r="AU35">
            <v>14.104524</v>
          </cell>
          <cell r="AV35">
            <v>83.542000000000002</v>
          </cell>
          <cell r="AW35">
            <v>73.958997000000011</v>
          </cell>
          <cell r="AX35">
            <v>42.536000000000001</v>
          </cell>
          <cell r="AY35">
            <v>35.437047999999997</v>
          </cell>
          <cell r="AZ35">
            <v>235.47404499999999</v>
          </cell>
        </row>
        <row r="36">
          <cell r="A36" t="str">
            <v>Slovak Republic</v>
          </cell>
          <cell r="B36">
            <v>15.487737118423539</v>
          </cell>
          <cell r="C36">
            <v>14.115165061419544</v>
          </cell>
          <cell r="D36">
            <v>9.7057035614394476</v>
          </cell>
          <cell r="E36">
            <v>2.8473329037674069</v>
          </cell>
          <cell r="F36">
            <v>2.8576931547038069</v>
          </cell>
          <cell r="G36">
            <v>1.1295826795812383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13.029756376549607</v>
          </cell>
          <cell r="O36">
            <v>2.2806751562651248</v>
          </cell>
          <cell r="P36">
            <v>0</v>
          </cell>
          <cell r="Q36">
            <v>0</v>
          </cell>
          <cell r="R36">
            <v>3.8896386629720969</v>
          </cell>
          <cell r="S36">
            <v>162.4</v>
          </cell>
          <cell r="T36">
            <v>157.51480000000001</v>
          </cell>
          <cell r="U36">
            <v>110.6212</v>
          </cell>
          <cell r="V36">
            <v>34.28</v>
          </cell>
          <cell r="W36">
            <v>35.340400000000002</v>
          </cell>
          <cell r="X36">
            <v>13.6972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430.536</v>
          </cell>
          <cell r="AF36">
            <v>83.317599999999999</v>
          </cell>
          <cell r="AG36">
            <v>0</v>
          </cell>
          <cell r="AH36">
            <v>0</v>
          </cell>
          <cell r="AI36">
            <v>513.85360000000003</v>
          </cell>
          <cell r="AJ36">
            <v>943.71436500000004</v>
          </cell>
          <cell r="AK36">
            <v>1004.33342</v>
          </cell>
          <cell r="AL36">
            <v>1025.7791139999999</v>
          </cell>
          <cell r="AM36">
            <v>1083.5403180000001</v>
          </cell>
          <cell r="AN36">
            <v>1113.0082299999999</v>
          </cell>
          <cell r="AO36">
            <v>1091.330473</v>
          </cell>
          <cell r="AP36">
            <v>1049.290029</v>
          </cell>
          <cell r="AQ36">
            <v>974.55242800000008</v>
          </cell>
          <cell r="AR36">
            <v>961.33198199999993</v>
          </cell>
          <cell r="AS36">
            <v>908.07722100000001</v>
          </cell>
          <cell r="AT36">
            <v>882.859512</v>
          </cell>
          <cell r="AU36">
            <v>851.93103299999996</v>
          </cell>
          <cell r="AV36">
            <v>2973.8268990000001</v>
          </cell>
          <cell r="AW36">
            <v>3287.8790209999997</v>
          </cell>
          <cell r="AX36">
            <v>2985.1744390000003</v>
          </cell>
          <cell r="AY36">
            <v>2642.8677659999998</v>
          </cell>
          <cell r="AZ36">
            <v>11889.748125000002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6439.1229780000003</v>
          </cell>
          <cell r="AK37">
            <v>6373.6466510000009</v>
          </cell>
          <cell r="AL37">
            <v>6147.045513</v>
          </cell>
          <cell r="AM37">
            <v>6392.5949639999999</v>
          </cell>
          <cell r="AN37">
            <v>5958.951583</v>
          </cell>
          <cell r="AO37">
            <v>5718.3327920000002</v>
          </cell>
          <cell r="AP37">
            <v>5281.0139380000001</v>
          </cell>
          <cell r="AQ37">
            <v>5392.9274509999996</v>
          </cell>
          <cell r="AR37">
            <v>5300.668619</v>
          </cell>
          <cell r="AS37">
            <v>4996.9234639999995</v>
          </cell>
          <cell r="AT37">
            <v>4781.4258</v>
          </cell>
          <cell r="AU37">
            <v>4791.0242120000003</v>
          </cell>
          <cell r="AV37">
            <v>18959.815142000003</v>
          </cell>
          <cell r="AW37">
            <v>18069.879338999999</v>
          </cell>
          <cell r="AX37">
            <v>15974.610008</v>
          </cell>
          <cell r="AY37">
            <v>14569.373476000001</v>
          </cell>
          <cell r="AZ37">
            <v>67573.677964999995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451.52825099999995</v>
          </cell>
          <cell r="AK38">
            <v>481.33876200000003</v>
          </cell>
          <cell r="AL38">
            <v>507.99941000000001</v>
          </cell>
          <cell r="AM38">
            <v>536.47204299999999</v>
          </cell>
          <cell r="AN38">
            <v>551.8463220000001</v>
          </cell>
          <cell r="AO38">
            <v>526.65530799999999</v>
          </cell>
          <cell r="AP38">
            <v>517.23500100000001</v>
          </cell>
          <cell r="AQ38">
            <v>485.44950700000004</v>
          </cell>
          <cell r="AR38">
            <v>470.61749799999996</v>
          </cell>
          <cell r="AS38">
            <v>438.50811899999997</v>
          </cell>
          <cell r="AT38">
            <v>407.74821800000001</v>
          </cell>
          <cell r="AU38">
            <v>405.95378199999999</v>
          </cell>
          <cell r="AV38">
            <v>1440.8664229999999</v>
          </cell>
          <cell r="AW38">
            <v>1614.973673</v>
          </cell>
          <cell r="AX38">
            <v>1473.3020059999999</v>
          </cell>
          <cell r="AY38">
            <v>1252.2101190000001</v>
          </cell>
          <cell r="AZ38">
            <v>5781.3522209999992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21.273740185447537</v>
          </cell>
          <cell r="N39">
            <v>0</v>
          </cell>
          <cell r="O39">
            <v>0</v>
          </cell>
          <cell r="P39">
            <v>0</v>
          </cell>
          <cell r="Q39">
            <v>6.6056763452738245</v>
          </cell>
          <cell r="R39">
            <v>1.6118200795154067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273.59582152394398</v>
          </cell>
          <cell r="AE39">
            <v>0</v>
          </cell>
          <cell r="AF39">
            <v>0</v>
          </cell>
          <cell r="AG39">
            <v>0</v>
          </cell>
          <cell r="AH39">
            <v>273.59582152394398</v>
          </cell>
          <cell r="AI39">
            <v>273.59582152394398</v>
          </cell>
          <cell r="AJ39">
            <v>1246.222274</v>
          </cell>
          <cell r="AK39">
            <v>1284.4533630000001</v>
          </cell>
          <cell r="AL39">
            <v>1252.33556</v>
          </cell>
          <cell r="AM39">
            <v>1303.1962000000001</v>
          </cell>
          <cell r="AN39">
            <v>1307.4486400000001</v>
          </cell>
          <cell r="AO39">
            <v>1295.1593400000002</v>
          </cell>
          <cell r="AP39">
            <v>1257.0674200000001</v>
          </cell>
          <cell r="AQ39">
            <v>1249.210861</v>
          </cell>
          <cell r="AR39">
            <v>1354.1662590000001</v>
          </cell>
          <cell r="AS39">
            <v>1309.4387160000001</v>
          </cell>
          <cell r="AT39">
            <v>1260.741755</v>
          </cell>
          <cell r="AU39">
            <v>1157.46567</v>
          </cell>
          <cell r="AV39">
            <v>3783.0111970000003</v>
          </cell>
          <cell r="AW39">
            <v>3905.8041800000001</v>
          </cell>
          <cell r="AX39">
            <v>3860.44454</v>
          </cell>
          <cell r="AY39">
            <v>3727.6461410000002</v>
          </cell>
          <cell r="AZ39">
            <v>15276.906057999999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842.99840000000006</v>
          </cell>
          <cell r="AK40">
            <v>746.05920000000003</v>
          </cell>
          <cell r="AL40">
            <v>879.65750000000003</v>
          </cell>
          <cell r="AM40">
            <v>886.7971</v>
          </cell>
          <cell r="AN40">
            <v>864.7953</v>
          </cell>
          <cell r="AO40">
            <v>832.70220000000006</v>
          </cell>
          <cell r="AP40">
            <v>825.54330000000004</v>
          </cell>
          <cell r="AQ40">
            <v>860.83400000000006</v>
          </cell>
          <cell r="AR40">
            <v>843.95630000000006</v>
          </cell>
          <cell r="AS40">
            <v>778.1450000000001</v>
          </cell>
          <cell r="AT40">
            <v>697.8771999999999</v>
          </cell>
          <cell r="AU40">
            <v>734.74699999999996</v>
          </cell>
          <cell r="AV40">
            <v>2468.7151000000003</v>
          </cell>
          <cell r="AW40">
            <v>2584.2946000000002</v>
          </cell>
          <cell r="AX40">
            <v>2530.3335999999999</v>
          </cell>
          <cell r="AY40">
            <v>2210.7691999999997</v>
          </cell>
          <cell r="AZ40">
            <v>9794.1124999999993</v>
          </cell>
        </row>
        <row r="41">
          <cell r="A41" t="str">
            <v>European Union</v>
          </cell>
          <cell r="B41">
            <v>5.7729496079332847</v>
          </cell>
          <cell r="C41">
            <v>4.1033323145465292</v>
          </cell>
          <cell r="D41">
            <v>2.2311286831664758</v>
          </cell>
          <cell r="E41">
            <v>1.0298088889478403</v>
          </cell>
          <cell r="F41">
            <v>0.55992945836683183</v>
          </cell>
          <cell r="G41">
            <v>0.72650114934927357</v>
          </cell>
          <cell r="H41">
            <v>0.15496832750774786</v>
          </cell>
          <cell r="I41">
            <v>0.40775438130693159</v>
          </cell>
          <cell r="J41">
            <v>0.36279368509051529</v>
          </cell>
          <cell r="K41">
            <v>2.2571293143668858</v>
          </cell>
          <cell r="L41">
            <v>3.7856963389056855</v>
          </cell>
          <cell r="M41">
            <v>3.0777890349977581</v>
          </cell>
          <cell r="N41">
            <v>4.0114601393291336</v>
          </cell>
          <cell r="O41">
            <v>0.77290944577421639</v>
          </cell>
          <cell r="P41">
            <v>0.30661414360345463</v>
          </cell>
          <cell r="Q41">
            <v>3.029715159385987</v>
          </cell>
          <cell r="R41">
            <v>2.0170280514225323</v>
          </cell>
          <cell r="S41">
            <v>3669.9066458207631</v>
          </cell>
          <cell r="T41">
            <v>2677.7313793008584</v>
          </cell>
          <cell r="U41">
            <v>1478.4682960991927</v>
          </cell>
          <cell r="V41">
            <v>693.43277999999987</v>
          </cell>
          <cell r="W41">
            <v>375.65188000000001</v>
          </cell>
          <cell r="X41">
            <v>471.19462000000004</v>
          </cell>
          <cell r="Y41">
            <v>96.105477481961969</v>
          </cell>
          <cell r="Z41">
            <v>243.21918000000062</v>
          </cell>
          <cell r="AA41">
            <v>217.73220000000003</v>
          </cell>
          <cell r="AB41">
            <v>1294.3534395691552</v>
          </cell>
          <cell r="AC41">
            <v>2086.1832346423989</v>
          </cell>
          <cell r="AD41">
            <v>1692.8584615239438</v>
          </cell>
          <cell r="AE41">
            <v>7826.1063212208137</v>
          </cell>
          <cell r="AF41">
            <v>1540.27928</v>
          </cell>
          <cell r="AG41">
            <v>557.05685748196265</v>
          </cell>
          <cell r="AH41">
            <v>5073.3951357354981</v>
          </cell>
          <cell r="AI41">
            <v>14996.837594438273</v>
          </cell>
          <cell r="AJ41">
            <v>57213.663820999995</v>
          </cell>
          <cell r="AK41">
            <v>58731.734518000005</v>
          </cell>
          <cell r="AL41">
            <v>59638.938646999988</v>
          </cell>
          <cell r="AM41">
            <v>60602.458251999997</v>
          </cell>
          <cell r="AN41">
            <v>60380.229500000001</v>
          </cell>
          <cell r="AO41">
            <v>58372.262504999999</v>
          </cell>
          <cell r="AP41">
            <v>55814.585550999989</v>
          </cell>
          <cell r="AQ41">
            <v>53683.607592</v>
          </cell>
          <cell r="AR41">
            <v>54013.889451000003</v>
          </cell>
          <cell r="AS41">
            <v>51610.605037000001</v>
          </cell>
          <cell r="AT41">
            <v>49596.289377000016</v>
          </cell>
          <cell r="AU41">
            <v>49502.178286000002</v>
          </cell>
          <cell r="AV41">
            <v>175584.33698600001</v>
          </cell>
          <cell r="AW41">
            <v>179354.95025699999</v>
          </cell>
          <cell r="AX41">
            <v>163512.08259399998</v>
          </cell>
          <cell r="AY41">
            <v>150709.07270000002</v>
          </cell>
          <cell r="AZ41">
            <v>669160.44253700005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283.20600000000002</v>
          </cell>
          <cell r="AK43">
            <v>311.89999999999998</v>
          </cell>
          <cell r="AL43">
            <v>348.51300000000003</v>
          </cell>
          <cell r="AM43">
            <v>367.83867600000002</v>
          </cell>
          <cell r="AN43">
            <v>394.697676</v>
          </cell>
          <cell r="AO43">
            <v>395.96173299999998</v>
          </cell>
          <cell r="AP43">
            <v>369.79021099999994</v>
          </cell>
          <cell r="AQ43">
            <v>330.07399299999997</v>
          </cell>
          <cell r="AR43">
            <v>328.19026000000002</v>
          </cell>
          <cell r="AS43">
            <v>277.01696099999998</v>
          </cell>
          <cell r="AT43">
            <v>333.05386900000002</v>
          </cell>
          <cell r="AU43">
            <v>290.91371500000002</v>
          </cell>
          <cell r="AV43">
            <v>943.61900000000003</v>
          </cell>
          <cell r="AW43">
            <v>1158.4980850000002</v>
          </cell>
          <cell r="AX43">
            <v>1028.0544640000001</v>
          </cell>
          <cell r="AY43">
            <v>900.98454500000003</v>
          </cell>
          <cell r="AZ43">
            <v>4031.1560939999995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38.599999999999994</v>
          </cell>
          <cell r="AK44">
            <v>31.099999999999998</v>
          </cell>
          <cell r="AL44">
            <v>29.599999999999998</v>
          </cell>
          <cell r="AM44">
            <v>33.099999999999994</v>
          </cell>
          <cell r="AN44">
            <v>32.9</v>
          </cell>
          <cell r="AO44">
            <v>38.299999999999997</v>
          </cell>
          <cell r="AP44">
            <v>38.799999999999997</v>
          </cell>
          <cell r="AQ44">
            <v>39.9</v>
          </cell>
          <cell r="AR44">
            <v>38.200000000000003</v>
          </cell>
          <cell r="AS44">
            <v>42.4</v>
          </cell>
          <cell r="AT44">
            <v>37.67</v>
          </cell>
          <cell r="AU44">
            <v>27.599999999999998</v>
          </cell>
          <cell r="AV44">
            <v>99.299999999999983</v>
          </cell>
          <cell r="AW44">
            <v>104.3</v>
          </cell>
          <cell r="AX44">
            <v>116.89999999999999</v>
          </cell>
          <cell r="AY44">
            <v>107.66999999999999</v>
          </cell>
          <cell r="AZ44">
            <v>428.16999999999996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220.2</v>
          </cell>
          <cell r="AK45">
            <v>244.88</v>
          </cell>
          <cell r="AL45">
            <v>249.97000000000003</v>
          </cell>
          <cell r="AM45">
            <v>241.66</v>
          </cell>
          <cell r="AN45">
            <v>259.39999999999998</v>
          </cell>
          <cell r="AO45">
            <v>273.39</v>
          </cell>
          <cell r="AP45">
            <v>250.76</v>
          </cell>
          <cell r="AQ45">
            <v>213.03</v>
          </cell>
          <cell r="AR45">
            <v>215.99</v>
          </cell>
          <cell r="AS45">
            <v>196.96699999999998</v>
          </cell>
          <cell r="AT45">
            <v>185.71</v>
          </cell>
          <cell r="AU45">
            <v>147.94999999999999</v>
          </cell>
          <cell r="AV45">
            <v>715.05</v>
          </cell>
          <cell r="AW45">
            <v>774.44999999999993</v>
          </cell>
          <cell r="AX45">
            <v>679.78</v>
          </cell>
          <cell r="AY45">
            <v>530.62699999999995</v>
          </cell>
          <cell r="AZ45">
            <v>2699.9069999999997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90.963989359999999</v>
          </cell>
          <cell r="AK46">
            <v>85.4</v>
          </cell>
          <cell r="AL46">
            <v>87.360112667999999</v>
          </cell>
          <cell r="AM46">
            <v>76.997700000000009</v>
          </cell>
          <cell r="AN46">
            <v>80.998000000000005</v>
          </cell>
          <cell r="AO46">
            <v>89.997200000000007</v>
          </cell>
          <cell r="AP46">
            <v>91.998570000000001</v>
          </cell>
          <cell r="AQ46">
            <v>95.994169999999997</v>
          </cell>
          <cell r="AR46">
            <v>98.149050000000003</v>
          </cell>
          <cell r="AS46">
            <v>103.06068</v>
          </cell>
          <cell r="AT46">
            <v>101.92491999999999</v>
          </cell>
          <cell r="AU46">
            <v>101.06</v>
          </cell>
          <cell r="AV46">
            <v>263.724102028</v>
          </cell>
          <cell r="AW46">
            <v>247.99290000000002</v>
          </cell>
          <cell r="AX46">
            <v>286.14179000000001</v>
          </cell>
          <cell r="AY46">
            <v>306.04559999999998</v>
          </cell>
          <cell r="AZ46">
            <v>1103.9043920279998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33.200000000000003</v>
          </cell>
          <cell r="AK48">
            <v>31.200000000000003</v>
          </cell>
          <cell r="AL48">
            <v>40.24</v>
          </cell>
          <cell r="AM48">
            <v>14.4</v>
          </cell>
          <cell r="AN48">
            <v>14.92</v>
          </cell>
          <cell r="AO48">
            <v>20.8</v>
          </cell>
          <cell r="AP48">
            <v>30.18</v>
          </cell>
          <cell r="AQ48">
            <v>25.32</v>
          </cell>
          <cell r="AR48">
            <v>36.519999999999996</v>
          </cell>
          <cell r="AS48">
            <v>36.564</v>
          </cell>
          <cell r="AT48">
            <v>36.850999999999999</v>
          </cell>
          <cell r="AU48">
            <v>20.305</v>
          </cell>
          <cell r="AV48">
            <v>104.64000000000001</v>
          </cell>
          <cell r="AW48">
            <v>50.120000000000005</v>
          </cell>
          <cell r="AX48">
            <v>92.02</v>
          </cell>
          <cell r="AY48">
            <v>93.72</v>
          </cell>
          <cell r="AZ48">
            <v>340.50000000000006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232.05799999999999</v>
          </cell>
          <cell r="AK49">
            <v>261.26400000000001</v>
          </cell>
          <cell r="AL49">
            <v>293.646548</v>
          </cell>
          <cell r="AM49">
            <v>292.24495400000001</v>
          </cell>
          <cell r="AN49">
            <v>328.57417799999996</v>
          </cell>
          <cell r="AO49">
            <v>264.55471900000003</v>
          </cell>
          <cell r="AP49">
            <v>267.33136300000001</v>
          </cell>
          <cell r="AQ49">
            <v>204.24304000000001</v>
          </cell>
          <cell r="AR49">
            <v>226.628851</v>
          </cell>
          <cell r="AS49">
            <v>242.22283800000002</v>
          </cell>
          <cell r="AT49">
            <v>240.112571</v>
          </cell>
          <cell r="AU49">
            <v>212.836536</v>
          </cell>
          <cell r="AV49">
            <v>786.96854800000006</v>
          </cell>
          <cell r="AW49">
            <v>885.37385100000006</v>
          </cell>
          <cell r="AX49">
            <v>698.20325400000002</v>
          </cell>
          <cell r="AY49">
            <v>695.17194500000005</v>
          </cell>
          <cell r="AZ49">
            <v>3065.7175979999997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403.87</v>
          </cell>
          <cell r="AK50">
            <v>450.71</v>
          </cell>
          <cell r="AL50">
            <v>467.08879999999999</v>
          </cell>
          <cell r="AM50">
            <v>484.83339999999998</v>
          </cell>
          <cell r="AN50">
            <v>547.89681600000006</v>
          </cell>
          <cell r="AO50">
            <v>509.76900599999999</v>
          </cell>
          <cell r="AP50">
            <v>424.54861400000004</v>
          </cell>
          <cell r="AQ50">
            <v>380.26466600000003</v>
          </cell>
          <cell r="AR50">
            <v>370.19592299999999</v>
          </cell>
          <cell r="AS50">
            <v>396.58295099999998</v>
          </cell>
          <cell r="AT50">
            <v>400.20614</v>
          </cell>
          <cell r="AU50">
            <v>385.45729200000005</v>
          </cell>
          <cell r="AV50">
            <v>1321.6687999999999</v>
          </cell>
          <cell r="AW50">
            <v>1542.4992219999999</v>
          </cell>
          <cell r="AX50">
            <v>1175.0092030000001</v>
          </cell>
          <cell r="AY50">
            <v>1182.2463830000002</v>
          </cell>
          <cell r="AZ50">
            <v>5221.423608000001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8.02</v>
          </cell>
          <cell r="AK51">
            <v>21.439999999999998</v>
          </cell>
          <cell r="AL51">
            <v>23.939999999999998</v>
          </cell>
          <cell r="AM51">
            <v>19.420000000000002</v>
          </cell>
          <cell r="AN51">
            <v>28.44</v>
          </cell>
          <cell r="AO51">
            <v>24.42</v>
          </cell>
          <cell r="AP51">
            <v>27.15</v>
          </cell>
          <cell r="AQ51">
            <v>39.200000000000003</v>
          </cell>
          <cell r="AR51">
            <v>44.06</v>
          </cell>
          <cell r="AS51">
            <v>25.47</v>
          </cell>
          <cell r="AT51">
            <v>20.670999999999999</v>
          </cell>
          <cell r="AU51">
            <v>2.3329999999999989</v>
          </cell>
          <cell r="AV51">
            <v>53.399999999999991</v>
          </cell>
          <cell r="AW51">
            <v>72.28</v>
          </cell>
          <cell r="AX51">
            <v>110.41</v>
          </cell>
          <cell r="AY51">
            <v>48.473999999999997</v>
          </cell>
          <cell r="AZ51">
            <v>284.56399999999996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6.5</v>
          </cell>
          <cell r="AK52">
            <v>9.02</v>
          </cell>
          <cell r="AL52">
            <v>9.02</v>
          </cell>
          <cell r="AM52">
            <v>4.5199999999999996</v>
          </cell>
          <cell r="AN52">
            <v>9.0399999999999991</v>
          </cell>
          <cell r="AO52">
            <v>9.0399999999999991</v>
          </cell>
          <cell r="AP52">
            <v>9.0399999999999991</v>
          </cell>
          <cell r="AQ52">
            <v>9</v>
          </cell>
          <cell r="AR52">
            <v>18</v>
          </cell>
          <cell r="AS52">
            <v>11.23</v>
          </cell>
          <cell r="AT52">
            <v>14.056000000000001</v>
          </cell>
          <cell r="AU52">
            <v>7.8460000000000001</v>
          </cell>
          <cell r="AV52">
            <v>24.54</v>
          </cell>
          <cell r="AW52">
            <v>22.599999999999998</v>
          </cell>
          <cell r="AX52">
            <v>36.04</v>
          </cell>
          <cell r="AY52">
            <v>33.132000000000005</v>
          </cell>
          <cell r="AZ52">
            <v>116.312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13.5</v>
          </cell>
          <cell r="AK53">
            <v>13.5</v>
          </cell>
          <cell r="AL53">
            <v>13.5</v>
          </cell>
          <cell r="AM53">
            <v>13.5</v>
          </cell>
          <cell r="AN53">
            <v>13.5</v>
          </cell>
          <cell r="AO53">
            <v>13.54</v>
          </cell>
          <cell r="AP53">
            <v>13.5</v>
          </cell>
          <cell r="AQ53">
            <v>13.559999999999999</v>
          </cell>
          <cell r="AR53">
            <v>13.79</v>
          </cell>
          <cell r="AS53">
            <v>14.195</v>
          </cell>
          <cell r="AT53">
            <v>13.952</v>
          </cell>
          <cell r="AU53">
            <v>13.744</v>
          </cell>
          <cell r="AV53">
            <v>40.5</v>
          </cell>
          <cell r="AW53">
            <v>40.54</v>
          </cell>
          <cell r="AX53">
            <v>40.849999999999994</v>
          </cell>
          <cell r="AY53">
            <v>41.890999999999998</v>
          </cell>
          <cell r="AZ53">
            <v>163.78099999999998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403.50700000000006</v>
          </cell>
          <cell r="AK54">
            <v>407.335421</v>
          </cell>
          <cell r="AL54">
            <v>453.27447499999994</v>
          </cell>
          <cell r="AM54">
            <v>525.97024899999997</v>
          </cell>
          <cell r="AN54">
            <v>611.20964800000002</v>
          </cell>
          <cell r="AO54">
            <v>591.52838999999994</v>
          </cell>
          <cell r="AP54">
            <v>533.75953000000004</v>
          </cell>
          <cell r="AQ54">
            <v>460.19960200000003</v>
          </cell>
          <cell r="AR54">
            <v>469.73174</v>
          </cell>
          <cell r="AS54">
            <v>425.60956199999998</v>
          </cell>
          <cell r="AT54">
            <v>373.40850799999998</v>
          </cell>
          <cell r="AU54">
            <v>379.05477999999999</v>
          </cell>
          <cell r="AV54">
            <v>1264.116896</v>
          </cell>
          <cell r="AW54">
            <v>1728.7082869999999</v>
          </cell>
          <cell r="AX54">
            <v>1463.6908720000001</v>
          </cell>
          <cell r="AY54">
            <v>1178.07285</v>
          </cell>
          <cell r="AZ54">
            <v>5634.5889050000005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13.5</v>
          </cell>
          <cell r="AO55">
            <v>9</v>
          </cell>
          <cell r="AP55">
            <v>9</v>
          </cell>
          <cell r="AQ55">
            <v>9</v>
          </cell>
          <cell r="AR55">
            <v>8.5</v>
          </cell>
          <cell r="AS55">
            <v>8.5</v>
          </cell>
          <cell r="AT55">
            <v>8.9</v>
          </cell>
          <cell r="AU55">
            <v>9</v>
          </cell>
          <cell r="AV55">
            <v>27</v>
          </cell>
          <cell r="AW55">
            <v>31.5</v>
          </cell>
          <cell r="AX55">
            <v>26.5</v>
          </cell>
          <cell r="AY55">
            <v>26.4</v>
          </cell>
          <cell r="AZ55">
            <v>111.4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16</v>
          </cell>
          <cell r="AK57">
            <v>10</v>
          </cell>
          <cell r="AL57">
            <v>11</v>
          </cell>
          <cell r="AM57">
            <v>11</v>
          </cell>
          <cell r="AN57">
            <v>11</v>
          </cell>
          <cell r="AO57">
            <v>13</v>
          </cell>
          <cell r="AP57">
            <v>14.5</v>
          </cell>
          <cell r="AQ57">
            <v>14.5</v>
          </cell>
          <cell r="AR57">
            <v>10.7</v>
          </cell>
          <cell r="AS57">
            <v>10.7</v>
          </cell>
          <cell r="AT57">
            <v>0</v>
          </cell>
          <cell r="AU57">
            <v>17.414000000000001</v>
          </cell>
          <cell r="AV57">
            <v>37</v>
          </cell>
          <cell r="AW57">
            <v>35</v>
          </cell>
          <cell r="AX57">
            <v>39.700000000000003</v>
          </cell>
          <cell r="AY57">
            <v>28.114000000000001</v>
          </cell>
          <cell r="AZ57">
            <v>139.81400000000002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85</v>
          </cell>
          <cell r="AK58">
            <v>79.44</v>
          </cell>
          <cell r="AL58">
            <v>69.02000000000001</v>
          </cell>
          <cell r="AM58">
            <v>100.25999999999999</v>
          </cell>
          <cell r="AN58">
            <v>94.359999999999985</v>
          </cell>
          <cell r="AO58">
            <v>94.240000000000009</v>
          </cell>
          <cell r="AP58">
            <v>81.84</v>
          </cell>
          <cell r="AQ58">
            <v>73.06</v>
          </cell>
          <cell r="AR58">
            <v>62.46</v>
          </cell>
          <cell r="AS58">
            <v>60.466000000000001</v>
          </cell>
          <cell r="AT58">
            <v>70.873999999999995</v>
          </cell>
          <cell r="AU58">
            <v>93.042000000000002</v>
          </cell>
          <cell r="AV58">
            <v>233.46</v>
          </cell>
          <cell r="AW58">
            <v>288.86</v>
          </cell>
          <cell r="AX58">
            <v>217.36</v>
          </cell>
          <cell r="AY58">
            <v>224.38200000000001</v>
          </cell>
          <cell r="AZ58">
            <v>964.06200000000013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4.3</v>
          </cell>
          <cell r="AL59">
            <v>4.3</v>
          </cell>
          <cell r="AM59">
            <v>4.3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8.6</v>
          </cell>
          <cell r="AW59">
            <v>4.3</v>
          </cell>
          <cell r="AX59">
            <v>0</v>
          </cell>
          <cell r="AY59">
            <v>0</v>
          </cell>
          <cell r="AZ59">
            <v>12.899999999999999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43.099999999999994</v>
          </cell>
          <cell r="AK60">
            <v>43.05</v>
          </cell>
          <cell r="AL60">
            <v>48.620000000000005</v>
          </cell>
          <cell r="AM60">
            <v>48.97</v>
          </cell>
          <cell r="AN60">
            <v>47.14</v>
          </cell>
          <cell r="AO60">
            <v>52.19</v>
          </cell>
          <cell r="AP60">
            <v>47.8</v>
          </cell>
          <cell r="AQ60">
            <v>48.8</v>
          </cell>
          <cell r="AR60">
            <v>55.499999999999993</v>
          </cell>
          <cell r="AS60">
            <v>51.447999999999993</v>
          </cell>
          <cell r="AT60">
            <v>41.476999999999997</v>
          </cell>
          <cell r="AU60">
            <v>40.365000000000002</v>
          </cell>
          <cell r="AV60">
            <v>134.76999999999998</v>
          </cell>
          <cell r="AW60">
            <v>148.30000000000001</v>
          </cell>
          <cell r="AX60">
            <v>152.1</v>
          </cell>
          <cell r="AY60">
            <v>133.29</v>
          </cell>
          <cell r="AZ60">
            <v>568.46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13</v>
          </cell>
          <cell r="AK61">
            <v>22.56</v>
          </cell>
          <cell r="AL61">
            <v>22.56</v>
          </cell>
          <cell r="AM61">
            <v>18.04</v>
          </cell>
          <cell r="AN61">
            <v>18.059999999999999</v>
          </cell>
          <cell r="AO61">
            <v>16.689999999999998</v>
          </cell>
          <cell r="AP61">
            <v>19.829999999999998</v>
          </cell>
          <cell r="AQ61">
            <v>22.599999999999998</v>
          </cell>
          <cell r="AR61">
            <v>22.02</v>
          </cell>
          <cell r="AS61">
            <v>21.686</v>
          </cell>
          <cell r="AT61">
            <v>20.068999999999999</v>
          </cell>
          <cell r="AU61">
            <v>23.532999999999998</v>
          </cell>
          <cell r="AV61">
            <v>58.120000000000005</v>
          </cell>
          <cell r="AW61">
            <v>52.789999999999992</v>
          </cell>
          <cell r="AX61">
            <v>64.449999999999989</v>
          </cell>
          <cell r="AY61">
            <v>65.287999999999997</v>
          </cell>
          <cell r="AZ61">
            <v>240.648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85.5</v>
          </cell>
          <cell r="AK62">
            <v>122.86</v>
          </cell>
          <cell r="AL62">
            <v>126</v>
          </cell>
          <cell r="AM62">
            <v>145.15</v>
          </cell>
          <cell r="AN62">
            <v>166.5</v>
          </cell>
          <cell r="AO62">
            <v>166.43349599999999</v>
          </cell>
          <cell r="AP62">
            <v>116.19828700000001</v>
          </cell>
          <cell r="AQ62">
            <v>135.12742900000001</v>
          </cell>
          <cell r="AR62">
            <v>147.846597</v>
          </cell>
          <cell r="AS62">
            <v>144.247863</v>
          </cell>
          <cell r="AT62">
            <v>110.610105</v>
          </cell>
          <cell r="AU62">
            <v>153.85059000000001</v>
          </cell>
          <cell r="AV62">
            <v>334.36</v>
          </cell>
          <cell r="AW62">
            <v>478.08349599999997</v>
          </cell>
          <cell r="AX62">
            <v>399.17231300000003</v>
          </cell>
          <cell r="AY62">
            <v>408.70855800000004</v>
          </cell>
          <cell r="AZ62">
            <v>1620.3243670000002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24.9</v>
          </cell>
          <cell r="AK63">
            <v>29.599999999999998</v>
          </cell>
          <cell r="AL63">
            <v>30.599999999999998</v>
          </cell>
          <cell r="AM63">
            <v>24.9</v>
          </cell>
          <cell r="AN63">
            <v>24.9</v>
          </cell>
          <cell r="AO63">
            <v>24.04</v>
          </cell>
          <cell r="AP63">
            <v>24.48</v>
          </cell>
          <cell r="AQ63">
            <v>44.76</v>
          </cell>
          <cell r="AR63">
            <v>44.480000000000004</v>
          </cell>
          <cell r="AS63">
            <v>48.882999999999996</v>
          </cell>
          <cell r="AT63">
            <v>54.703999999999994</v>
          </cell>
          <cell r="AU63">
            <v>51.525000000000006</v>
          </cell>
          <cell r="AV63">
            <v>85.1</v>
          </cell>
          <cell r="AW63">
            <v>73.84</v>
          </cell>
          <cell r="AX63">
            <v>113.72</v>
          </cell>
          <cell r="AY63">
            <v>155.11199999999999</v>
          </cell>
          <cell r="AZ63">
            <v>427.77199999999993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150.00005938499999</v>
          </cell>
          <cell r="AK64">
            <v>212.95994999999999</v>
          </cell>
          <cell r="AL64">
            <v>242.75</v>
          </cell>
          <cell r="AM64">
            <v>262.98997000000003</v>
          </cell>
          <cell r="AN64">
            <v>278.875</v>
          </cell>
          <cell r="AO64">
            <v>298.97072000000003</v>
          </cell>
          <cell r="AP64">
            <v>257.47502000000003</v>
          </cell>
          <cell r="AQ64">
            <v>257.04633000000001</v>
          </cell>
          <cell r="AR64">
            <v>264.03802999999999</v>
          </cell>
          <cell r="AS64">
            <v>227.36799999999999</v>
          </cell>
          <cell r="AT64">
            <v>272.53800000000001</v>
          </cell>
          <cell r="AU64">
            <v>345.57</v>
          </cell>
          <cell r="AV64">
            <v>605.71000938499992</v>
          </cell>
          <cell r="AW64">
            <v>840.83569000000011</v>
          </cell>
          <cell r="AX64">
            <v>778.55937999999992</v>
          </cell>
          <cell r="AY64">
            <v>845.476</v>
          </cell>
          <cell r="AZ64">
            <v>3070.5810793850005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1082.416592</v>
          </cell>
          <cell r="AK65">
            <v>1126.839534</v>
          </cell>
          <cell r="AL65">
            <v>1102.289</v>
          </cell>
          <cell r="AM65">
            <v>1111.6979999999999</v>
          </cell>
          <cell r="AN65">
            <v>1120.0129999999999</v>
          </cell>
          <cell r="AO65">
            <v>1075.625</v>
          </cell>
          <cell r="AP65">
            <v>1021.99</v>
          </cell>
          <cell r="AQ65">
            <v>1002.6960000000001</v>
          </cell>
          <cell r="AR65">
            <v>1045.653</v>
          </cell>
          <cell r="AS65">
            <v>1025.8400000000001</v>
          </cell>
          <cell r="AT65">
            <v>983.50199999999995</v>
          </cell>
          <cell r="AU65">
            <v>1024.0160000000001</v>
          </cell>
          <cell r="AV65">
            <v>3311.545126</v>
          </cell>
          <cell r="AW65">
            <v>3307.3359999999998</v>
          </cell>
          <cell r="AX65">
            <v>3070.3389999999999</v>
          </cell>
          <cell r="AY65">
            <v>3033.3580000000002</v>
          </cell>
          <cell r="AZ65">
            <v>12722.578126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39.599999999999994</v>
          </cell>
          <cell r="AK66">
            <v>39.599999999999994</v>
          </cell>
          <cell r="AL66">
            <v>44.099999999999994</v>
          </cell>
          <cell r="AM66">
            <v>44.099999999999994</v>
          </cell>
          <cell r="AN66">
            <v>44.099999999999994</v>
          </cell>
          <cell r="AO66">
            <v>44.56</v>
          </cell>
          <cell r="AP66">
            <v>43.94</v>
          </cell>
          <cell r="AQ66">
            <v>39.68</v>
          </cell>
          <cell r="AR66">
            <v>37.28</v>
          </cell>
          <cell r="AS66">
            <v>39.021999999999998</v>
          </cell>
          <cell r="AT66">
            <v>38.936</v>
          </cell>
          <cell r="AU66">
            <v>36.668999999999997</v>
          </cell>
          <cell r="AV66">
            <v>123.29999999999998</v>
          </cell>
          <cell r="AW66">
            <v>132.76</v>
          </cell>
          <cell r="AX66">
            <v>120.9</v>
          </cell>
          <cell r="AY66">
            <v>114.627</v>
          </cell>
          <cell r="AZ66">
            <v>491.58699999999988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523.40828593200001</v>
          </cell>
          <cell r="AK67">
            <v>569.99996999999996</v>
          </cell>
          <cell r="AL67">
            <v>548.10899569999992</v>
          </cell>
          <cell r="AM67">
            <v>555.99749999999995</v>
          </cell>
          <cell r="AN67">
            <v>547.37186470999995</v>
          </cell>
          <cell r="AO67">
            <v>515.01581610000005</v>
          </cell>
          <cell r="AP67">
            <v>511.57263059000002</v>
          </cell>
          <cell r="AQ67">
            <v>500.08827449</v>
          </cell>
          <cell r="AR67">
            <v>508.22863999999993</v>
          </cell>
          <cell r="AS67">
            <v>496.25634000000002</v>
          </cell>
          <cell r="AT67">
            <v>469.358170003</v>
          </cell>
          <cell r="AU67">
            <v>495.00000000499995</v>
          </cell>
          <cell r="AV67">
            <v>1641.5172516319999</v>
          </cell>
          <cell r="AW67">
            <v>1618.3851808099998</v>
          </cell>
          <cell r="AX67">
            <v>1519.8895450800001</v>
          </cell>
          <cell r="AY67">
            <v>1460.614510008</v>
          </cell>
          <cell r="AZ67">
            <v>6240.4064875299991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3161.28</v>
          </cell>
          <cell r="AK68">
            <v>3491.1540000000005</v>
          </cell>
          <cell r="AL68">
            <v>3643.4299999999994</v>
          </cell>
          <cell r="AM68">
            <v>3806.74</v>
          </cell>
          <cell r="AN68">
            <v>3896.25</v>
          </cell>
          <cell r="AO68">
            <v>3785.8199999999997</v>
          </cell>
          <cell r="AP68">
            <v>3559.11</v>
          </cell>
          <cell r="AQ68">
            <v>3301.22</v>
          </cell>
          <cell r="AR68">
            <v>3337.7599999999998</v>
          </cell>
          <cell r="AS68">
            <v>3096.95</v>
          </cell>
          <cell r="AT68">
            <v>2894.4900000000002</v>
          </cell>
          <cell r="AU68">
            <v>2763.41</v>
          </cell>
          <cell r="AV68">
            <v>10295.864000000001</v>
          </cell>
          <cell r="AW68">
            <v>11488.81</v>
          </cell>
          <cell r="AX68">
            <v>10198.09</v>
          </cell>
          <cell r="AY68">
            <v>8754.85</v>
          </cell>
          <cell r="AZ68">
            <v>40737.614000000001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4.5</v>
          </cell>
          <cell r="AL69">
            <v>4.5</v>
          </cell>
          <cell r="AM69">
            <v>4.5</v>
          </cell>
          <cell r="AN69">
            <v>0</v>
          </cell>
          <cell r="AO69">
            <v>4.5</v>
          </cell>
          <cell r="AP69">
            <v>4.5</v>
          </cell>
          <cell r="AQ69">
            <v>4.5</v>
          </cell>
          <cell r="AR69">
            <v>0</v>
          </cell>
          <cell r="AS69">
            <v>4.5</v>
          </cell>
          <cell r="AT69">
            <v>4.5</v>
          </cell>
          <cell r="AU69">
            <v>0</v>
          </cell>
          <cell r="AV69">
            <v>9</v>
          </cell>
          <cell r="AW69">
            <v>9</v>
          </cell>
          <cell r="AX69">
            <v>9</v>
          </cell>
          <cell r="AY69">
            <v>9</v>
          </cell>
          <cell r="AZ69">
            <v>36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116.68400000000001</v>
          </cell>
          <cell r="AK70">
            <v>128.44886300000002</v>
          </cell>
          <cell r="AL70">
            <v>137.90688</v>
          </cell>
          <cell r="AM70">
            <v>163.31701700000002</v>
          </cell>
          <cell r="AN70">
            <v>200.51100000000002</v>
          </cell>
          <cell r="AO70">
            <v>164.39400000000001</v>
          </cell>
          <cell r="AP70">
            <v>133.71350999999999</v>
          </cell>
          <cell r="AQ70">
            <v>89.287210000000002</v>
          </cell>
          <cell r="AR70">
            <v>82.990900000000011</v>
          </cell>
          <cell r="AS70">
            <v>100.36633399999999</v>
          </cell>
          <cell r="AT70">
            <v>99.037434000000019</v>
          </cell>
          <cell r="AU70">
            <v>92.837450000000004</v>
          </cell>
          <cell r="AV70">
            <v>383.03974300000004</v>
          </cell>
          <cell r="AW70">
            <v>528.22201700000005</v>
          </cell>
          <cell r="AX70">
            <v>305.99162000000001</v>
          </cell>
          <cell r="AY70">
            <v>292.241218</v>
          </cell>
          <cell r="AZ70">
            <v>1509.4945980000002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535.92402746900007</v>
          </cell>
          <cell r="AK71">
            <v>531.00001999999995</v>
          </cell>
          <cell r="AL71">
            <v>524</v>
          </cell>
          <cell r="AM71">
            <v>499.00040000000001</v>
          </cell>
          <cell r="AN71">
            <v>500.00099999999998</v>
          </cell>
          <cell r="AO71">
            <v>507.00018</v>
          </cell>
          <cell r="AP71">
            <v>512.97205999999994</v>
          </cell>
          <cell r="AQ71">
            <v>485.14538500000003</v>
          </cell>
          <cell r="AR71">
            <v>439.02506499999998</v>
          </cell>
          <cell r="AS71">
            <v>441.344434159</v>
          </cell>
          <cell r="AT71">
            <v>471.04930999999999</v>
          </cell>
          <cell r="AU71">
            <v>516.6099999999999</v>
          </cell>
          <cell r="AV71">
            <v>1590.924047469</v>
          </cell>
          <cell r="AW71">
            <v>1506.0015800000001</v>
          </cell>
          <cell r="AX71">
            <v>1437.1425099999999</v>
          </cell>
          <cell r="AY71">
            <v>1429.0037441589998</v>
          </cell>
          <cell r="AZ71">
            <v>5963.0718816279996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89</v>
          </cell>
          <cell r="AK72">
            <v>99</v>
          </cell>
          <cell r="AL72">
            <v>110.32</v>
          </cell>
          <cell r="AM72">
            <v>102.52000000000001</v>
          </cell>
          <cell r="AN72">
            <v>111.52000000000001</v>
          </cell>
          <cell r="AO72">
            <v>122.17</v>
          </cell>
          <cell r="AP72">
            <v>103</v>
          </cell>
          <cell r="AQ72">
            <v>123.1</v>
          </cell>
          <cell r="AR72">
            <v>83.5</v>
          </cell>
          <cell r="AS72">
            <v>56</v>
          </cell>
          <cell r="AT72">
            <v>53.86</v>
          </cell>
          <cell r="AU72">
            <v>51.319999999999993</v>
          </cell>
          <cell r="AV72">
            <v>298.32</v>
          </cell>
          <cell r="AW72">
            <v>336.21000000000004</v>
          </cell>
          <cell r="AX72">
            <v>309.60000000000002</v>
          </cell>
          <cell r="AY72">
            <v>161.18</v>
          </cell>
          <cell r="AZ72">
            <v>1105.31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782.18197774500004</v>
          </cell>
          <cell r="AK73">
            <v>740</v>
          </cell>
          <cell r="AL73">
            <v>785</v>
          </cell>
          <cell r="AM73">
            <v>851.00622749900003</v>
          </cell>
          <cell r="AN73">
            <v>873.00594633399999</v>
          </cell>
          <cell r="AO73">
            <v>889.02479153399986</v>
          </cell>
          <cell r="AP73">
            <v>859.0301778380001</v>
          </cell>
          <cell r="AQ73">
            <v>829.56415763100006</v>
          </cell>
          <cell r="AR73">
            <v>854.47255273200005</v>
          </cell>
          <cell r="AS73">
            <v>949.92165273199998</v>
          </cell>
          <cell r="AT73">
            <v>953.61539999999991</v>
          </cell>
          <cell r="AU73">
            <v>982.95999999999992</v>
          </cell>
          <cell r="AV73">
            <v>2307.181977745</v>
          </cell>
          <cell r="AW73">
            <v>2613.0369653669995</v>
          </cell>
          <cell r="AX73">
            <v>2543.0668882010004</v>
          </cell>
          <cell r="AY73">
            <v>2886.4970527319997</v>
          </cell>
          <cell r="AZ73">
            <v>10349.782884044998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62.519999999999996</v>
          </cell>
          <cell r="AK74">
            <v>66.92</v>
          </cell>
          <cell r="AL74">
            <v>71.44</v>
          </cell>
          <cell r="AM74">
            <v>77.320000000000007</v>
          </cell>
          <cell r="AN74">
            <v>81.84</v>
          </cell>
          <cell r="AO74">
            <v>72.8</v>
          </cell>
          <cell r="AP74">
            <v>72.8</v>
          </cell>
          <cell r="AQ74">
            <v>72.8</v>
          </cell>
          <cell r="AR74">
            <v>93.2</v>
          </cell>
          <cell r="AS74">
            <v>65.117000000000004</v>
          </cell>
          <cell r="AT74">
            <v>52.843999999999994</v>
          </cell>
          <cell r="AU74">
            <v>61.911000000000001</v>
          </cell>
          <cell r="AV74">
            <v>200.88</v>
          </cell>
          <cell r="AW74">
            <v>231.96000000000004</v>
          </cell>
          <cell r="AX74">
            <v>238.8</v>
          </cell>
          <cell r="AY74">
            <v>179.87200000000001</v>
          </cell>
          <cell r="AZ74">
            <v>851.51199999999994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593.6</v>
          </cell>
          <cell r="AL75">
            <v>371</v>
          </cell>
          <cell r="AM75">
            <v>148.4</v>
          </cell>
          <cell r="AN75">
            <v>0</v>
          </cell>
          <cell r="AO75">
            <v>0</v>
          </cell>
          <cell r="AP75">
            <v>0</v>
          </cell>
          <cell r="AQ75">
            <v>95.4</v>
          </cell>
          <cell r="AR75">
            <v>151.89600000000002</v>
          </cell>
          <cell r="AS75">
            <v>169.29599999999999</v>
          </cell>
          <cell r="AT75">
            <v>79.296000000000006</v>
          </cell>
          <cell r="AU75">
            <v>0</v>
          </cell>
          <cell r="AV75">
            <v>964.6</v>
          </cell>
          <cell r="AW75">
            <v>148.4</v>
          </cell>
          <cell r="AX75">
            <v>247.29600000000002</v>
          </cell>
          <cell r="AY75">
            <v>248.59199999999998</v>
          </cell>
          <cell r="AZ75">
            <v>1608.8880000000001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50.744</v>
          </cell>
          <cell r="AK76">
            <v>58.087293000000003</v>
          </cell>
          <cell r="AL76">
            <v>62.529952000000002</v>
          </cell>
          <cell r="AM76">
            <v>60.443420000000003</v>
          </cell>
          <cell r="AN76">
            <v>61.465081999999995</v>
          </cell>
          <cell r="AO76">
            <v>68.604145000000003</v>
          </cell>
          <cell r="AP76">
            <v>65.508352000000002</v>
          </cell>
          <cell r="AQ76">
            <v>44.906660000000002</v>
          </cell>
          <cell r="AR76">
            <v>44.818356999999999</v>
          </cell>
          <cell r="AS76">
            <v>54.366664999999998</v>
          </cell>
          <cell r="AT76">
            <v>61.264533999999998</v>
          </cell>
          <cell r="AU76">
            <v>38.511189000000002</v>
          </cell>
          <cell r="AV76">
            <v>171.361245</v>
          </cell>
          <cell r="AW76">
            <v>190.51264700000002</v>
          </cell>
          <cell r="AX76">
            <v>155.23336900000001</v>
          </cell>
          <cell r="AY76">
            <v>154.14238799999998</v>
          </cell>
          <cell r="AZ76">
            <v>671.24964900000009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9</v>
          </cell>
          <cell r="AK77">
            <v>9</v>
          </cell>
          <cell r="AL77">
            <v>12.5</v>
          </cell>
          <cell r="AM77">
            <v>9</v>
          </cell>
          <cell r="AN77">
            <v>13.5</v>
          </cell>
          <cell r="AO77">
            <v>13.5</v>
          </cell>
          <cell r="AP77">
            <v>18</v>
          </cell>
          <cell r="AQ77">
            <v>18</v>
          </cell>
          <cell r="AR77">
            <v>22</v>
          </cell>
          <cell r="AS77">
            <v>13.468999999999999</v>
          </cell>
          <cell r="AT77">
            <v>8.1579999999999995</v>
          </cell>
          <cell r="AU77">
            <v>12.407</v>
          </cell>
          <cell r="AV77">
            <v>30.5</v>
          </cell>
          <cell r="AW77">
            <v>36</v>
          </cell>
          <cell r="AX77">
            <v>58</v>
          </cell>
          <cell r="AY77">
            <v>34.033999999999999</v>
          </cell>
          <cell r="AZ77">
            <v>158.53399999999999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203.05</v>
          </cell>
          <cell r="AK78">
            <v>191.10000000000002</v>
          </cell>
          <cell r="AL78">
            <v>190.4</v>
          </cell>
          <cell r="AM78">
            <v>196.5</v>
          </cell>
          <cell r="AN78">
            <v>151.80000000000001</v>
          </cell>
          <cell r="AO78">
            <v>192.399</v>
          </cell>
          <cell r="AP78">
            <v>186.9</v>
          </cell>
          <cell r="AQ78">
            <v>240.53999999999996</v>
          </cell>
          <cell r="AR78">
            <v>236.24</v>
          </cell>
          <cell r="AS78">
            <v>213.83</v>
          </cell>
          <cell r="AT78">
            <v>208.81000000000003</v>
          </cell>
          <cell r="AU78">
            <v>211.20000000000002</v>
          </cell>
          <cell r="AV78">
            <v>584.55000000000007</v>
          </cell>
          <cell r="AW78">
            <v>540.69900000000007</v>
          </cell>
          <cell r="AX78">
            <v>663.68</v>
          </cell>
          <cell r="AY78">
            <v>633.84</v>
          </cell>
          <cell r="AZ78">
            <v>2422.7690000000002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4.5</v>
          </cell>
          <cell r="AK79">
            <v>3</v>
          </cell>
          <cell r="AL79">
            <v>6.5</v>
          </cell>
          <cell r="AM79">
            <v>6.5</v>
          </cell>
          <cell r="AN79">
            <v>0</v>
          </cell>
          <cell r="AO79">
            <v>3.8</v>
          </cell>
          <cell r="AP79">
            <v>3.8</v>
          </cell>
          <cell r="AQ79">
            <v>4.3</v>
          </cell>
          <cell r="AR79">
            <v>4.3</v>
          </cell>
          <cell r="AS79">
            <v>4.3</v>
          </cell>
          <cell r="AT79">
            <v>4</v>
          </cell>
          <cell r="AU79">
            <v>4</v>
          </cell>
          <cell r="AV79">
            <v>14</v>
          </cell>
          <cell r="AW79">
            <v>10.3</v>
          </cell>
          <cell r="AX79">
            <v>12.399999999999999</v>
          </cell>
          <cell r="AY79">
            <v>12.3</v>
          </cell>
          <cell r="AZ79">
            <v>48.999999999999993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333</v>
          </cell>
          <cell r="AK80">
            <v>349.03173099999998</v>
          </cell>
          <cell r="AL80">
            <v>343.75</v>
          </cell>
          <cell r="AM80">
            <v>339.5</v>
          </cell>
          <cell r="AN80">
            <v>402.34</v>
          </cell>
          <cell r="AO80">
            <v>414.23</v>
          </cell>
          <cell r="AP80">
            <v>372.5</v>
          </cell>
          <cell r="AQ80">
            <v>345.64</v>
          </cell>
          <cell r="AR80">
            <v>421.26</v>
          </cell>
          <cell r="AS80">
            <v>302.06</v>
          </cell>
          <cell r="AT80">
            <v>329.614575</v>
          </cell>
          <cell r="AU80">
            <v>234.46794399999999</v>
          </cell>
          <cell r="AV80">
            <v>1025.781731</v>
          </cell>
          <cell r="AW80">
            <v>1156.07</v>
          </cell>
          <cell r="AX80">
            <v>1139.4000000000001</v>
          </cell>
          <cell r="AY80">
            <v>866.14251899999999</v>
          </cell>
          <cell r="AZ80">
            <v>4187.3942499999994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28.5</v>
          </cell>
          <cell r="AK81">
            <v>26.5</v>
          </cell>
          <cell r="AL81">
            <v>25.83</v>
          </cell>
          <cell r="AM81">
            <v>43.33</v>
          </cell>
          <cell r="AN81">
            <v>41.9</v>
          </cell>
          <cell r="AO81">
            <v>41.2</v>
          </cell>
          <cell r="AP81">
            <v>39.93</v>
          </cell>
          <cell r="AQ81">
            <v>56.099999999999994</v>
          </cell>
          <cell r="AR81">
            <v>32.85</v>
          </cell>
          <cell r="AS81">
            <v>41.24</v>
          </cell>
          <cell r="AT81">
            <v>33</v>
          </cell>
          <cell r="AU81">
            <v>39.1</v>
          </cell>
          <cell r="AV81">
            <v>80.83</v>
          </cell>
          <cell r="AW81">
            <v>126.42999999999999</v>
          </cell>
          <cell r="AX81">
            <v>128.88</v>
          </cell>
          <cell r="AY81">
            <v>113.34</v>
          </cell>
          <cell r="AZ81">
            <v>449.48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117.31699999999999</v>
          </cell>
          <cell r="AK82">
            <v>125.11800000000001</v>
          </cell>
          <cell r="AL82">
            <v>142.83100000000002</v>
          </cell>
          <cell r="AM82">
            <v>172.622411</v>
          </cell>
          <cell r="AN82">
            <v>184.279764</v>
          </cell>
          <cell r="AO82">
            <v>211.49807099999998</v>
          </cell>
          <cell r="AP82">
            <v>191.22475399999999</v>
          </cell>
          <cell r="AQ82">
            <v>133.47902500000001</v>
          </cell>
          <cell r="AR82">
            <v>116.36865399999999</v>
          </cell>
          <cell r="AS82">
            <v>109.39649299999999</v>
          </cell>
          <cell r="AT82">
            <v>98.401578000000001</v>
          </cell>
          <cell r="AU82">
            <v>93.109433999999993</v>
          </cell>
          <cell r="AV82">
            <v>385.26600000000002</v>
          </cell>
          <cell r="AW82">
            <v>568.40024599999992</v>
          </cell>
          <cell r="AX82">
            <v>441.07243299999999</v>
          </cell>
          <cell r="AY82">
            <v>300.90750500000001</v>
          </cell>
          <cell r="AZ82">
            <v>1695.6461839999999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15.2</v>
          </cell>
          <cell r="AK83">
            <v>14.8</v>
          </cell>
          <cell r="AL83">
            <v>0</v>
          </cell>
          <cell r="AM83">
            <v>10.9</v>
          </cell>
          <cell r="AN83">
            <v>4.2850000000000001</v>
          </cell>
          <cell r="AO83">
            <v>4.2850000000000001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4.5</v>
          </cell>
          <cell r="AU83">
            <v>4.5</v>
          </cell>
          <cell r="AV83">
            <v>30</v>
          </cell>
          <cell r="AW83">
            <v>19.47</v>
          </cell>
          <cell r="AX83">
            <v>0</v>
          </cell>
          <cell r="AY83">
            <v>9</v>
          </cell>
          <cell r="AZ83">
            <v>58.47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3.375</v>
          </cell>
          <cell r="AK84">
            <v>4.25</v>
          </cell>
          <cell r="AL84">
            <v>4.25</v>
          </cell>
          <cell r="AM84">
            <v>4.25</v>
          </cell>
          <cell r="AN84">
            <v>0</v>
          </cell>
          <cell r="AO84">
            <v>3.5</v>
          </cell>
          <cell r="AP84">
            <v>3.05</v>
          </cell>
          <cell r="AQ84">
            <v>3</v>
          </cell>
          <cell r="AR84">
            <v>0</v>
          </cell>
          <cell r="AS84">
            <v>0</v>
          </cell>
          <cell r="AT84">
            <v>0</v>
          </cell>
          <cell r="AU84">
            <v>4.5</v>
          </cell>
          <cell r="AV84">
            <v>11.875</v>
          </cell>
          <cell r="AW84">
            <v>7.75</v>
          </cell>
          <cell r="AX84">
            <v>6.05</v>
          </cell>
          <cell r="AY84">
            <v>4.5</v>
          </cell>
          <cell r="AZ84">
            <v>30.175000000000001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4.5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1.0000000000003301E-3</v>
          </cell>
          <cell r="AT85">
            <v>1E-3</v>
          </cell>
          <cell r="AU85">
            <v>1E-3</v>
          </cell>
          <cell r="AV85">
            <v>4.5</v>
          </cell>
          <cell r="AW85">
            <v>0</v>
          </cell>
          <cell r="AX85">
            <v>0</v>
          </cell>
          <cell r="AY85">
            <v>3.0000000000003301E-3</v>
          </cell>
          <cell r="AZ85">
            <v>4.503000000000001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121.81221945999999</v>
          </cell>
          <cell r="AK86">
            <v>115.34575999999998</v>
          </cell>
          <cell r="AL86">
            <v>116</v>
          </cell>
          <cell r="AM86">
            <v>111.00020000000001</v>
          </cell>
          <cell r="AN86">
            <v>106.99814000000001</v>
          </cell>
          <cell r="AO86">
            <v>116.99637000000001</v>
          </cell>
          <cell r="AP86">
            <v>119.55689</v>
          </cell>
          <cell r="AQ86">
            <v>110.57379</v>
          </cell>
          <cell r="AR86">
            <v>117.99822</v>
          </cell>
          <cell r="AS86">
            <v>105.50298000000001</v>
          </cell>
          <cell r="AT86">
            <v>105.07818999999999</v>
          </cell>
          <cell r="AU86">
            <v>102.64</v>
          </cell>
          <cell r="AV86">
            <v>353.15797945999998</v>
          </cell>
          <cell r="AW86">
            <v>334.99471000000005</v>
          </cell>
          <cell r="AX86">
            <v>348.12889999999999</v>
          </cell>
          <cell r="AY86">
            <v>313.22116999999997</v>
          </cell>
          <cell r="AZ86">
            <v>1349.5027594599999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226.24378264699999</v>
          </cell>
          <cell r="AK87">
            <v>183.99996999999999</v>
          </cell>
          <cell r="AL87">
            <v>223</v>
          </cell>
          <cell r="AM87">
            <v>208.00020000000001</v>
          </cell>
          <cell r="AN87">
            <v>215.00019</v>
          </cell>
          <cell r="AO87">
            <v>210.99806999999998</v>
          </cell>
          <cell r="AP87">
            <v>213.00221286599998</v>
          </cell>
          <cell r="AQ87">
            <v>211.214355571</v>
          </cell>
          <cell r="AR87">
            <v>204.28414373999999</v>
          </cell>
          <cell r="AS87">
            <v>147.83329000000001</v>
          </cell>
          <cell r="AT87">
            <v>149.14892999999998</v>
          </cell>
          <cell r="AU87">
            <v>189.98000000000002</v>
          </cell>
          <cell r="AV87">
            <v>633.24375264699995</v>
          </cell>
          <cell r="AW87">
            <v>633.99846000000002</v>
          </cell>
          <cell r="AX87">
            <v>628.50071217699997</v>
          </cell>
          <cell r="AY87">
            <v>486.96222</v>
          </cell>
          <cell r="AZ87">
            <v>2382.7051448239999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4977.5420000000004</v>
          </cell>
          <cell r="AK88">
            <v>5119.6840000000011</v>
          </cell>
          <cell r="AL88">
            <v>5078.1849999999995</v>
          </cell>
          <cell r="AM88">
            <v>5461.5969999999998</v>
          </cell>
          <cell r="AN88">
            <v>5525.5879999999997</v>
          </cell>
          <cell r="AO88">
            <v>5431.7019999999993</v>
          </cell>
          <cell r="AP88">
            <v>5096.7630000000008</v>
          </cell>
          <cell r="AQ88">
            <v>4785.3409999999994</v>
          </cell>
          <cell r="AR88">
            <v>4508.741</v>
          </cell>
          <cell r="AS88">
            <v>4550.9470000000001</v>
          </cell>
          <cell r="AT88">
            <v>4587.0170000000007</v>
          </cell>
          <cell r="AU88">
            <v>5017.7679999999991</v>
          </cell>
          <cell r="AV88">
            <v>15175.411000000002</v>
          </cell>
          <cell r="AW88">
            <v>16418.886999999999</v>
          </cell>
          <cell r="AX88">
            <v>14390.844999999999</v>
          </cell>
          <cell r="AY88">
            <v>14155.732</v>
          </cell>
          <cell r="AZ88">
            <v>60140.875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222.180603899</v>
          </cell>
          <cell r="AK89">
            <v>209.00002000000001</v>
          </cell>
          <cell r="AL89">
            <v>199</v>
          </cell>
          <cell r="AM89">
            <v>188</v>
          </cell>
          <cell r="AN89">
            <v>191.99707999999998</v>
          </cell>
          <cell r="AO89">
            <v>201.99999</v>
          </cell>
          <cell r="AP89">
            <v>204.98660999999998</v>
          </cell>
          <cell r="AQ89">
            <v>204.16852</v>
          </cell>
          <cell r="AR89">
            <v>213.71352000000002</v>
          </cell>
          <cell r="AS89">
            <v>196.71230394200001</v>
          </cell>
          <cell r="AT89">
            <v>163.18810999999999</v>
          </cell>
          <cell r="AU89">
            <v>203.10000000000002</v>
          </cell>
          <cell r="AV89">
            <v>630.18062389900001</v>
          </cell>
          <cell r="AW89">
            <v>581.99707000000001</v>
          </cell>
          <cell r="AX89">
            <v>622.86865</v>
          </cell>
          <cell r="AY89">
            <v>563.00041394200002</v>
          </cell>
          <cell r="AZ89">
            <v>2398.0467578409998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57.759999999999991</v>
          </cell>
          <cell r="AK90">
            <v>59.025999999999996</v>
          </cell>
          <cell r="AL90">
            <v>58.710999999999999</v>
          </cell>
          <cell r="AM90">
            <v>59.088999999999999</v>
          </cell>
          <cell r="AN90">
            <v>57.445999999999998</v>
          </cell>
          <cell r="AO90">
            <v>59.529000000000003</v>
          </cell>
          <cell r="AP90">
            <v>60.664999999999999</v>
          </cell>
          <cell r="AQ90">
            <v>62.557000000000002</v>
          </cell>
          <cell r="AR90">
            <v>66.182999999999993</v>
          </cell>
          <cell r="AS90">
            <v>63.430000000000007</v>
          </cell>
          <cell r="AT90">
            <v>62.578000000000003</v>
          </cell>
          <cell r="AU90">
            <v>58.463000000000001</v>
          </cell>
          <cell r="AV90">
            <v>175.49699999999999</v>
          </cell>
          <cell r="AW90">
            <v>176.06399999999999</v>
          </cell>
          <cell r="AX90">
            <v>189.405</v>
          </cell>
          <cell r="AY90">
            <v>184.471</v>
          </cell>
          <cell r="AZ90">
            <v>725.4369999999999</v>
          </cell>
        </row>
        <row r="91">
          <cell r="A91" t="str">
            <v>Romania</v>
          </cell>
          <cell r="B91">
            <v>41.077846247652104</v>
          </cell>
          <cell r="C91">
            <v>42.186214822337838</v>
          </cell>
          <cell r="D91">
            <v>24.156131576569788</v>
          </cell>
          <cell r="E91">
            <v>4.9995735622231212</v>
          </cell>
          <cell r="F91">
            <v>7.0157575474110807</v>
          </cell>
          <cell r="G91">
            <v>20.95010878741498</v>
          </cell>
          <cell r="H91">
            <v>3.1699708214304878</v>
          </cell>
          <cell r="I91">
            <v>0</v>
          </cell>
          <cell r="J91">
            <v>0</v>
          </cell>
          <cell r="K91">
            <v>0</v>
          </cell>
          <cell r="L91">
            <v>8.0031301202275813</v>
          </cell>
          <cell r="M91">
            <v>33.161538081583764</v>
          </cell>
          <cell r="N91">
            <v>35.889540904594021</v>
          </cell>
          <cell r="O91">
            <v>10.999954280559697</v>
          </cell>
          <cell r="P91">
            <v>1.1162213306407438</v>
          </cell>
          <cell r="Q91">
            <v>12.586018457911816</v>
          </cell>
          <cell r="R91">
            <v>15.66706340075269</v>
          </cell>
          <cell r="S91">
            <v>657.68166893309126</v>
          </cell>
          <cell r="T91">
            <v>693.99566893309134</v>
          </cell>
          <cell r="U91">
            <v>384.27166893309129</v>
          </cell>
          <cell r="V91">
            <v>79.437668933091231</v>
          </cell>
          <cell r="W91">
            <v>115.76</v>
          </cell>
          <cell r="X91">
            <v>339.15200000000004</v>
          </cell>
          <cell r="Y91">
            <v>48.254000000000019</v>
          </cell>
          <cell r="Z91">
            <v>0</v>
          </cell>
          <cell r="AA91">
            <v>0</v>
          </cell>
          <cell r="AB91">
            <v>0</v>
          </cell>
          <cell r="AC91">
            <v>100</v>
          </cell>
          <cell r="AD91">
            <v>400</v>
          </cell>
          <cell r="AE91">
            <v>1735.9490067992738</v>
          </cell>
          <cell r="AF91">
            <v>534.34966893309127</v>
          </cell>
          <cell r="AG91">
            <v>48.254000000000019</v>
          </cell>
          <cell r="AH91">
            <v>500</v>
          </cell>
          <cell r="AI91">
            <v>2818.5526757323651</v>
          </cell>
          <cell r="AJ91">
            <v>1440.9555420000002</v>
          </cell>
          <cell r="AK91">
            <v>1480.5691969999998</v>
          </cell>
          <cell r="AL91">
            <v>1431.7048280000001</v>
          </cell>
          <cell r="AM91">
            <v>1430.000002</v>
          </cell>
          <cell r="AN91">
            <v>1485.000006</v>
          </cell>
          <cell r="AO91">
            <v>1456.97</v>
          </cell>
          <cell r="AP91">
            <v>1369.999992</v>
          </cell>
          <cell r="AQ91">
            <v>1194.000002</v>
          </cell>
          <cell r="AR91">
            <v>1326.68</v>
          </cell>
          <cell r="AS91">
            <v>1365.2409949999999</v>
          </cell>
          <cell r="AT91">
            <v>1124.5599990000001</v>
          </cell>
          <cell r="AU91">
            <v>1085.595002</v>
          </cell>
          <cell r="AV91">
            <v>4353.2295670000003</v>
          </cell>
          <cell r="AW91">
            <v>4371.9700080000002</v>
          </cell>
          <cell r="AX91">
            <v>3890.6799940000001</v>
          </cell>
          <cell r="AY91">
            <v>3575.3959960000002</v>
          </cell>
          <cell r="AZ91">
            <v>16191.275565000002</v>
          </cell>
        </row>
        <row r="92">
          <cell r="A92" t="str">
            <v>Russia</v>
          </cell>
          <cell r="B92">
            <v>4.3757956763860513</v>
          </cell>
          <cell r="C92">
            <v>0.78855366789065251</v>
          </cell>
          <cell r="D92">
            <v>0.50244324377389238</v>
          </cell>
          <cell r="E92">
            <v>0.30717870603986713</v>
          </cell>
          <cell r="F92">
            <v>0.17052611501972781</v>
          </cell>
          <cell r="G92">
            <v>0.10110148041997041</v>
          </cell>
          <cell r="H92">
            <v>5.9367244276432744E-2</v>
          </cell>
          <cell r="I92">
            <v>6.0220343388387117E-2</v>
          </cell>
          <cell r="J92">
            <v>0</v>
          </cell>
          <cell r="K92">
            <v>0</v>
          </cell>
          <cell r="L92">
            <v>0</v>
          </cell>
          <cell r="M92">
            <v>13.601886912996347</v>
          </cell>
          <cell r="N92">
            <v>1.8035412110426876</v>
          </cell>
          <cell r="O92">
            <v>0.19361250865048346</v>
          </cell>
          <cell r="P92">
            <v>4.0087603385936518E-2</v>
          </cell>
          <cell r="Q92">
            <v>4.4578176125213771</v>
          </cell>
          <cell r="R92">
            <v>1.5023946253285831</v>
          </cell>
          <cell r="S92">
            <v>1027.54</v>
          </cell>
          <cell r="T92">
            <v>200.19</v>
          </cell>
          <cell r="U92">
            <v>133.75</v>
          </cell>
          <cell r="V92">
            <v>88.49</v>
          </cell>
          <cell r="W92">
            <v>49.97</v>
          </cell>
          <cell r="X92">
            <v>28.36</v>
          </cell>
          <cell r="Y92">
            <v>15.83</v>
          </cell>
          <cell r="Z92">
            <v>15.83</v>
          </cell>
          <cell r="AA92">
            <v>0</v>
          </cell>
          <cell r="AB92">
            <v>0</v>
          </cell>
          <cell r="AC92">
            <v>0</v>
          </cell>
          <cell r="AD92">
            <v>3100</v>
          </cell>
          <cell r="AE92">
            <v>1361.48</v>
          </cell>
          <cell r="AF92">
            <v>166.82</v>
          </cell>
          <cell r="AG92">
            <v>31.66</v>
          </cell>
          <cell r="AH92">
            <v>3100</v>
          </cell>
          <cell r="AI92">
            <v>4659.96</v>
          </cell>
          <cell r="AJ92">
            <v>21134.122074999999</v>
          </cell>
          <cell r="AK92">
            <v>22848.286341999999</v>
          </cell>
          <cell r="AL92">
            <v>23957.929874000001</v>
          </cell>
          <cell r="AM92">
            <v>25926.601822999997</v>
          </cell>
          <cell r="AN92">
            <v>26373.086606000004</v>
          </cell>
          <cell r="AO92">
            <v>25245.921121999996</v>
          </cell>
          <cell r="AP92">
            <v>23998.082062999998</v>
          </cell>
          <cell r="AQ92">
            <v>23658.118168000001</v>
          </cell>
          <cell r="AR92">
            <v>23423.130019</v>
          </cell>
          <cell r="AS92">
            <v>22010.702932</v>
          </cell>
          <cell r="AT92">
            <v>20064.116084999998</v>
          </cell>
          <cell r="AU92">
            <v>20511.859992999998</v>
          </cell>
          <cell r="AV92">
            <v>67940.338290999993</v>
          </cell>
          <cell r="AW92">
            <v>77545.609551000001</v>
          </cell>
          <cell r="AX92">
            <v>71079.330249999999</v>
          </cell>
          <cell r="AY92">
            <v>62586.67901</v>
          </cell>
          <cell r="AZ92">
            <v>279151.95710200001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2957.2565474370003</v>
          </cell>
          <cell r="AK93">
            <v>2881.9999299999999</v>
          </cell>
          <cell r="AL93">
            <v>2982</v>
          </cell>
          <cell r="AM93">
            <v>3064.9992499999998</v>
          </cell>
          <cell r="AN93">
            <v>2866.0027800000003</v>
          </cell>
          <cell r="AO93">
            <v>2976.0022199999999</v>
          </cell>
          <cell r="AP93">
            <v>2800.0041200000001</v>
          </cell>
          <cell r="AQ93">
            <v>2887.0205299999998</v>
          </cell>
          <cell r="AR93">
            <v>2714.1678299999999</v>
          </cell>
          <cell r="AS93">
            <v>2686.937912031</v>
          </cell>
          <cell r="AT93">
            <v>2807.1349</v>
          </cell>
          <cell r="AU93">
            <v>2976.0299999999997</v>
          </cell>
          <cell r="AV93">
            <v>8821.2564774370003</v>
          </cell>
          <cell r="AW93">
            <v>8907.00425</v>
          </cell>
          <cell r="AX93">
            <v>8401.1924799999997</v>
          </cell>
          <cell r="AY93">
            <v>8470.1028120310002</v>
          </cell>
          <cell r="AZ93">
            <v>34599.556019468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232.12099999999998</v>
          </cell>
          <cell r="AK94">
            <v>233.19900000000001</v>
          </cell>
          <cell r="AL94">
            <v>225.76999999999998</v>
          </cell>
          <cell r="AM94">
            <v>228.42</v>
          </cell>
          <cell r="AN94">
            <v>201.24999999999997</v>
          </cell>
          <cell r="AO94">
            <v>194.23000000000002</v>
          </cell>
          <cell r="AP94">
            <v>207.73000000000002</v>
          </cell>
          <cell r="AQ94">
            <v>222.26</v>
          </cell>
          <cell r="AR94">
            <v>203</v>
          </cell>
          <cell r="AS94">
            <v>187.684</v>
          </cell>
          <cell r="AT94">
            <v>181.62299999999999</v>
          </cell>
          <cell r="AU94">
            <v>180.81100000000001</v>
          </cell>
          <cell r="AV94">
            <v>691.08999999999992</v>
          </cell>
          <cell r="AW94">
            <v>623.9</v>
          </cell>
          <cell r="AX94">
            <v>632.99</v>
          </cell>
          <cell r="AY94">
            <v>550.11800000000005</v>
          </cell>
          <cell r="AZ94">
            <v>2498.098</v>
          </cell>
        </row>
        <row r="95">
          <cell r="A95" t="str">
            <v>Serbia</v>
          </cell>
          <cell r="B95">
            <v>14.7358629003625</v>
          </cell>
          <cell r="C95">
            <v>9.0072511040100895</v>
          </cell>
          <cell r="D95">
            <v>11.504041501355514</v>
          </cell>
          <cell r="E95">
            <v>11.861823038301145</v>
          </cell>
          <cell r="F95">
            <v>14.509952064191614</v>
          </cell>
          <cell r="G95">
            <v>19.755961667880008</v>
          </cell>
          <cell r="H95">
            <v>22.431343700066918</v>
          </cell>
          <cell r="I95">
            <v>1.0601765536006162</v>
          </cell>
          <cell r="J95">
            <v>1.2990706750610461</v>
          </cell>
          <cell r="K95">
            <v>9.8251941742790798</v>
          </cell>
          <cell r="L95">
            <v>30.90957065198328</v>
          </cell>
          <cell r="M95">
            <v>52.226798269317008</v>
          </cell>
          <cell r="N95">
            <v>11.695780934841574</v>
          </cell>
          <cell r="O95">
            <v>15.409707710023817</v>
          </cell>
          <cell r="P95">
            <v>8.3083447879881902</v>
          </cell>
          <cell r="Q95">
            <v>29.867498953507287</v>
          </cell>
          <cell r="R95">
            <v>15.935340850945796</v>
          </cell>
          <cell r="S95">
            <v>398.72906999999975</v>
          </cell>
          <cell r="T95">
            <v>256.54856999999993</v>
          </cell>
          <cell r="U95">
            <v>341.02323000000001</v>
          </cell>
          <cell r="V95">
            <v>363.44237999999984</v>
          </cell>
          <cell r="W95">
            <v>455.92993999999987</v>
          </cell>
          <cell r="X95">
            <v>622.63570000000004</v>
          </cell>
          <cell r="Y95">
            <v>675.20267999999987</v>
          </cell>
          <cell r="Z95">
            <v>30.883739999999989</v>
          </cell>
          <cell r="AA95">
            <v>39.656300000000954</v>
          </cell>
          <cell r="AB95">
            <v>277.43848000000003</v>
          </cell>
          <cell r="AC95">
            <v>811.82842907752683</v>
          </cell>
          <cell r="AD95">
            <v>1258</v>
          </cell>
          <cell r="AE95">
            <v>996.30086999999969</v>
          </cell>
          <cell r="AF95">
            <v>1442.0080199999998</v>
          </cell>
          <cell r="AG95">
            <v>745.74272000000087</v>
          </cell>
          <cell r="AH95">
            <v>2347.2669090775271</v>
          </cell>
          <cell r="AI95">
            <v>5531.3185190775275</v>
          </cell>
          <cell r="AJ95">
            <v>2435.2572049999999</v>
          </cell>
          <cell r="AK95">
            <v>2563.420408</v>
          </cell>
          <cell r="AL95">
            <v>2667.9398449999999</v>
          </cell>
          <cell r="AM95">
            <v>2757.570577</v>
          </cell>
          <cell r="AN95">
            <v>2827.9689979999998</v>
          </cell>
          <cell r="AO95">
            <v>2836.4710329999998</v>
          </cell>
          <cell r="AP95">
            <v>2709.077174</v>
          </cell>
          <cell r="AQ95">
            <v>2621.7676579999998</v>
          </cell>
          <cell r="AR95">
            <v>2747.4001749999998</v>
          </cell>
          <cell r="AS95">
            <v>2541.3709650000001</v>
          </cell>
          <cell r="AT95">
            <v>2363.8166780000001</v>
          </cell>
          <cell r="AU95">
            <v>2167.8525920000002</v>
          </cell>
          <cell r="AV95">
            <v>7666.6174579999997</v>
          </cell>
          <cell r="AW95">
            <v>8422.0106080000005</v>
          </cell>
          <cell r="AX95">
            <v>8078.2450069999995</v>
          </cell>
          <cell r="AY95">
            <v>7073.0402350000004</v>
          </cell>
          <cell r="AZ95">
            <v>31239.913307999996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114</v>
          </cell>
          <cell r="AK96">
            <v>135.19999999999999</v>
          </cell>
          <cell r="AL96">
            <v>124.80000000000001</v>
          </cell>
          <cell r="AM96">
            <v>124.80000000000001</v>
          </cell>
          <cell r="AN96">
            <v>104</v>
          </cell>
          <cell r="AO96">
            <v>114.4</v>
          </cell>
          <cell r="AP96">
            <v>93.95</v>
          </cell>
          <cell r="AQ96">
            <v>124.80000000000001</v>
          </cell>
          <cell r="AR96">
            <v>90.76</v>
          </cell>
          <cell r="AS96">
            <v>64.513999999999996</v>
          </cell>
          <cell r="AT96">
            <v>53.445</v>
          </cell>
          <cell r="AU96">
            <v>97.313000000000002</v>
          </cell>
          <cell r="AV96">
            <v>374</v>
          </cell>
          <cell r="AW96">
            <v>343.20000000000005</v>
          </cell>
          <cell r="AX96">
            <v>309.51</v>
          </cell>
          <cell r="AY96">
            <v>215.27199999999999</v>
          </cell>
          <cell r="AZ96">
            <v>1241.982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426.834</v>
          </cell>
          <cell r="AK97">
            <v>442.85196000000002</v>
          </cell>
          <cell r="AL97">
            <v>430.98437300000006</v>
          </cell>
          <cell r="AM97">
            <v>468.76775800000001</v>
          </cell>
          <cell r="AN97">
            <v>502.91618599999998</v>
          </cell>
          <cell r="AO97">
            <v>487.66965800000003</v>
          </cell>
          <cell r="AP97">
            <v>453.13533999999999</v>
          </cell>
          <cell r="AQ97">
            <v>397.25223700000004</v>
          </cell>
          <cell r="AR97">
            <v>350.32781499999999</v>
          </cell>
          <cell r="AS97">
            <v>340.48098999999996</v>
          </cell>
          <cell r="AT97">
            <v>321.216611</v>
          </cell>
          <cell r="AU97">
            <v>323.18248400000004</v>
          </cell>
          <cell r="AV97">
            <v>1300.670333</v>
          </cell>
          <cell r="AW97">
            <v>1459.3536020000001</v>
          </cell>
          <cell r="AX97">
            <v>1200.7153920000001</v>
          </cell>
          <cell r="AY97">
            <v>984.88008500000001</v>
          </cell>
          <cell r="AZ97">
            <v>4945.619412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4.5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4.5</v>
          </cell>
          <cell r="AZ98">
            <v>4.5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221.71322899999998</v>
          </cell>
          <cell r="AK99">
            <v>198.17838399999999</v>
          </cell>
          <cell r="AL99">
            <v>200.33094399999999</v>
          </cell>
          <cell r="AM99">
            <v>193.810453</v>
          </cell>
          <cell r="AN99">
            <v>201.87161500000002</v>
          </cell>
          <cell r="AO99">
            <v>212.75135</v>
          </cell>
          <cell r="AP99">
            <v>213.17057599999998</v>
          </cell>
          <cell r="AQ99">
            <v>220.80458200000001</v>
          </cell>
          <cell r="AR99">
            <v>231.71750100000003</v>
          </cell>
          <cell r="AS99">
            <v>218.15176199999999</v>
          </cell>
          <cell r="AT99">
            <v>254.95895300000001</v>
          </cell>
          <cell r="AU99">
            <v>232.45810799999998</v>
          </cell>
          <cell r="AV99">
            <v>620.22255700000005</v>
          </cell>
          <cell r="AW99">
            <v>608.43341800000007</v>
          </cell>
          <cell r="AX99">
            <v>665.69265900000005</v>
          </cell>
          <cell r="AY99">
            <v>705.56882300000007</v>
          </cell>
          <cell r="AZ99">
            <v>2599.917457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175</v>
          </cell>
          <cell r="AK100">
            <v>150.00002000000001</v>
          </cell>
          <cell r="AL100">
            <v>310</v>
          </cell>
          <cell r="AM100">
            <v>44</v>
          </cell>
          <cell r="AN100">
            <v>44</v>
          </cell>
          <cell r="AO100">
            <v>44</v>
          </cell>
          <cell r="AP100">
            <v>69.998800000000003</v>
          </cell>
          <cell r="AQ100">
            <v>206.41</v>
          </cell>
          <cell r="AR100">
            <v>176.59</v>
          </cell>
          <cell r="AS100">
            <v>249.13</v>
          </cell>
          <cell r="AT100">
            <v>272.62</v>
          </cell>
          <cell r="AU100">
            <v>285.01</v>
          </cell>
          <cell r="AV100">
            <v>635.00001999999995</v>
          </cell>
          <cell r="AW100">
            <v>132</v>
          </cell>
          <cell r="AX100">
            <v>452.99879999999996</v>
          </cell>
          <cell r="AY100">
            <v>806.76</v>
          </cell>
          <cell r="AZ100">
            <v>2026.7588199999998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4.0599999999999996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4.0599999999999996</v>
          </cell>
          <cell r="AZ101">
            <v>4.0599999999999996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65.52</v>
          </cell>
          <cell r="AK102">
            <v>56.519999999999996</v>
          </cell>
          <cell r="AL102">
            <v>75.960000000000008</v>
          </cell>
          <cell r="AM102">
            <v>80.5</v>
          </cell>
          <cell r="AN102">
            <v>81.84</v>
          </cell>
          <cell r="AO102">
            <v>77.78</v>
          </cell>
          <cell r="AP102">
            <v>62.379999999999995</v>
          </cell>
          <cell r="AQ102">
            <v>63.2</v>
          </cell>
          <cell r="AR102">
            <v>59.989999999999995</v>
          </cell>
          <cell r="AS102">
            <v>63.13</v>
          </cell>
          <cell r="AT102">
            <v>77.11</v>
          </cell>
          <cell r="AU102">
            <v>65.42</v>
          </cell>
          <cell r="AV102">
            <v>198</v>
          </cell>
          <cell r="AW102">
            <v>240.12</v>
          </cell>
          <cell r="AX102">
            <v>185.57</v>
          </cell>
          <cell r="AY102">
            <v>205.66000000000003</v>
          </cell>
          <cell r="AZ102">
            <v>829.35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330.97500000000002</v>
          </cell>
          <cell r="AK103">
            <v>397.74299999999999</v>
          </cell>
          <cell r="AL103">
            <v>303.50700000000001</v>
          </cell>
          <cell r="AM103">
            <v>397.40199999999999</v>
          </cell>
          <cell r="AN103">
            <v>264.82499999999999</v>
          </cell>
          <cell r="AO103">
            <v>366.62</v>
          </cell>
          <cell r="AP103">
            <v>543.13</v>
          </cell>
          <cell r="AQ103">
            <v>560.33000000000004</v>
          </cell>
          <cell r="AR103">
            <v>367.33</v>
          </cell>
          <cell r="AS103">
            <v>379.404</v>
          </cell>
          <cell r="AT103">
            <v>480.27199999999999</v>
          </cell>
          <cell r="AU103">
            <v>486.49400000000003</v>
          </cell>
          <cell r="AV103">
            <v>1032.2250000000001</v>
          </cell>
          <cell r="AW103">
            <v>1028.847</v>
          </cell>
          <cell r="AX103">
            <v>1470.79</v>
          </cell>
          <cell r="AY103">
            <v>1346.17</v>
          </cell>
          <cell r="AZ103">
            <v>4878.0320000000002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11100.463994</v>
          </cell>
          <cell r="AK104">
            <v>10554.825023000001</v>
          </cell>
          <cell r="AL104">
            <v>11399.979615</v>
          </cell>
          <cell r="AM104">
            <v>10909.277679999999</v>
          </cell>
          <cell r="AN104">
            <v>10713.163081999999</v>
          </cell>
          <cell r="AO104">
            <v>10434.375411000001</v>
          </cell>
          <cell r="AP104">
            <v>10120.757030000001</v>
          </cell>
          <cell r="AQ104">
            <v>10709.766809999999</v>
          </cell>
          <cell r="AR104">
            <v>10892.450853</v>
          </cell>
          <cell r="AS104">
            <v>10311.286952999999</v>
          </cell>
          <cell r="AT104">
            <v>9896.1717169999993</v>
          </cell>
          <cell r="AU104">
            <v>9236.9704229999988</v>
          </cell>
          <cell r="AV104">
            <v>33055.268632000007</v>
          </cell>
          <cell r="AW104">
            <v>32056.816172999999</v>
          </cell>
          <cell r="AX104">
            <v>31722.974693000004</v>
          </cell>
          <cell r="AY104">
            <v>29444.429092999999</v>
          </cell>
          <cell r="AZ104">
            <v>126279.488591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95.551999999999992</v>
          </cell>
          <cell r="AK105">
            <v>134.90199999999999</v>
          </cell>
          <cell r="AL105">
            <v>135.77000000000001</v>
          </cell>
          <cell r="AM105">
            <v>109.57000000000002</v>
          </cell>
          <cell r="AN105">
            <v>102.93</v>
          </cell>
          <cell r="AO105">
            <v>100.327</v>
          </cell>
          <cell r="AP105">
            <v>98.03</v>
          </cell>
          <cell r="AQ105">
            <v>117.99</v>
          </cell>
          <cell r="AR105">
            <v>108.44999999999999</v>
          </cell>
          <cell r="AS105">
            <v>108.7252</v>
          </cell>
          <cell r="AT105">
            <v>127.60999999999999</v>
          </cell>
          <cell r="AU105">
            <v>121.42400000000001</v>
          </cell>
          <cell r="AV105">
            <v>366.22399999999999</v>
          </cell>
          <cell r="AW105">
            <v>312.827</v>
          </cell>
          <cell r="AX105">
            <v>324.46999999999997</v>
          </cell>
          <cell r="AY105">
            <v>357.75919999999996</v>
          </cell>
          <cell r="AZ105">
            <v>1361.2801999999999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108</v>
          </cell>
          <cell r="AK106">
            <v>91.5</v>
          </cell>
          <cell r="AL106">
            <v>99</v>
          </cell>
          <cell r="AM106">
            <v>91.5</v>
          </cell>
          <cell r="AN106">
            <v>88.43</v>
          </cell>
          <cell r="AO106">
            <v>88.72999999999999</v>
          </cell>
          <cell r="AP106">
            <v>104.43</v>
          </cell>
          <cell r="AQ106">
            <v>103.43</v>
          </cell>
          <cell r="AR106">
            <v>122.46000000000001</v>
          </cell>
          <cell r="AS106">
            <v>95.7</v>
          </cell>
          <cell r="AT106">
            <v>87.37</v>
          </cell>
          <cell r="AU106">
            <v>85.7</v>
          </cell>
          <cell r="AV106">
            <v>298.5</v>
          </cell>
          <cell r="AW106">
            <v>268.65999999999997</v>
          </cell>
          <cell r="AX106">
            <v>330.32000000000005</v>
          </cell>
          <cell r="AY106">
            <v>268.77</v>
          </cell>
          <cell r="AZ106">
            <v>1166.2500000000002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481.46941503400001</v>
          </cell>
          <cell r="AK107">
            <v>477.89688000000001</v>
          </cell>
          <cell r="AL107">
            <v>483</v>
          </cell>
          <cell r="AM107">
            <v>457.00396000000001</v>
          </cell>
          <cell r="AN107">
            <v>452.00776000000002</v>
          </cell>
          <cell r="AO107">
            <v>490.00769000000003</v>
          </cell>
          <cell r="AP107">
            <v>478.60451999999998</v>
          </cell>
          <cell r="AQ107">
            <v>447.81950000000001</v>
          </cell>
          <cell r="AR107">
            <v>469.96339999999998</v>
          </cell>
          <cell r="AS107">
            <v>442.66490658999999</v>
          </cell>
          <cell r="AT107">
            <v>469.42999999999995</v>
          </cell>
          <cell r="AU107">
            <v>481.80999999999995</v>
          </cell>
          <cell r="AV107">
            <v>1442.3662950339999</v>
          </cell>
          <cell r="AW107">
            <v>1399.0194099999999</v>
          </cell>
          <cell r="AX107">
            <v>1396.38742</v>
          </cell>
          <cell r="AY107">
            <v>1393.9049065899999</v>
          </cell>
          <cell r="AZ107">
            <v>5631.6780316240001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2.4962863729253932</v>
          </cell>
          <cell r="N108">
            <v>0</v>
          </cell>
          <cell r="O108">
            <v>0</v>
          </cell>
          <cell r="P108">
            <v>0</v>
          </cell>
          <cell r="Q108">
            <v>0.7402697225088446</v>
          </cell>
          <cell r="R108">
            <v>0.15722493500803675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159.28299999999999</v>
          </cell>
          <cell r="AE108">
            <v>0</v>
          </cell>
          <cell r="AF108">
            <v>0</v>
          </cell>
          <cell r="AG108">
            <v>0</v>
          </cell>
          <cell r="AH108">
            <v>159.28299999999999</v>
          </cell>
          <cell r="AI108">
            <v>159.28299999999999</v>
          </cell>
          <cell r="AJ108">
            <v>6476.2</v>
          </cell>
          <cell r="AK108">
            <v>8956.9936859999998</v>
          </cell>
          <cell r="AL108">
            <v>8355.0356179999999</v>
          </cell>
          <cell r="AM108">
            <v>9043.5108039999996</v>
          </cell>
          <cell r="AN108">
            <v>6760.8721060000007</v>
          </cell>
          <cell r="AO108">
            <v>7773.8751010000005</v>
          </cell>
          <cell r="AP108">
            <v>7852.9145979999994</v>
          </cell>
          <cell r="AQ108">
            <v>7961.7261429999999</v>
          </cell>
          <cell r="AR108">
            <v>8631.7682210000003</v>
          </cell>
          <cell r="AS108">
            <v>7428.910046</v>
          </cell>
          <cell r="AT108">
            <v>6193.5697659999996</v>
          </cell>
          <cell r="AU108">
            <v>5742.7185259999997</v>
          </cell>
          <cell r="AV108">
            <v>23788.229304</v>
          </cell>
          <cell r="AW108">
            <v>23578.258011000002</v>
          </cell>
          <cell r="AX108">
            <v>24446.408962000001</v>
          </cell>
          <cell r="AY108">
            <v>19365.198337999998</v>
          </cell>
          <cell r="AZ108">
            <v>91178.094614999995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0</v>
          </cell>
          <cell r="AW109">
            <v>0</v>
          </cell>
          <cell r="AX109">
            <v>0</v>
          </cell>
          <cell r="AY109">
            <v>32</v>
          </cell>
          <cell r="AZ109">
            <v>32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31</v>
          </cell>
          <cell r="AK110">
            <v>20.9</v>
          </cell>
          <cell r="AL110">
            <v>20.9</v>
          </cell>
          <cell r="AM110">
            <v>10.45</v>
          </cell>
          <cell r="AN110">
            <v>21.14</v>
          </cell>
          <cell r="AO110">
            <v>21.780079999999998</v>
          </cell>
          <cell r="AP110">
            <v>11.300079999999999</v>
          </cell>
          <cell r="AQ110">
            <v>17.899999999999999</v>
          </cell>
          <cell r="AR110">
            <v>22.089199999999998</v>
          </cell>
          <cell r="AS110">
            <v>16.029199999999999</v>
          </cell>
          <cell r="AT110">
            <v>23.979199999999999</v>
          </cell>
          <cell r="AU110">
            <v>22.58</v>
          </cell>
          <cell r="AV110">
            <v>72.8</v>
          </cell>
          <cell r="AW110">
            <v>53.370080000000002</v>
          </cell>
          <cell r="AX110">
            <v>51.289279999999998</v>
          </cell>
          <cell r="AY110">
            <v>62.588399999999993</v>
          </cell>
          <cell r="AZ110">
            <v>240.04775999999998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4.25</v>
          </cell>
          <cell r="AL111">
            <v>7.5</v>
          </cell>
          <cell r="AM111">
            <v>3.25</v>
          </cell>
          <cell r="AN111">
            <v>7.375</v>
          </cell>
          <cell r="AO111">
            <v>4.2</v>
          </cell>
          <cell r="AP111">
            <v>5.7249999999999996</v>
          </cell>
          <cell r="AQ111">
            <v>1.5249999999999999</v>
          </cell>
          <cell r="AR111">
            <v>5.7249999999999996</v>
          </cell>
          <cell r="AS111">
            <v>5.7249999999999996</v>
          </cell>
          <cell r="AT111">
            <v>9.9749999999999996</v>
          </cell>
          <cell r="AU111">
            <v>4.25</v>
          </cell>
          <cell r="AV111">
            <v>20.25</v>
          </cell>
          <cell r="AW111">
            <v>14.824999999999999</v>
          </cell>
          <cell r="AX111">
            <v>12.975</v>
          </cell>
          <cell r="AY111">
            <v>19.95</v>
          </cell>
          <cell r="AZ111">
            <v>68</v>
          </cell>
        </row>
        <row r="112">
          <cell r="A112" t="str">
            <v>EEMA</v>
          </cell>
          <cell r="B112">
            <v>2.9879267002177494</v>
          </cell>
          <cell r="C112">
            <v>1.5253718973969927</v>
          </cell>
          <cell r="D112">
            <v>1.1107061953055344</v>
          </cell>
          <cell r="E112">
            <v>0.66157383690191474</v>
          </cell>
          <cell r="F112">
            <v>0.79452958132254936</v>
          </cell>
          <cell r="G112">
            <v>1.2730905421851848</v>
          </cell>
          <cell r="H112">
            <v>0.98967614458318287</v>
          </cell>
          <cell r="I112">
            <v>6.3024410513005405E-2</v>
          </cell>
          <cell r="J112">
            <v>5.3227590550833294E-2</v>
          </cell>
          <cell r="K112">
            <v>0.39560100913591972</v>
          </cell>
          <cell r="L112">
            <v>1.3886984720976032</v>
          </cell>
          <cell r="M112">
            <v>7.5404341444395255</v>
          </cell>
          <cell r="N112">
            <v>1.8396510292336306</v>
          </cell>
          <cell r="O112">
            <v>0.90683228423298989</v>
          </cell>
          <cell r="P112">
            <v>0.36971379492775752</v>
          </cell>
          <cell r="Q112">
            <v>3.0380281270252154</v>
          </cell>
          <cell r="R112">
            <v>1.491083060073231</v>
          </cell>
          <cell r="S112">
            <v>2083.9507389330911</v>
          </cell>
          <cell r="T112">
            <v>1150.7342389330913</v>
          </cell>
          <cell r="U112">
            <v>859.0448989330913</v>
          </cell>
          <cell r="V112">
            <v>531.37004893309108</v>
          </cell>
          <cell r="W112">
            <v>621.65993999999989</v>
          </cell>
          <cell r="X112">
            <v>990.1477000000001</v>
          </cell>
          <cell r="Y112">
            <v>739.28667999999993</v>
          </cell>
          <cell r="Z112">
            <v>46.713739999999987</v>
          </cell>
          <cell r="AA112">
            <v>39.656300000000954</v>
          </cell>
          <cell r="AB112">
            <v>277.43848000000003</v>
          </cell>
          <cell r="AC112">
            <v>911.82842907752683</v>
          </cell>
          <cell r="AD112">
            <v>4917.2830000000004</v>
          </cell>
          <cell r="AE112">
            <v>4093.7298767992738</v>
          </cell>
          <cell r="AF112">
            <v>2143.1776889330908</v>
          </cell>
          <cell r="AG112">
            <v>825.65672000000086</v>
          </cell>
          <cell r="AH112">
            <v>6106.5499090775274</v>
          </cell>
          <cell r="AI112">
            <v>13169.114194809892</v>
          </cell>
          <cell r="AJ112">
            <v>62771.140433368004</v>
          </cell>
          <cell r="AK112">
            <v>67895.627079999977</v>
          </cell>
          <cell r="AL112">
            <v>69608.00365636799</v>
          </cell>
          <cell r="AM112">
            <v>72287.176028499001</v>
          </cell>
          <cell r="AN112">
            <v>70418.264990044001</v>
          </cell>
          <cell r="AO112">
            <v>69997.608219633999</v>
          </cell>
          <cell r="AP112">
            <v>67229.872685293987</v>
          </cell>
          <cell r="AQ112">
            <v>66708.067013691994</v>
          </cell>
          <cell r="AR112">
            <v>67052.950604472004</v>
          </cell>
          <cell r="AS112">
            <v>63117.794503453981</v>
          </cell>
          <cell r="AT112">
            <v>59094.584077002997</v>
          </cell>
          <cell r="AU112">
            <v>58690.980058004985</v>
          </cell>
          <cell r="AV112">
            <v>200274.77116973599</v>
          </cell>
          <cell r="AW112">
            <v>212703.04923817702</v>
          </cell>
          <cell r="AX112">
            <v>200990.89030345797</v>
          </cell>
          <cell r="AY112">
            <v>180903.35863846197</v>
          </cell>
          <cell r="AZ112">
            <v>794872.06934983283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30.65</v>
          </cell>
          <cell r="AK113">
            <v>30.4</v>
          </cell>
          <cell r="AL113">
            <v>30.549999999999997</v>
          </cell>
          <cell r="AM113">
            <v>31.45</v>
          </cell>
          <cell r="AN113">
            <v>31.85</v>
          </cell>
          <cell r="AO113">
            <v>31.75</v>
          </cell>
          <cell r="AP113">
            <v>30.9</v>
          </cell>
          <cell r="AQ113">
            <v>30.55</v>
          </cell>
          <cell r="AR113">
            <v>30.799999999999997</v>
          </cell>
          <cell r="AS113">
            <v>56.699999999999996</v>
          </cell>
          <cell r="AT113">
            <v>64.699999999999989</v>
          </cell>
          <cell r="AU113">
            <v>76.599999999999994</v>
          </cell>
          <cell r="AV113">
            <v>91.6</v>
          </cell>
          <cell r="AW113">
            <v>95.05</v>
          </cell>
          <cell r="AX113">
            <v>92.25</v>
          </cell>
          <cell r="AY113">
            <v>197.99999999999997</v>
          </cell>
          <cell r="AZ113">
            <v>476.9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30.65</v>
          </cell>
          <cell r="AK114">
            <v>30.4</v>
          </cell>
          <cell r="AL114">
            <v>30.549999999999997</v>
          </cell>
          <cell r="AM114">
            <v>31.45</v>
          </cell>
          <cell r="AN114">
            <v>31.85</v>
          </cell>
          <cell r="AO114">
            <v>31.75</v>
          </cell>
          <cell r="AP114">
            <v>30.9</v>
          </cell>
          <cell r="AQ114">
            <v>30.55</v>
          </cell>
          <cell r="AR114">
            <v>30.799999999999997</v>
          </cell>
          <cell r="AS114">
            <v>56.699999999999996</v>
          </cell>
          <cell r="AT114">
            <v>64.699999999999989</v>
          </cell>
          <cell r="AU114">
            <v>76.599999999999994</v>
          </cell>
          <cell r="AV114">
            <v>91.6</v>
          </cell>
          <cell r="AW114">
            <v>95.05</v>
          </cell>
          <cell r="AX114">
            <v>92.25</v>
          </cell>
          <cell r="AY114">
            <v>197.99999999999997</v>
          </cell>
          <cell r="AZ114">
            <v>476.9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1925.3114500000001</v>
          </cell>
          <cell r="AK116">
            <v>2057.9618350000001</v>
          </cell>
          <cell r="AL116">
            <v>2058.9517639999999</v>
          </cell>
          <cell r="AM116">
            <v>2144.6572310000001</v>
          </cell>
          <cell r="AN116">
            <v>1883.2179959999999</v>
          </cell>
          <cell r="AO116">
            <v>1868.286014</v>
          </cell>
          <cell r="AP116">
            <v>1769.5454970000001</v>
          </cell>
          <cell r="AQ116">
            <v>1870.8088389999998</v>
          </cell>
          <cell r="AR116">
            <v>2102.2094379999999</v>
          </cell>
          <cell r="AS116">
            <v>2253.7911040000004</v>
          </cell>
          <cell r="AT116">
            <v>2066.3559310000001</v>
          </cell>
          <cell r="AU116">
            <v>1890.77036</v>
          </cell>
          <cell r="AV116">
            <v>6042.2250490000006</v>
          </cell>
          <cell r="AW116">
            <v>5896.1612409999998</v>
          </cell>
          <cell r="AX116">
            <v>5742.5637740000002</v>
          </cell>
          <cell r="AY116">
            <v>6210.9173950000004</v>
          </cell>
          <cell r="AZ116">
            <v>23891.867458999997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32.146999999999998</v>
          </cell>
          <cell r="AK117">
            <v>33.488</v>
          </cell>
          <cell r="AL117">
            <v>32.819000000000003</v>
          </cell>
          <cell r="AM117">
            <v>33.206000000000003</v>
          </cell>
          <cell r="AN117">
            <v>30.965330000000002</v>
          </cell>
          <cell r="AO117">
            <v>32.032590999999996</v>
          </cell>
          <cell r="AP117">
            <v>31.515577</v>
          </cell>
          <cell r="AQ117">
            <v>32.97</v>
          </cell>
          <cell r="AR117">
            <v>32.909999999999997</v>
          </cell>
          <cell r="AS117">
            <v>32.323999999999998</v>
          </cell>
          <cell r="AT117">
            <v>31.775999999999996</v>
          </cell>
          <cell r="AU117">
            <v>32.339999999999996</v>
          </cell>
          <cell r="AV117">
            <v>98.453999999999994</v>
          </cell>
          <cell r="AW117">
            <v>96.203921000000008</v>
          </cell>
          <cell r="AX117">
            <v>97.395577000000003</v>
          </cell>
          <cell r="AY117">
            <v>96.44</v>
          </cell>
          <cell r="AZ117">
            <v>388.49349799999999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46.199999999999996</v>
          </cell>
          <cell r="AK118">
            <v>42.25</v>
          </cell>
          <cell r="AL118">
            <v>37.1</v>
          </cell>
          <cell r="AM118">
            <v>37.1</v>
          </cell>
          <cell r="AN118">
            <v>37.299999999999997</v>
          </cell>
          <cell r="AO118">
            <v>41.3</v>
          </cell>
          <cell r="AP118">
            <v>46.45</v>
          </cell>
          <cell r="AQ118">
            <v>51.35</v>
          </cell>
          <cell r="AR118">
            <v>48.25</v>
          </cell>
          <cell r="AS118">
            <v>50.75</v>
          </cell>
          <cell r="AT118">
            <v>53.7</v>
          </cell>
          <cell r="AU118">
            <v>59.150000000000006</v>
          </cell>
          <cell r="AV118">
            <v>125.54999999999998</v>
          </cell>
          <cell r="AW118">
            <v>115.7</v>
          </cell>
          <cell r="AX118">
            <v>146.05000000000001</v>
          </cell>
          <cell r="AY118">
            <v>163.60000000000002</v>
          </cell>
          <cell r="AZ118">
            <v>550.9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12</v>
          </cell>
          <cell r="AO119">
            <v>12</v>
          </cell>
          <cell r="AP119">
            <v>12</v>
          </cell>
          <cell r="AQ119">
            <v>12</v>
          </cell>
          <cell r="AR119">
            <v>8</v>
          </cell>
          <cell r="AS119">
            <v>4</v>
          </cell>
          <cell r="AT119">
            <v>8.6999999999999993</v>
          </cell>
          <cell r="AU119">
            <v>9.4</v>
          </cell>
          <cell r="AV119">
            <v>36</v>
          </cell>
          <cell r="AW119">
            <v>36</v>
          </cell>
          <cell r="AX119">
            <v>32</v>
          </cell>
          <cell r="AY119">
            <v>22.1</v>
          </cell>
          <cell r="AZ119">
            <v>126.10000000000001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0.41000000000000003</v>
          </cell>
          <cell r="AR120">
            <v>0.41000000000000003</v>
          </cell>
          <cell r="AS120">
            <v>0.5</v>
          </cell>
          <cell r="AT120">
            <v>0.32999999999999996</v>
          </cell>
          <cell r="AU120">
            <v>0.42</v>
          </cell>
          <cell r="AV120">
            <v>0</v>
          </cell>
          <cell r="AW120">
            <v>0</v>
          </cell>
          <cell r="AX120">
            <v>0.82000000000000006</v>
          </cell>
          <cell r="AY120">
            <v>1.25</v>
          </cell>
          <cell r="AZ120">
            <v>2.0699999999999998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21.340000000000003</v>
          </cell>
          <cell r="AK121">
            <v>21.340000000000003</v>
          </cell>
          <cell r="AL121">
            <v>22.474</v>
          </cell>
          <cell r="AM121">
            <v>21.268000000000001</v>
          </cell>
          <cell r="AN121">
            <v>21.268000000000001</v>
          </cell>
          <cell r="AO121">
            <v>20.786000000000001</v>
          </cell>
          <cell r="AP121">
            <v>22.408000000000001</v>
          </cell>
          <cell r="AQ121">
            <v>18.079999999999998</v>
          </cell>
          <cell r="AR121">
            <v>27.052</v>
          </cell>
          <cell r="AS121">
            <v>27.051000000000002</v>
          </cell>
          <cell r="AT121">
            <v>36.064999999999998</v>
          </cell>
          <cell r="AU121">
            <v>22.534999999999997</v>
          </cell>
          <cell r="AV121">
            <v>65.154000000000011</v>
          </cell>
          <cell r="AW121">
            <v>63.322000000000003</v>
          </cell>
          <cell r="AX121">
            <v>67.539999999999992</v>
          </cell>
          <cell r="AY121">
            <v>85.650999999999996</v>
          </cell>
          <cell r="AZ121">
            <v>281.66700000000003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54.13307775821432</v>
          </cell>
          <cell r="N122">
            <v>0</v>
          </cell>
          <cell r="O122">
            <v>0</v>
          </cell>
          <cell r="P122">
            <v>0</v>
          </cell>
          <cell r="Q122">
            <v>17.074566895001041</v>
          </cell>
          <cell r="R122">
            <v>4.7480314430168065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249</v>
          </cell>
          <cell r="AE122">
            <v>0</v>
          </cell>
          <cell r="AF122">
            <v>0</v>
          </cell>
          <cell r="AG122">
            <v>0</v>
          </cell>
          <cell r="AH122">
            <v>249</v>
          </cell>
          <cell r="AI122">
            <v>249</v>
          </cell>
          <cell r="AJ122">
            <v>346.35591999999997</v>
          </cell>
          <cell r="AK122">
            <v>358.01037500000001</v>
          </cell>
          <cell r="AL122">
            <v>360.78459900000001</v>
          </cell>
          <cell r="AM122">
            <v>377.69672600000001</v>
          </cell>
          <cell r="AN122">
            <v>375.128242</v>
          </cell>
          <cell r="AO122">
            <v>379.73468500000001</v>
          </cell>
          <cell r="AP122">
            <v>365.33890099999996</v>
          </cell>
          <cell r="AQ122">
            <v>410.38436999999999</v>
          </cell>
          <cell r="AR122">
            <v>433.93859499999996</v>
          </cell>
          <cell r="AS122">
            <v>448.02371299999999</v>
          </cell>
          <cell r="AT122">
            <v>450.47488599999997</v>
          </cell>
          <cell r="AU122">
            <v>413.97978699999999</v>
          </cell>
          <cell r="AV122">
            <v>1065.1508940000001</v>
          </cell>
          <cell r="AW122">
            <v>1132.559653</v>
          </cell>
          <cell r="AX122">
            <v>1209.6618659999999</v>
          </cell>
          <cell r="AY122">
            <v>1312.478386</v>
          </cell>
          <cell r="AZ122">
            <v>4719.8507990000007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59.58</v>
          </cell>
          <cell r="AK123">
            <v>59.54</v>
          </cell>
          <cell r="AL123">
            <v>60.309999999999995</v>
          </cell>
          <cell r="AM123">
            <v>59.619</v>
          </cell>
          <cell r="AN123">
            <v>65.837000000000003</v>
          </cell>
          <cell r="AO123">
            <v>74.977000000000004</v>
          </cell>
          <cell r="AP123">
            <v>85.891000000000005</v>
          </cell>
          <cell r="AQ123">
            <v>70.44</v>
          </cell>
          <cell r="AR123">
            <v>72.69</v>
          </cell>
          <cell r="AS123">
            <v>76.75</v>
          </cell>
          <cell r="AT123">
            <v>81.47999999999999</v>
          </cell>
          <cell r="AU123">
            <v>87.07</v>
          </cell>
          <cell r="AV123">
            <v>179.43</v>
          </cell>
          <cell r="AW123">
            <v>200.43299999999999</v>
          </cell>
          <cell r="AX123">
            <v>229.02100000000002</v>
          </cell>
          <cell r="AY123">
            <v>245.29999999999998</v>
          </cell>
          <cell r="AZ123">
            <v>854.18399999999997</v>
          </cell>
        </row>
        <row r="124">
          <cell r="A124" t="str">
            <v>Indonesia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20062.462619000002</v>
          </cell>
          <cell r="AK124">
            <v>20560.120202000002</v>
          </cell>
          <cell r="AL124">
            <v>19855.621303</v>
          </cell>
          <cell r="AM124">
            <v>20231.717455999998</v>
          </cell>
          <cell r="AN124">
            <v>20808.143994999999</v>
          </cell>
          <cell r="AO124">
            <v>20423.204688999998</v>
          </cell>
          <cell r="AP124">
            <v>19668.327673</v>
          </cell>
          <cell r="AQ124">
            <v>19917.622178999998</v>
          </cell>
          <cell r="AR124">
            <v>21147.128832999999</v>
          </cell>
          <cell r="AS124">
            <v>21286.070759000002</v>
          </cell>
          <cell r="AT124">
            <v>19983.255674</v>
          </cell>
          <cell r="AU124">
            <v>19428.381028</v>
          </cell>
          <cell r="AV124">
            <v>60478.204124000004</v>
          </cell>
          <cell r="AW124">
            <v>61463.066139999995</v>
          </cell>
          <cell r="AX124">
            <v>60733.078685</v>
          </cell>
          <cell r="AY124">
            <v>60697.707460999998</v>
          </cell>
          <cell r="AZ124">
            <v>243372.05640999999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15084.939285</v>
          </cell>
          <cell r="AK125">
            <v>13095.142118</v>
          </cell>
          <cell r="AL125">
            <v>13849.655301999999</v>
          </cell>
          <cell r="AM125">
            <v>17132.235629999999</v>
          </cell>
          <cell r="AN125">
            <v>16003.094871000001</v>
          </cell>
          <cell r="AO125">
            <v>8926.0454430000009</v>
          </cell>
          <cell r="AP125">
            <v>8016.5826749999997</v>
          </cell>
          <cell r="AQ125">
            <v>6831.9027809999998</v>
          </cell>
          <cell r="AR125">
            <v>6831.3320839999997</v>
          </cell>
          <cell r="AS125">
            <v>9396.9807249999994</v>
          </cell>
          <cell r="AT125">
            <v>8616.9448439999996</v>
          </cell>
          <cell r="AU125">
            <v>10792.499534</v>
          </cell>
          <cell r="AV125">
            <v>42029.736705000003</v>
          </cell>
          <cell r="AW125">
            <v>42061.375944000007</v>
          </cell>
          <cell r="AX125">
            <v>21679.817539999996</v>
          </cell>
          <cell r="AY125">
            <v>28806.425103000001</v>
          </cell>
          <cell r="AZ125">
            <v>134577.35529199999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22.115763525194698</v>
          </cell>
          <cell r="N126">
            <v>0</v>
          </cell>
          <cell r="O126">
            <v>0</v>
          </cell>
          <cell r="P126">
            <v>0</v>
          </cell>
          <cell r="Q126">
            <v>7.1202268366674604</v>
          </cell>
          <cell r="R126">
            <v>1.7458940640903062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969.25599999999997</v>
          </cell>
          <cell r="AE126">
            <v>0</v>
          </cell>
          <cell r="AF126">
            <v>0</v>
          </cell>
          <cell r="AG126">
            <v>0</v>
          </cell>
          <cell r="AH126">
            <v>969.25599999999997</v>
          </cell>
          <cell r="AI126">
            <v>969.25599999999997</v>
          </cell>
          <cell r="AJ126">
            <v>3823.8476270000001</v>
          </cell>
          <cell r="AK126">
            <v>4250.9868239999996</v>
          </cell>
          <cell r="AL126">
            <v>4528.9145909999997</v>
          </cell>
          <cell r="AM126">
            <v>4013.1099840000002</v>
          </cell>
          <cell r="AN126">
            <v>4139.8649490000007</v>
          </cell>
          <cell r="AO126">
            <v>4283.9615480000002</v>
          </cell>
          <cell r="AP126">
            <v>4203.3785960000005</v>
          </cell>
          <cell r="AQ126">
            <v>4311.2368200000001</v>
          </cell>
          <cell r="AR126">
            <v>4157.9389359999996</v>
          </cell>
          <cell r="AS126">
            <v>4343.1659</v>
          </cell>
          <cell r="AT126">
            <v>3963.8923169999998</v>
          </cell>
          <cell r="AU126">
            <v>3944.3829239999995</v>
          </cell>
          <cell r="AV126">
            <v>12603.749041999999</v>
          </cell>
          <cell r="AW126">
            <v>12436.936481000001</v>
          </cell>
          <cell r="AX126">
            <v>12672.554351999999</v>
          </cell>
          <cell r="AY126">
            <v>12251.441140999999</v>
          </cell>
          <cell r="AZ126">
            <v>49964.681015999995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2.7600000000000002</v>
          </cell>
          <cell r="AK127">
            <v>2.7600000000000002</v>
          </cell>
          <cell r="AL127">
            <v>2.7600000000000002</v>
          </cell>
          <cell r="AM127">
            <v>2.7600000000000002</v>
          </cell>
          <cell r="AN127">
            <v>2.7600000000000002</v>
          </cell>
          <cell r="AO127">
            <v>2.7600000000000002</v>
          </cell>
          <cell r="AP127">
            <v>2.7600000000000002</v>
          </cell>
          <cell r="AQ127">
            <v>2.7600000000000002</v>
          </cell>
          <cell r="AR127">
            <v>2.72</v>
          </cell>
          <cell r="AS127">
            <v>3</v>
          </cell>
          <cell r="AT127">
            <v>3.08</v>
          </cell>
          <cell r="AU127">
            <v>3.1</v>
          </cell>
          <cell r="AV127">
            <v>8.2800000000000011</v>
          </cell>
          <cell r="AW127">
            <v>8.2800000000000011</v>
          </cell>
          <cell r="AX127">
            <v>8.24</v>
          </cell>
          <cell r="AY127">
            <v>9.18</v>
          </cell>
          <cell r="AZ127">
            <v>33.980000000000004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55.693278000000007</v>
          </cell>
          <cell r="AK128">
            <v>55.768242999999998</v>
          </cell>
          <cell r="AL128">
            <v>56.445225000000001</v>
          </cell>
          <cell r="AM128">
            <v>56.989062000000004</v>
          </cell>
          <cell r="AN128">
            <v>57.764399000000004</v>
          </cell>
          <cell r="AO128">
            <v>58.298951000000002</v>
          </cell>
          <cell r="AP128">
            <v>56.763978000000009</v>
          </cell>
          <cell r="AQ128">
            <v>54.585262</v>
          </cell>
          <cell r="AR128">
            <v>55.504340999999997</v>
          </cell>
          <cell r="AS128">
            <v>57.097799999999999</v>
          </cell>
          <cell r="AT128">
            <v>57.434916999999999</v>
          </cell>
          <cell r="AU128">
            <v>58.987066999999996</v>
          </cell>
          <cell r="AV128">
            <v>167.906746</v>
          </cell>
          <cell r="AW128">
            <v>173.052412</v>
          </cell>
          <cell r="AX128">
            <v>166.85358100000002</v>
          </cell>
          <cell r="AY128">
            <v>173.51978399999999</v>
          </cell>
          <cell r="AZ128">
            <v>681.33252300000004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573.18399999999997</v>
          </cell>
          <cell r="AK129">
            <v>597.00700000000006</v>
          </cell>
          <cell r="AL129">
            <v>593.96199999999999</v>
          </cell>
          <cell r="AM129">
            <v>597.17899999999997</v>
          </cell>
          <cell r="AN129">
            <v>593.12300000000005</v>
          </cell>
          <cell r="AO129">
            <v>591.33899999999994</v>
          </cell>
          <cell r="AP129">
            <v>610.97952299999997</v>
          </cell>
          <cell r="AQ129">
            <v>581.44299999999998</v>
          </cell>
          <cell r="AR129">
            <v>566.35900000000004</v>
          </cell>
          <cell r="AS129">
            <v>546.33199999999999</v>
          </cell>
          <cell r="AT129">
            <v>541.52520000000004</v>
          </cell>
          <cell r="AU129">
            <v>547.95699999999999</v>
          </cell>
          <cell r="AV129">
            <v>1764.153</v>
          </cell>
          <cell r="AW129">
            <v>1781.6410000000001</v>
          </cell>
          <cell r="AX129">
            <v>1758.7815230000001</v>
          </cell>
          <cell r="AY129">
            <v>1635.8141999999998</v>
          </cell>
          <cell r="AZ129">
            <v>6940.3897230000011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38.525999999999996</v>
          </cell>
          <cell r="AK130">
            <v>38.945999999999998</v>
          </cell>
          <cell r="AL130">
            <v>38.58</v>
          </cell>
          <cell r="AM130">
            <v>38.71</v>
          </cell>
          <cell r="AN130">
            <v>34.549058000000002</v>
          </cell>
          <cell r="AO130">
            <v>35.125092000000002</v>
          </cell>
          <cell r="AP130">
            <v>35.475116999999997</v>
          </cell>
          <cell r="AQ130">
            <v>39.837000000000003</v>
          </cell>
          <cell r="AR130">
            <v>46.980000000000004</v>
          </cell>
          <cell r="AS130">
            <v>44.768999999999998</v>
          </cell>
          <cell r="AT130">
            <v>42.011000000000003</v>
          </cell>
          <cell r="AU130">
            <v>32.75</v>
          </cell>
          <cell r="AV130">
            <v>116.05199999999999</v>
          </cell>
          <cell r="AW130">
            <v>108.38415000000001</v>
          </cell>
          <cell r="AX130">
            <v>122.292117</v>
          </cell>
          <cell r="AY130">
            <v>119.53</v>
          </cell>
          <cell r="AZ130">
            <v>466.25826700000005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4.5</v>
          </cell>
          <cell r="AL131">
            <v>4.5</v>
          </cell>
          <cell r="AM131">
            <v>4.5</v>
          </cell>
          <cell r="AN131">
            <v>4.5</v>
          </cell>
          <cell r="AO131">
            <v>4.5</v>
          </cell>
          <cell r="AP131">
            <v>4.5</v>
          </cell>
          <cell r="AQ131">
            <v>9</v>
          </cell>
          <cell r="AR131">
            <v>4.5</v>
          </cell>
          <cell r="AS131">
            <v>9</v>
          </cell>
          <cell r="AT131">
            <v>4.5</v>
          </cell>
          <cell r="AU131">
            <v>9</v>
          </cell>
          <cell r="AV131">
            <v>13.5</v>
          </cell>
          <cell r="AW131">
            <v>13.5</v>
          </cell>
          <cell r="AX131">
            <v>18</v>
          </cell>
          <cell r="AY131">
            <v>22.5</v>
          </cell>
          <cell r="AZ131">
            <v>67.5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6.6719999999999997</v>
          </cell>
          <cell r="AK132">
            <v>13.332000000000001</v>
          </cell>
          <cell r="AL132">
            <v>6.66</v>
          </cell>
          <cell r="AM132">
            <v>12.34</v>
          </cell>
          <cell r="AN132">
            <v>5.68</v>
          </cell>
          <cell r="AO132">
            <v>12.36</v>
          </cell>
          <cell r="AP132">
            <v>6.68</v>
          </cell>
          <cell r="AQ132">
            <v>9.16</v>
          </cell>
          <cell r="AR132">
            <v>12.856000000000002</v>
          </cell>
          <cell r="AS132">
            <v>11.150000000000002</v>
          </cell>
          <cell r="AT132">
            <v>11.246</v>
          </cell>
          <cell r="AU132">
            <v>6.2220000000000004</v>
          </cell>
          <cell r="AV132">
            <v>26.664000000000001</v>
          </cell>
          <cell r="AW132">
            <v>30.38</v>
          </cell>
          <cell r="AX132">
            <v>28.696000000000002</v>
          </cell>
          <cell r="AY132">
            <v>28.618000000000002</v>
          </cell>
          <cell r="AZ132">
            <v>114.358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43.758502</v>
          </cell>
          <cell r="AK133">
            <v>44.557442999999999</v>
          </cell>
          <cell r="AL133">
            <v>43.791173000000001</v>
          </cell>
          <cell r="AM133">
            <v>42.560487999999999</v>
          </cell>
          <cell r="AN133">
            <v>42.466139999999996</v>
          </cell>
          <cell r="AO133">
            <v>47.512</v>
          </cell>
          <cell r="AP133">
            <v>54.06</v>
          </cell>
          <cell r="AQ133">
            <v>54.503996000000001</v>
          </cell>
          <cell r="AR133">
            <v>47.682192000000001</v>
          </cell>
          <cell r="AS133">
            <v>43.776558999999999</v>
          </cell>
          <cell r="AT133">
            <v>37.837329000000004</v>
          </cell>
          <cell r="AU133">
            <v>36.791665000000002</v>
          </cell>
          <cell r="AV133">
            <v>132.10711800000001</v>
          </cell>
          <cell r="AW133">
            <v>132.53862799999999</v>
          </cell>
          <cell r="AX133">
            <v>156.24618800000002</v>
          </cell>
          <cell r="AY133">
            <v>118.405553</v>
          </cell>
          <cell r="AZ133">
            <v>539.29748700000005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7955.1345760000004</v>
          </cell>
          <cell r="AK134">
            <v>9055.2948890000007</v>
          </cell>
          <cell r="AL134">
            <v>8079.9850530000003</v>
          </cell>
          <cell r="AM134">
            <v>6693.799145</v>
          </cell>
          <cell r="AN134">
            <v>5615.9188209999993</v>
          </cell>
          <cell r="AO134">
            <v>6147.2321510000002</v>
          </cell>
          <cell r="AP134">
            <v>6128.884333</v>
          </cell>
          <cell r="AQ134">
            <v>6403.2293980000004</v>
          </cell>
          <cell r="AR134">
            <v>6696.2412299999996</v>
          </cell>
          <cell r="AS134">
            <v>6699.216257</v>
          </cell>
          <cell r="AT134">
            <v>6171.2703889999993</v>
          </cell>
          <cell r="AU134">
            <v>6278.4559939999999</v>
          </cell>
          <cell r="AV134">
            <v>25090.414518000001</v>
          </cell>
          <cell r="AW134">
            <v>18456.950117</v>
          </cell>
          <cell r="AX134">
            <v>19228.354961000001</v>
          </cell>
          <cell r="AY134">
            <v>19148.942640000001</v>
          </cell>
          <cell r="AZ134">
            <v>81924.662236000004</v>
          </cell>
        </row>
        <row r="135">
          <cell r="A135" t="str">
            <v>Philippines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3.5808790678837621</v>
          </cell>
          <cell r="J135">
            <v>6.5884768012210095</v>
          </cell>
          <cell r="K135">
            <v>9.3617383289147096</v>
          </cell>
          <cell r="L135">
            <v>13.218193556693052</v>
          </cell>
          <cell r="M135">
            <v>17.663133157761802</v>
          </cell>
          <cell r="N135">
            <v>0</v>
          </cell>
          <cell r="O135">
            <v>0</v>
          </cell>
          <cell r="P135">
            <v>3.4291183740082212</v>
          </cell>
          <cell r="Q135">
            <v>13.375342234424682</v>
          </cell>
          <cell r="R135">
            <v>5.0976840475106391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865.42</v>
          </cell>
          <cell r="AA135">
            <v>1663.288955</v>
          </cell>
          <cell r="AB135">
            <v>2231.14</v>
          </cell>
          <cell r="AC135">
            <v>3067.3338436966251</v>
          </cell>
          <cell r="AD135">
            <v>4090.61</v>
          </cell>
          <cell r="AE135">
            <v>0</v>
          </cell>
          <cell r="AF135">
            <v>0</v>
          </cell>
          <cell r="AG135">
            <v>2528.7089550000001</v>
          </cell>
          <cell r="AH135">
            <v>9389.083843696626</v>
          </cell>
          <cell r="AI135">
            <v>11917.792798696624</v>
          </cell>
          <cell r="AJ135">
            <v>6185.6139999999996</v>
          </cell>
          <cell r="AK135">
            <v>6294.5750000000007</v>
          </cell>
          <cell r="AL135">
            <v>6361.5259999999998</v>
          </cell>
          <cell r="AM135">
            <v>20412.213</v>
          </cell>
          <cell r="AN135">
            <v>20379.305</v>
          </cell>
          <cell r="AO135">
            <v>21231.018247</v>
          </cell>
          <cell r="AP135">
            <v>21896.112601000001</v>
          </cell>
          <cell r="AQ135">
            <v>21751.027757</v>
          </cell>
          <cell r="AR135">
            <v>22720.882301999998</v>
          </cell>
          <cell r="AS135">
            <v>21449.285692999998</v>
          </cell>
          <cell r="AT135">
            <v>20884.854253999998</v>
          </cell>
          <cell r="AU135">
            <v>20843.125436000002</v>
          </cell>
          <cell r="AV135">
            <v>18841.715</v>
          </cell>
          <cell r="AW135">
            <v>62022.536246999996</v>
          </cell>
          <cell r="AX135">
            <v>66368.022660000002</v>
          </cell>
          <cell r="AY135">
            <v>63177.265382999998</v>
          </cell>
          <cell r="AZ135">
            <v>210409.53929000004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15</v>
          </cell>
          <cell r="AM136">
            <v>15</v>
          </cell>
          <cell r="AN136">
            <v>15</v>
          </cell>
          <cell r="AO136">
            <v>0</v>
          </cell>
          <cell r="AP136">
            <v>14</v>
          </cell>
          <cell r="AQ136">
            <v>14</v>
          </cell>
          <cell r="AR136">
            <v>14</v>
          </cell>
          <cell r="AS136">
            <v>0</v>
          </cell>
          <cell r="AT136">
            <v>0</v>
          </cell>
          <cell r="AU136">
            <v>0</v>
          </cell>
          <cell r="AV136">
            <v>15</v>
          </cell>
          <cell r="AW136">
            <v>30</v>
          </cell>
          <cell r="AX136">
            <v>42</v>
          </cell>
          <cell r="AY136">
            <v>0</v>
          </cell>
          <cell r="AZ136">
            <v>87</v>
          </cell>
        </row>
        <row r="137">
          <cell r="A137" t="str">
            <v>Singapore</v>
          </cell>
          <cell r="B137">
            <v>16.263948776471072</v>
          </cell>
          <cell r="C137">
            <v>41.630554660060746</v>
          </cell>
          <cell r="D137">
            <v>8.0795704472019327</v>
          </cell>
          <cell r="E137">
            <v>0.7367740931555784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22.00522678699992</v>
          </cell>
          <cell r="O137">
            <v>0.2319068965150079</v>
          </cell>
          <cell r="P137">
            <v>0</v>
          </cell>
          <cell r="Q137">
            <v>0</v>
          </cell>
          <cell r="R137">
            <v>5.3043824675352749</v>
          </cell>
          <cell r="S137">
            <v>52.89</v>
          </cell>
          <cell r="T137">
            <v>136.31</v>
          </cell>
          <cell r="U137">
            <v>26.45</v>
          </cell>
          <cell r="V137">
            <v>2.42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215.64999999999998</v>
          </cell>
          <cell r="AF137">
            <v>2.42</v>
          </cell>
          <cell r="AG137">
            <v>0</v>
          </cell>
          <cell r="AH137">
            <v>0</v>
          </cell>
          <cell r="AI137">
            <v>218.06999999999996</v>
          </cell>
          <cell r="AJ137">
            <v>292.678</v>
          </cell>
          <cell r="AK137">
            <v>294.685</v>
          </cell>
          <cell r="AL137">
            <v>294.63200000000001</v>
          </cell>
          <cell r="AM137">
            <v>295.613</v>
          </cell>
          <cell r="AN137">
            <v>321.52</v>
          </cell>
          <cell r="AO137">
            <v>322.03700000000003</v>
          </cell>
          <cell r="AP137">
            <v>319.54200000000003</v>
          </cell>
          <cell r="AQ137">
            <v>303.53100000000001</v>
          </cell>
          <cell r="AR137">
            <v>312.92399999999998</v>
          </cell>
          <cell r="AS137">
            <v>331.90100000000001</v>
          </cell>
          <cell r="AT137">
            <v>309.91000000000003</v>
          </cell>
          <cell r="AU137">
            <v>301.04300000000001</v>
          </cell>
          <cell r="AV137">
            <v>881.99500000000012</v>
          </cell>
          <cell r="AW137">
            <v>939.17000000000007</v>
          </cell>
          <cell r="AX137">
            <v>935.99700000000007</v>
          </cell>
          <cell r="AY137">
            <v>942.85400000000004</v>
          </cell>
          <cell r="AZ137">
            <v>3700.0160000000001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469.85074599999996</v>
          </cell>
          <cell r="AK138">
            <v>491.96356100000003</v>
          </cell>
          <cell r="AL138">
            <v>505.23800800000004</v>
          </cell>
          <cell r="AM138">
            <v>506.42774300000002</v>
          </cell>
          <cell r="AN138">
            <v>534.26700000000005</v>
          </cell>
          <cell r="AO138">
            <v>505.26400000000001</v>
          </cell>
          <cell r="AP138">
            <v>514.13499999999999</v>
          </cell>
          <cell r="AQ138">
            <v>538.41755499999999</v>
          </cell>
          <cell r="AR138">
            <v>527.62700000000007</v>
          </cell>
          <cell r="AS138">
            <v>588.26681599999995</v>
          </cell>
          <cell r="AT138">
            <v>550.01766399999997</v>
          </cell>
          <cell r="AU138">
            <v>556.69851799999992</v>
          </cell>
          <cell r="AV138">
            <v>1467.0523149999999</v>
          </cell>
          <cell r="AW138">
            <v>1545.9587430000001</v>
          </cell>
          <cell r="AX138">
            <v>1580.1795550000002</v>
          </cell>
          <cell r="AY138">
            <v>1694.9829979999997</v>
          </cell>
          <cell r="AZ138">
            <v>6288.1736110000011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1527.133378</v>
          </cell>
          <cell r="AK139">
            <v>1632.130032</v>
          </cell>
          <cell r="AL139">
            <v>1579.8200320000001</v>
          </cell>
          <cell r="AM139">
            <v>1567.557573</v>
          </cell>
          <cell r="AN139">
            <v>1698.7719849999999</v>
          </cell>
          <cell r="AO139">
            <v>1708.399938</v>
          </cell>
          <cell r="AP139">
            <v>1803.0000319999999</v>
          </cell>
          <cell r="AQ139">
            <v>1799.663726</v>
          </cell>
          <cell r="AR139">
            <v>1816.449507</v>
          </cell>
          <cell r="AS139">
            <v>1876.2295239999999</v>
          </cell>
          <cell r="AT139">
            <v>1841.165442</v>
          </cell>
          <cell r="AU139">
            <v>1869.5101970000001</v>
          </cell>
          <cell r="AV139">
            <v>4739.0834420000001</v>
          </cell>
          <cell r="AW139">
            <v>4974.7294959999999</v>
          </cell>
          <cell r="AX139">
            <v>5419.113265</v>
          </cell>
          <cell r="AY139">
            <v>5586.9051629999994</v>
          </cell>
          <cell r="AZ139">
            <v>20719.831366000002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1.851</v>
          </cell>
          <cell r="AK140">
            <v>2.7765</v>
          </cell>
          <cell r="AL140">
            <v>2.7765</v>
          </cell>
          <cell r="AM140">
            <v>2.7765</v>
          </cell>
          <cell r="AN140">
            <v>2.7805</v>
          </cell>
          <cell r="AO140">
            <v>2.7890000000000001</v>
          </cell>
          <cell r="AP140">
            <v>2.7975000000000003</v>
          </cell>
          <cell r="AQ140">
            <v>0.97</v>
          </cell>
          <cell r="AR140">
            <v>3.806</v>
          </cell>
          <cell r="AS140">
            <v>5.4279999999999999</v>
          </cell>
          <cell r="AT140">
            <v>3.7679999999999998</v>
          </cell>
          <cell r="AU140">
            <v>3.49</v>
          </cell>
          <cell r="AV140">
            <v>7.4039999999999999</v>
          </cell>
          <cell r="AW140">
            <v>8.3460000000000001</v>
          </cell>
          <cell r="AX140">
            <v>7.5735000000000001</v>
          </cell>
          <cell r="AY140">
            <v>12.686</v>
          </cell>
          <cell r="AZ140">
            <v>36.009500000000003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8.391</v>
          </cell>
          <cell r="AK141">
            <v>8.3870000000000005</v>
          </cell>
          <cell r="AL141">
            <v>8.3954999999999984</v>
          </cell>
          <cell r="AM141">
            <v>8.3870000000000005</v>
          </cell>
          <cell r="AN141">
            <v>8.3954999999999984</v>
          </cell>
          <cell r="AO141">
            <v>11.041</v>
          </cell>
          <cell r="AP141">
            <v>11.749499999999999</v>
          </cell>
          <cell r="AQ141">
            <v>13.6365</v>
          </cell>
          <cell r="AR141">
            <v>12.5</v>
          </cell>
          <cell r="AS141">
            <v>11.908000000000001</v>
          </cell>
          <cell r="AT141">
            <v>6.4359999999999999</v>
          </cell>
          <cell r="AU141">
            <v>11.122</v>
          </cell>
          <cell r="AV141">
            <v>25.173499999999997</v>
          </cell>
          <cell r="AW141">
            <v>27.823499999999999</v>
          </cell>
          <cell r="AX141">
            <v>37.885999999999996</v>
          </cell>
          <cell r="AY141">
            <v>29.466000000000001</v>
          </cell>
          <cell r="AZ141">
            <v>120.349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148.6</v>
          </cell>
          <cell r="AK142">
            <v>152.03899999999999</v>
          </cell>
          <cell r="AL142">
            <v>165.8</v>
          </cell>
          <cell r="AM142">
            <v>274.01400000000001</v>
          </cell>
          <cell r="AN142">
            <v>397.697</v>
          </cell>
          <cell r="AO142">
            <v>516.40099999999995</v>
          </cell>
          <cell r="AP142">
            <v>533.44500000000005</v>
          </cell>
          <cell r="AQ142">
            <v>192.7</v>
          </cell>
          <cell r="AR142">
            <v>199.97200000000001</v>
          </cell>
          <cell r="AS142">
            <v>224.41900000000001</v>
          </cell>
          <cell r="AT142">
            <v>247.97399999999999</v>
          </cell>
          <cell r="AU142">
            <v>255.73700000000002</v>
          </cell>
          <cell r="AV142">
            <v>466.43900000000002</v>
          </cell>
          <cell r="AW142">
            <v>1188.1120000000001</v>
          </cell>
          <cell r="AX142">
            <v>926.11699999999996</v>
          </cell>
          <cell r="AY142">
            <v>728.13000000000011</v>
          </cell>
          <cell r="AZ142">
            <v>3308.7980000000002</v>
          </cell>
        </row>
        <row r="143">
          <cell r="A143" t="str">
            <v>Asia</v>
          </cell>
          <cell r="B143">
            <v>8.1003579391955405E-2</v>
          </cell>
          <cell r="C143">
            <v>0.20717743597496449</v>
          </cell>
          <cell r="D143">
            <v>4.0613221912399231E-2</v>
          </cell>
          <cell r="E143">
            <v>2.9184045038230717E-3</v>
          </cell>
          <cell r="F143">
            <v>0</v>
          </cell>
          <cell r="G143">
            <v>0</v>
          </cell>
          <cell r="H143">
            <v>0</v>
          </cell>
          <cell r="I143">
            <v>1.1921660587787348</v>
          </cell>
          <cell r="J143">
            <v>2.2032813702105529</v>
          </cell>
          <cell r="K143">
            <v>2.873303550661769</v>
          </cell>
          <cell r="L143">
            <v>4.1777776587186288</v>
          </cell>
          <cell r="M143">
            <v>7.0702188260347238</v>
          </cell>
          <cell r="N143">
            <v>0.10990560689222663</v>
          </cell>
          <cell r="O143">
            <v>1.0127699565223428E-3</v>
          </cell>
          <cell r="P143">
            <v>1.1406121408011383</v>
          </cell>
          <cell r="Q143">
            <v>4.6902210374078859</v>
          </cell>
          <cell r="R143">
            <v>1.5123258252152203</v>
          </cell>
          <cell r="S143">
            <v>52.89</v>
          </cell>
          <cell r="T143">
            <v>136.31</v>
          </cell>
          <cell r="U143">
            <v>26.45</v>
          </cell>
          <cell r="V143">
            <v>2.42</v>
          </cell>
          <cell r="W143">
            <v>0</v>
          </cell>
          <cell r="X143">
            <v>0</v>
          </cell>
          <cell r="Y143">
            <v>0</v>
          </cell>
          <cell r="Z143">
            <v>865.42</v>
          </cell>
          <cell r="AA143">
            <v>1663.288955</v>
          </cell>
          <cell r="AB143">
            <v>2231.14</v>
          </cell>
          <cell r="AC143">
            <v>3067.3338436966251</v>
          </cell>
          <cell r="AD143">
            <v>5308.866</v>
          </cell>
          <cell r="AE143">
            <v>215.64999999999998</v>
          </cell>
          <cell r="AF143">
            <v>2.42</v>
          </cell>
          <cell r="AG143">
            <v>2528.7089550000001</v>
          </cell>
          <cell r="AH143">
            <v>10607.339843696625</v>
          </cell>
          <cell r="AI143">
            <v>13354.118798696625</v>
          </cell>
          <cell r="AJ143">
            <v>58764.06988100001</v>
          </cell>
          <cell r="AK143">
            <v>59214.460021999999</v>
          </cell>
          <cell r="AL143">
            <v>58613.916550000002</v>
          </cell>
          <cell r="AM143">
            <v>74629.819037999987</v>
          </cell>
          <cell r="AN143">
            <v>73128.543786000009</v>
          </cell>
          <cell r="AO143">
            <v>67295.409849000003</v>
          </cell>
          <cell r="AP143">
            <v>66252.464503000025</v>
          </cell>
          <cell r="AQ143">
            <v>65333.012483000006</v>
          </cell>
          <cell r="AR143">
            <v>67942.300957999993</v>
          </cell>
          <cell r="AS143">
            <v>69885.619969999985</v>
          </cell>
          <cell r="AT143">
            <v>66078.204366999984</v>
          </cell>
          <cell r="AU143">
            <v>67578.946530000001</v>
          </cell>
          <cell r="AV143">
            <v>176592.44645300001</v>
          </cell>
          <cell r="AW143">
            <v>215053.772673</v>
          </cell>
          <cell r="AX143">
            <v>199527.77794400003</v>
          </cell>
          <cell r="AY143">
            <v>203542.77086699998</v>
          </cell>
          <cell r="AZ143">
            <v>794716.76793700003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7930.7070990000002</v>
          </cell>
          <cell r="AK144">
            <v>7918.5112090000002</v>
          </cell>
          <cell r="AL144">
            <v>7432.931152000001</v>
          </cell>
          <cell r="AM144">
            <v>7568.9679699999997</v>
          </cell>
          <cell r="AN144">
            <v>7571.180143999999</v>
          </cell>
          <cell r="AO144">
            <v>7689.8008929999996</v>
          </cell>
          <cell r="AP144">
            <v>7769.7415940000001</v>
          </cell>
          <cell r="AQ144">
            <v>7964.2037390000005</v>
          </cell>
          <cell r="AR144">
            <v>8399.0973319999994</v>
          </cell>
          <cell r="AS144">
            <v>8374.4091349999999</v>
          </cell>
          <cell r="AT144">
            <v>8125.0423310000006</v>
          </cell>
          <cell r="AU144">
            <v>7748.8268040000003</v>
          </cell>
          <cell r="AV144">
            <v>23282.149460000001</v>
          </cell>
          <cell r="AW144">
            <v>22829.949006999999</v>
          </cell>
          <cell r="AX144">
            <v>24133.042665000001</v>
          </cell>
          <cell r="AY144">
            <v>24248.278269999999</v>
          </cell>
          <cell r="AZ144">
            <v>94493.419402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7930.7070990000002</v>
          </cell>
          <cell r="AK145">
            <v>7918.5112090000002</v>
          </cell>
          <cell r="AL145">
            <v>7432.931152000001</v>
          </cell>
          <cell r="AM145">
            <v>7568.9679699999997</v>
          </cell>
          <cell r="AN145">
            <v>7571.180143999999</v>
          </cell>
          <cell r="AO145">
            <v>7689.8008929999996</v>
          </cell>
          <cell r="AP145">
            <v>7769.7415940000001</v>
          </cell>
          <cell r="AQ145">
            <v>7964.2037390000005</v>
          </cell>
          <cell r="AR145">
            <v>8399.0973319999994</v>
          </cell>
          <cell r="AS145">
            <v>8374.4091349999999</v>
          </cell>
          <cell r="AT145">
            <v>8125.0423310000006</v>
          </cell>
          <cell r="AU145">
            <v>7748.8268040000003</v>
          </cell>
          <cell r="AV145">
            <v>23282.149460000001</v>
          </cell>
          <cell r="AW145">
            <v>22829.949006999999</v>
          </cell>
          <cell r="AX145">
            <v>24133.042665000001</v>
          </cell>
          <cell r="AY145">
            <v>24248.278269999999</v>
          </cell>
          <cell r="AZ145">
            <v>94493.419402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16.549999999999997</v>
          </cell>
          <cell r="AK146">
            <v>17.009999999999998</v>
          </cell>
          <cell r="AL146">
            <v>17.989999999999998</v>
          </cell>
          <cell r="AM146">
            <v>18.713999999999999</v>
          </cell>
          <cell r="AN146">
            <v>18.210999999999999</v>
          </cell>
          <cell r="AO146">
            <v>15.499999999999998</v>
          </cell>
          <cell r="AP146">
            <v>15.499999999999998</v>
          </cell>
          <cell r="AQ146">
            <v>15.6</v>
          </cell>
          <cell r="AR146">
            <v>17.083375</v>
          </cell>
          <cell r="AS146">
            <v>16.562722000000001</v>
          </cell>
          <cell r="AT146">
            <v>15.441192000000001</v>
          </cell>
          <cell r="AU146">
            <v>13.379941000000001</v>
          </cell>
          <cell r="AV146">
            <v>51.55</v>
          </cell>
          <cell r="AW146">
            <v>52.424999999999997</v>
          </cell>
          <cell r="AX146">
            <v>48.183374999999998</v>
          </cell>
          <cell r="AY146">
            <v>45.383855000000004</v>
          </cell>
          <cell r="AZ146">
            <v>197.54222999999999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14.530000000000001</v>
          </cell>
          <cell r="AK147">
            <v>10.030000000000001</v>
          </cell>
          <cell r="AL147">
            <v>12.18</v>
          </cell>
          <cell r="AM147">
            <v>15.65</v>
          </cell>
          <cell r="AN147">
            <v>10.75</v>
          </cell>
          <cell r="AO147">
            <v>11.799999999999999</v>
          </cell>
          <cell r="AP147">
            <v>11.780000000000001</v>
          </cell>
          <cell r="AQ147">
            <v>10.030000000000001</v>
          </cell>
          <cell r="AR147">
            <v>17.850000000000001</v>
          </cell>
          <cell r="AS147">
            <v>12.05</v>
          </cell>
          <cell r="AT147">
            <v>12.05</v>
          </cell>
          <cell r="AU147">
            <v>5.6</v>
          </cell>
          <cell r="AV147">
            <v>36.74</v>
          </cell>
          <cell r="AW147">
            <v>38.199999999999996</v>
          </cell>
          <cell r="AX147">
            <v>39.660000000000004</v>
          </cell>
          <cell r="AY147">
            <v>29.700000000000003</v>
          </cell>
          <cell r="AZ147">
            <v>144.29999999999998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10.279</v>
          </cell>
          <cell r="AK148">
            <v>10.445</v>
          </cell>
          <cell r="AL148">
            <v>10.821999999999999</v>
          </cell>
          <cell r="AM148">
            <v>11.018000000000001</v>
          </cell>
          <cell r="AN148">
            <v>11.154999999999999</v>
          </cell>
          <cell r="AO148">
            <v>10.603000000000002</v>
          </cell>
          <cell r="AP148">
            <v>13.233999999999998</v>
          </cell>
          <cell r="AQ148">
            <v>14.370999999999999</v>
          </cell>
          <cell r="AR148">
            <v>14.062999999999999</v>
          </cell>
          <cell r="AS148">
            <v>13.138999999999999</v>
          </cell>
          <cell r="AT148">
            <v>12.872</v>
          </cell>
          <cell r="AU148">
            <v>13.431000000000001</v>
          </cell>
          <cell r="AV148">
            <v>31.545999999999999</v>
          </cell>
          <cell r="AW148">
            <v>32.776000000000003</v>
          </cell>
          <cell r="AX148">
            <v>41.667999999999992</v>
          </cell>
          <cell r="AY148">
            <v>39.442</v>
          </cell>
          <cell r="AZ148">
            <v>145.43199999999999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3566.04594</v>
          </cell>
          <cell r="AK150">
            <v>3558.3329959999996</v>
          </cell>
          <cell r="AL150">
            <v>3380.2475729999996</v>
          </cell>
          <cell r="AM150">
            <v>3388.382889</v>
          </cell>
          <cell r="AN150">
            <v>3354.6373240000003</v>
          </cell>
          <cell r="AO150">
            <v>3100.4391340000002</v>
          </cell>
          <cell r="AP150">
            <v>3272.51935</v>
          </cell>
          <cell r="AQ150">
            <v>3273.4501170000003</v>
          </cell>
          <cell r="AR150">
            <v>3435.2982970000003</v>
          </cell>
          <cell r="AS150">
            <v>3357.198985</v>
          </cell>
          <cell r="AT150">
            <v>3361.1458499999999</v>
          </cell>
          <cell r="AU150">
            <v>3199.6631269999998</v>
          </cell>
          <cell r="AV150">
            <v>10504.626508999998</v>
          </cell>
          <cell r="AW150">
            <v>9843.459347</v>
          </cell>
          <cell r="AX150">
            <v>9981.2677640000002</v>
          </cell>
          <cell r="AY150">
            <v>9918.0079619999997</v>
          </cell>
          <cell r="AZ150">
            <v>40247.361581999998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2430.7980990000001</v>
          </cell>
          <cell r="AK151">
            <v>2587.0286150000002</v>
          </cell>
          <cell r="AL151">
            <v>2589.8365290000002</v>
          </cell>
          <cell r="AM151">
            <v>2760.7626519999999</v>
          </cell>
          <cell r="AN151">
            <v>2863.0064779999998</v>
          </cell>
          <cell r="AO151">
            <v>2801.218488</v>
          </cell>
          <cell r="AP151">
            <v>2775.5146500000001</v>
          </cell>
          <cell r="AQ151">
            <v>2672.371486</v>
          </cell>
          <cell r="AR151">
            <v>2688.9851680000002</v>
          </cell>
          <cell r="AS151">
            <v>2626.5769519999999</v>
          </cell>
          <cell r="AT151">
            <v>2512.6839129999998</v>
          </cell>
          <cell r="AU151">
            <v>2490.3469599999999</v>
          </cell>
          <cell r="AV151">
            <v>7607.6632430000009</v>
          </cell>
          <cell r="AW151">
            <v>8424.9876179999992</v>
          </cell>
          <cell r="AX151">
            <v>8136.8713040000002</v>
          </cell>
          <cell r="AY151">
            <v>7629.607825</v>
          </cell>
          <cell r="AZ151">
            <v>31799.129989999998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3.26</v>
          </cell>
          <cell r="AK152">
            <v>3.8200000000000003</v>
          </cell>
          <cell r="AL152">
            <v>3.61</v>
          </cell>
          <cell r="AM152">
            <v>3.29</v>
          </cell>
          <cell r="AN152">
            <v>2.9400000000000004</v>
          </cell>
          <cell r="AO152">
            <v>2.3899999999999997</v>
          </cell>
          <cell r="AP152">
            <v>2.3199999999999998</v>
          </cell>
          <cell r="AQ152">
            <v>2.3899999999999997</v>
          </cell>
          <cell r="AR152">
            <v>2.99</v>
          </cell>
          <cell r="AS152">
            <v>3.51</v>
          </cell>
          <cell r="AT152">
            <v>3.2699999999999996</v>
          </cell>
          <cell r="AU152">
            <v>3.4899999999999998</v>
          </cell>
          <cell r="AV152">
            <v>10.69</v>
          </cell>
          <cell r="AW152">
            <v>8.620000000000001</v>
          </cell>
          <cell r="AX152">
            <v>7.6999999999999993</v>
          </cell>
          <cell r="AY152">
            <v>10.27</v>
          </cell>
          <cell r="AZ152">
            <v>37.280000000000008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65.25</v>
          </cell>
          <cell r="AK153">
            <v>66.25</v>
          </cell>
          <cell r="AL153">
            <v>69.500399999999999</v>
          </cell>
          <cell r="AM153">
            <v>65.878999999999991</v>
          </cell>
          <cell r="AN153">
            <v>65.995800000000003</v>
          </cell>
          <cell r="AO153">
            <v>57.21</v>
          </cell>
          <cell r="AP153">
            <v>54.93</v>
          </cell>
          <cell r="AQ153">
            <v>48.039999999999992</v>
          </cell>
          <cell r="AR153">
            <v>38.073</v>
          </cell>
          <cell r="AS153">
            <v>74.789823999999996</v>
          </cell>
          <cell r="AT153">
            <v>66.802772000000004</v>
          </cell>
          <cell r="AU153">
            <v>79.812105000000003</v>
          </cell>
          <cell r="AV153">
            <v>201.00040000000001</v>
          </cell>
          <cell r="AW153">
            <v>189.0848</v>
          </cell>
          <cell r="AX153">
            <v>141.04300000000001</v>
          </cell>
          <cell r="AY153">
            <v>221.40470100000002</v>
          </cell>
          <cell r="AZ153">
            <v>752.53290099999992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2083.6729999999998</v>
          </cell>
          <cell r="AK154">
            <v>2004.31</v>
          </cell>
          <cell r="AL154">
            <v>2037.1390000000001</v>
          </cell>
          <cell r="AM154">
            <v>2087.431</v>
          </cell>
          <cell r="AN154">
            <v>2086.3249999999998</v>
          </cell>
          <cell r="AO154">
            <v>2064.0749999999998</v>
          </cell>
          <cell r="AP154">
            <v>1999.0820000000001</v>
          </cell>
          <cell r="AQ154">
            <v>1945.8150000000001</v>
          </cell>
          <cell r="AR154">
            <v>2071.607</v>
          </cell>
          <cell r="AS154">
            <v>1926.248</v>
          </cell>
          <cell r="AT154">
            <v>1928.3380000000002</v>
          </cell>
          <cell r="AU154">
            <v>1796.0740000000001</v>
          </cell>
          <cell r="AV154">
            <v>6125.1219999999994</v>
          </cell>
          <cell r="AW154">
            <v>6237.8309999999992</v>
          </cell>
          <cell r="AX154">
            <v>6016.5039999999999</v>
          </cell>
          <cell r="AY154">
            <v>5650.66</v>
          </cell>
          <cell r="AZ154">
            <v>24030.117000000002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421.49494900000002</v>
          </cell>
          <cell r="AK155">
            <v>421.31100000000004</v>
          </cell>
          <cell r="AL155">
            <v>413.59399999999999</v>
          </cell>
          <cell r="AM155">
            <v>425.49456199999997</v>
          </cell>
          <cell r="AN155">
            <v>436.32203899999996</v>
          </cell>
          <cell r="AO155">
            <v>470.54153900000006</v>
          </cell>
          <cell r="AP155">
            <v>494.26111100000003</v>
          </cell>
          <cell r="AQ155">
            <v>432.35843599999998</v>
          </cell>
          <cell r="AR155">
            <v>433.45313199999998</v>
          </cell>
          <cell r="AS155">
            <v>433.90338200000002</v>
          </cell>
          <cell r="AT155">
            <v>405.05158599999999</v>
          </cell>
          <cell r="AU155">
            <v>348.03970300000003</v>
          </cell>
          <cell r="AV155">
            <v>1256.3999490000001</v>
          </cell>
          <cell r="AW155">
            <v>1332.35814</v>
          </cell>
          <cell r="AX155">
            <v>1360.0726789999999</v>
          </cell>
          <cell r="AY155">
            <v>1186.9946709999999</v>
          </cell>
          <cell r="AZ155">
            <v>5135.8254390000002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29.031999999999996</v>
          </cell>
          <cell r="AK157">
            <v>30.003499999999999</v>
          </cell>
          <cell r="AL157">
            <v>29.769000000000002</v>
          </cell>
          <cell r="AM157">
            <v>29.888999999999999</v>
          </cell>
          <cell r="AN157">
            <v>30.3</v>
          </cell>
          <cell r="AO157">
            <v>29.513999999999999</v>
          </cell>
          <cell r="AP157">
            <v>28.515000000000001</v>
          </cell>
          <cell r="AQ157">
            <v>29.132999999999996</v>
          </cell>
          <cell r="AR157">
            <v>31.885415000000002</v>
          </cell>
          <cell r="AS157">
            <v>31.680928000000002</v>
          </cell>
          <cell r="AT157">
            <v>32.116511000000003</v>
          </cell>
          <cell r="AU157">
            <v>29.030954000000001</v>
          </cell>
          <cell r="AV157">
            <v>88.804500000000004</v>
          </cell>
          <cell r="AW157">
            <v>89.703000000000003</v>
          </cell>
          <cell r="AX157">
            <v>89.533414999999991</v>
          </cell>
          <cell r="AY157">
            <v>92.828393000000005</v>
          </cell>
          <cell r="AZ157">
            <v>360.86930800000005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458.26518399999998</v>
          </cell>
          <cell r="AK158">
            <v>471.33348899999999</v>
          </cell>
          <cell r="AL158">
            <v>463.50009399999999</v>
          </cell>
          <cell r="AM158">
            <v>480.36549200000002</v>
          </cell>
          <cell r="AN158">
            <v>479.90324900000007</v>
          </cell>
          <cell r="AO158">
            <v>487.99109299999998</v>
          </cell>
          <cell r="AP158">
            <v>481.922776</v>
          </cell>
          <cell r="AQ158">
            <v>495.62090499999999</v>
          </cell>
          <cell r="AR158">
            <v>546.24569700000006</v>
          </cell>
          <cell r="AS158">
            <v>480.71019100000001</v>
          </cell>
          <cell r="AT158">
            <v>467.51470399999999</v>
          </cell>
          <cell r="AU158">
            <v>400.84668199999999</v>
          </cell>
          <cell r="AV158">
            <v>1393.098767</v>
          </cell>
          <cell r="AW158">
            <v>1448.259834</v>
          </cell>
          <cell r="AX158">
            <v>1523.7893779999999</v>
          </cell>
          <cell r="AY158">
            <v>1349.0715770000002</v>
          </cell>
          <cell r="AZ158">
            <v>5714.2195560000009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590.73959000000002</v>
          </cell>
          <cell r="AK159">
            <v>592.33749399999999</v>
          </cell>
          <cell r="AL159">
            <v>458.920975</v>
          </cell>
          <cell r="AM159">
            <v>615.98684000000003</v>
          </cell>
          <cell r="AN159">
            <v>635.52414699999997</v>
          </cell>
          <cell r="AO159">
            <v>646.92422399999998</v>
          </cell>
          <cell r="AP159">
            <v>662.39084500000001</v>
          </cell>
          <cell r="AQ159">
            <v>649.67599999999993</v>
          </cell>
          <cell r="AR159">
            <v>689.52493600000003</v>
          </cell>
          <cell r="AS159">
            <v>628.05838600000004</v>
          </cell>
          <cell r="AT159">
            <v>615.14684699999998</v>
          </cell>
          <cell r="AU159">
            <v>552.78429200000005</v>
          </cell>
          <cell r="AV159">
            <v>1641.998059</v>
          </cell>
          <cell r="AW159">
            <v>1898.435211</v>
          </cell>
          <cell r="AX159">
            <v>2001.5917809999999</v>
          </cell>
          <cell r="AY159">
            <v>1795.9895250000002</v>
          </cell>
          <cell r="AZ159">
            <v>7338.0145760000005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117.28872200000001</v>
          </cell>
          <cell r="AK160">
            <v>123.214</v>
          </cell>
          <cell r="AL160">
            <v>126.635676</v>
          </cell>
          <cell r="AM160">
            <v>131.18386799999999</v>
          </cell>
          <cell r="AN160">
            <v>126.61165</v>
          </cell>
          <cell r="AO160">
            <v>129.71549300000001</v>
          </cell>
          <cell r="AP160">
            <v>121.69236800000002</v>
          </cell>
          <cell r="AQ160">
            <v>124.64972800000001</v>
          </cell>
          <cell r="AR160">
            <v>127.13312000000001</v>
          </cell>
          <cell r="AS160">
            <v>131.25717800000001</v>
          </cell>
          <cell r="AT160">
            <v>112.30991300000001</v>
          </cell>
          <cell r="AU160">
            <v>110.948283</v>
          </cell>
          <cell r="AV160">
            <v>367.138398</v>
          </cell>
          <cell r="AW160">
            <v>387.51101100000005</v>
          </cell>
          <cell r="AX160">
            <v>373.47521600000005</v>
          </cell>
          <cell r="AY160">
            <v>354.51537400000001</v>
          </cell>
          <cell r="AZ160">
            <v>1482.639999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205.11785699999999</v>
          </cell>
          <cell r="AK161">
            <v>205.04247100000001</v>
          </cell>
          <cell r="AL161">
            <v>205.34696300000002</v>
          </cell>
          <cell r="AM161">
            <v>168.1</v>
          </cell>
          <cell r="AN161">
            <v>190.63154100000003</v>
          </cell>
          <cell r="AO161">
            <v>200.68313499999999</v>
          </cell>
          <cell r="AP161">
            <v>198.27983799999998</v>
          </cell>
          <cell r="AQ161">
            <v>214.13029900000001</v>
          </cell>
          <cell r="AR161">
            <v>189.66657499999999</v>
          </cell>
          <cell r="AS161">
            <v>212.516548</v>
          </cell>
          <cell r="AT161">
            <v>205.59733600000001</v>
          </cell>
          <cell r="AU161">
            <v>170.037612</v>
          </cell>
          <cell r="AV161">
            <v>615.50729100000001</v>
          </cell>
          <cell r="AW161">
            <v>559.41467599999999</v>
          </cell>
          <cell r="AX161">
            <v>602.07671199999993</v>
          </cell>
          <cell r="AY161">
            <v>588.15149599999995</v>
          </cell>
          <cell r="AZ161">
            <v>2365.1501749999998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59.096203000000003</v>
          </cell>
          <cell r="AK162">
            <v>59.569955999999998</v>
          </cell>
          <cell r="AL162">
            <v>58.607683999999999</v>
          </cell>
          <cell r="AM162">
            <v>61.154000000000003</v>
          </cell>
          <cell r="AN162">
            <v>53.379999999999995</v>
          </cell>
          <cell r="AO162">
            <v>52.599999999999994</v>
          </cell>
          <cell r="AP162">
            <v>62.079000000000001</v>
          </cell>
          <cell r="AQ162">
            <v>67.183999999999997</v>
          </cell>
          <cell r="AR162">
            <v>57.765999999999998</v>
          </cell>
          <cell r="AS162">
            <v>48.317</v>
          </cell>
          <cell r="AT162">
            <v>70.010999999999996</v>
          </cell>
          <cell r="AU162">
            <v>86.94</v>
          </cell>
          <cell r="AV162">
            <v>177.273843</v>
          </cell>
          <cell r="AW162">
            <v>167.13399999999999</v>
          </cell>
          <cell r="AX162">
            <v>187.029</v>
          </cell>
          <cell r="AY162">
            <v>205.268</v>
          </cell>
          <cell r="AZ162">
            <v>736.70484299999998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2.8178160000000001</v>
          </cell>
          <cell r="AK163">
            <v>5.7017160000000002</v>
          </cell>
          <cell r="AL163">
            <v>2.8843580000000002</v>
          </cell>
          <cell r="AM163">
            <v>2.8843580000000002</v>
          </cell>
          <cell r="AN163">
            <v>3.1343580000000002</v>
          </cell>
          <cell r="AO163">
            <v>4.1316389999999998</v>
          </cell>
          <cell r="AP163">
            <v>4.9800000000000004</v>
          </cell>
          <cell r="AQ163">
            <v>6.7799999999999994</v>
          </cell>
          <cell r="AR163">
            <v>9.25</v>
          </cell>
          <cell r="AS163">
            <v>2.21</v>
          </cell>
          <cell r="AT163">
            <v>7.765251000000001</v>
          </cell>
          <cell r="AU163">
            <v>5.3352510000000004</v>
          </cell>
          <cell r="AV163">
            <v>11.403890000000001</v>
          </cell>
          <cell r="AW163">
            <v>10.150355000000001</v>
          </cell>
          <cell r="AX163">
            <v>21.009999999999998</v>
          </cell>
          <cell r="AY163">
            <v>15.310502</v>
          </cell>
          <cell r="AZ163">
            <v>57.874746999999999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968.01299999999992</v>
          </cell>
          <cell r="AK164">
            <v>1032.6590000000001</v>
          </cell>
          <cell r="AL164">
            <v>1017.306</v>
          </cell>
          <cell r="AM164">
            <v>948.65300000000002</v>
          </cell>
          <cell r="AN164">
            <v>0</v>
          </cell>
          <cell r="AO164">
            <v>542.08699999999999</v>
          </cell>
          <cell r="AP164">
            <v>987.37200000000007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3017.9780000000001</v>
          </cell>
          <cell r="AW164">
            <v>1490.74</v>
          </cell>
          <cell r="AX164">
            <v>987.37200000000007</v>
          </cell>
          <cell r="AY164">
            <v>0</v>
          </cell>
          <cell r="AZ164">
            <v>5496.0900000000011</v>
          </cell>
        </row>
        <row r="165">
          <cell r="A165" t="str">
            <v>Mexico</v>
          </cell>
          <cell r="B165">
            <v>15.112089280107108</v>
          </cell>
          <cell r="C165">
            <v>7.0470585413555211</v>
          </cell>
          <cell r="D165">
            <v>10.282038340500973</v>
          </cell>
          <cell r="E165">
            <v>7.186992511743199</v>
          </cell>
          <cell r="F165">
            <v>7.3022064808373548</v>
          </cell>
          <cell r="G165">
            <v>7.3164457635345244</v>
          </cell>
          <cell r="H165">
            <v>14.212197708751331</v>
          </cell>
          <cell r="I165">
            <v>18.145197052928388</v>
          </cell>
          <cell r="J165">
            <v>13.585867154970659</v>
          </cell>
          <cell r="K165">
            <v>19.230809542859841</v>
          </cell>
          <cell r="L165">
            <v>24.962073355901101</v>
          </cell>
          <cell r="M165">
            <v>15.253847315182929</v>
          </cell>
          <cell r="N165">
            <v>10.77511299143835</v>
          </cell>
          <cell r="O165">
            <v>7.2690940820717067</v>
          </cell>
          <cell r="P165">
            <v>15.388910433918992</v>
          </cell>
          <cell r="Q165">
            <v>19.973615905835469</v>
          </cell>
          <cell r="R165">
            <v>13.277336725617928</v>
          </cell>
          <cell r="S165">
            <v>1176.4929416666496</v>
          </cell>
          <cell r="T165">
            <v>566.95151978214358</v>
          </cell>
          <cell r="U165">
            <v>786.3245943333344</v>
          </cell>
          <cell r="V165">
            <v>583.11264466666682</v>
          </cell>
          <cell r="W165">
            <v>601.87219883888429</v>
          </cell>
          <cell r="X165">
            <v>607.5495268197252</v>
          </cell>
          <cell r="Y165">
            <v>1208.5737104906382</v>
          </cell>
          <cell r="Z165">
            <v>1708.6323998239723</v>
          </cell>
          <cell r="AA165">
            <v>1201.669836490641</v>
          </cell>
          <cell r="AB165">
            <v>1601.5934536666659</v>
          </cell>
          <cell r="AC165">
            <v>1873.9085836666657</v>
          </cell>
          <cell r="AD165">
            <v>1010.364</v>
          </cell>
          <cell r="AE165">
            <v>2529.7690557821275</v>
          </cell>
          <cell r="AF165">
            <v>1792.5343703252761</v>
          </cell>
          <cell r="AG165">
            <v>4118.8759468052522</v>
          </cell>
          <cell r="AH165">
            <v>4485.8660373333314</v>
          </cell>
          <cell r="AI165">
            <v>12927.045410245986</v>
          </cell>
          <cell r="AJ165">
            <v>7006.5999999999995</v>
          </cell>
          <cell r="AK165">
            <v>7240.7</v>
          </cell>
          <cell r="AL165">
            <v>6882.7999999999993</v>
          </cell>
          <cell r="AM165">
            <v>7302.1</v>
          </cell>
          <cell r="AN165">
            <v>7418.1</v>
          </cell>
          <cell r="AO165">
            <v>7473.5</v>
          </cell>
          <cell r="AP165">
            <v>7653.4</v>
          </cell>
          <cell r="AQ165">
            <v>8474.7999999999993</v>
          </cell>
          <cell r="AR165">
            <v>7960.4992489999995</v>
          </cell>
          <cell r="AS165">
            <v>7495.4416510000001</v>
          </cell>
          <cell r="AT165">
            <v>6756.3206840000003</v>
          </cell>
          <cell r="AU165">
            <v>5961.3</v>
          </cell>
          <cell r="AV165">
            <v>21130.1</v>
          </cell>
          <cell r="AW165">
            <v>22193.7</v>
          </cell>
          <cell r="AX165">
            <v>24088.699248999998</v>
          </cell>
          <cell r="AY165">
            <v>20213.062334999999</v>
          </cell>
          <cell r="AZ165">
            <v>87625.56158400001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68.421666999999999</v>
          </cell>
          <cell r="AK166">
            <v>65.237148000000005</v>
          </cell>
          <cell r="AL166">
            <v>66.575275000000005</v>
          </cell>
          <cell r="AM166">
            <v>64.583117000000001</v>
          </cell>
          <cell r="AN166">
            <v>60.775858999999997</v>
          </cell>
          <cell r="AO166">
            <v>52.976348000000002</v>
          </cell>
          <cell r="AP166">
            <v>63.413618999999997</v>
          </cell>
          <cell r="AQ166">
            <v>59.636818000000005</v>
          </cell>
          <cell r="AR166">
            <v>59.497181999999995</v>
          </cell>
          <cell r="AS166">
            <v>84.070808999999997</v>
          </cell>
          <cell r="AT166">
            <v>86.324701000000005</v>
          </cell>
          <cell r="AU166">
            <v>82.136569000000009</v>
          </cell>
          <cell r="AV166">
            <v>200.23409000000001</v>
          </cell>
          <cell r="AW166">
            <v>178.33532400000001</v>
          </cell>
          <cell r="AX166">
            <v>182.547619</v>
          </cell>
          <cell r="AY166">
            <v>252.53207900000001</v>
          </cell>
          <cell r="AZ166">
            <v>813.64911200000006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49.660496000000009</v>
          </cell>
          <cell r="AK167">
            <v>42.42</v>
          </cell>
          <cell r="AL167">
            <v>47.8</v>
          </cell>
          <cell r="AM167">
            <v>36</v>
          </cell>
          <cell r="AN167">
            <v>40</v>
          </cell>
          <cell r="AO167">
            <v>44.531999999999996</v>
          </cell>
          <cell r="AP167">
            <v>46.084000000000003</v>
          </cell>
          <cell r="AQ167">
            <v>37.6</v>
          </cell>
          <cell r="AR167">
            <v>42.995000000000005</v>
          </cell>
          <cell r="AS167">
            <v>41.381</v>
          </cell>
          <cell r="AT167">
            <v>33.136000000000003</v>
          </cell>
          <cell r="AU167">
            <v>30.4</v>
          </cell>
          <cell r="AV167">
            <v>139.88049599999999</v>
          </cell>
          <cell r="AW167">
            <v>120.532</v>
          </cell>
          <cell r="AX167">
            <v>126.679</v>
          </cell>
          <cell r="AY167">
            <v>104.917</v>
          </cell>
          <cell r="AZ167">
            <v>492.00849599999998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195.46061199999997</v>
          </cell>
          <cell r="AK168">
            <v>214.44600000000003</v>
          </cell>
          <cell r="AL168">
            <v>226.31100000000001</v>
          </cell>
          <cell r="AM168">
            <v>244.565066</v>
          </cell>
          <cell r="AN168">
            <v>248.762</v>
          </cell>
          <cell r="AO168">
            <v>216.85399999999998</v>
          </cell>
          <cell r="AP168">
            <v>203.059</v>
          </cell>
          <cell r="AQ168">
            <v>208.03299999999999</v>
          </cell>
          <cell r="AR168">
            <v>209.56399999999999</v>
          </cell>
          <cell r="AS168">
            <v>216.56947700000001</v>
          </cell>
          <cell r="AT168">
            <v>216.400598</v>
          </cell>
          <cell r="AU168">
            <v>204.93859800000001</v>
          </cell>
          <cell r="AV168">
            <v>636.21761200000003</v>
          </cell>
          <cell r="AW168">
            <v>710.18106599999999</v>
          </cell>
          <cell r="AX168">
            <v>620.65599999999995</v>
          </cell>
          <cell r="AY168">
            <v>637.90867300000002</v>
          </cell>
          <cell r="AZ168">
            <v>2604.9633510000003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131.38011399999999</v>
          </cell>
          <cell r="AK169">
            <v>101.055972</v>
          </cell>
          <cell r="AL169">
            <v>99.944089999999989</v>
          </cell>
          <cell r="AM169">
            <v>96.950999999999993</v>
          </cell>
          <cell r="AN169">
            <v>112.83824600000001</v>
          </cell>
          <cell r="AO169">
            <v>129.51848899999999</v>
          </cell>
          <cell r="AP169">
            <v>140.259209</v>
          </cell>
          <cell r="AQ169">
            <v>94.905967000000004</v>
          </cell>
          <cell r="AR169">
            <v>101.49</v>
          </cell>
          <cell r="AS169">
            <v>108.68700100000001</v>
          </cell>
          <cell r="AT169">
            <v>61.794002000000006</v>
          </cell>
          <cell r="AU169">
            <v>85.31376800000001</v>
          </cell>
          <cell r="AV169">
            <v>332.38017600000001</v>
          </cell>
          <cell r="AW169">
            <v>339.30773499999998</v>
          </cell>
          <cell r="AX169">
            <v>336.65517599999998</v>
          </cell>
          <cell r="AY169">
            <v>255.79477100000003</v>
          </cell>
          <cell r="AZ169">
            <v>1264.1378580000001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0.6</v>
          </cell>
          <cell r="AK170">
            <v>0</v>
          </cell>
          <cell r="AL170">
            <v>0.6</v>
          </cell>
          <cell r="AM170">
            <v>0.6</v>
          </cell>
          <cell r="AN170">
            <v>0.6</v>
          </cell>
          <cell r="AO170">
            <v>0.7</v>
          </cell>
          <cell r="AP170">
            <v>0.7</v>
          </cell>
          <cell r="AQ170">
            <v>0.7</v>
          </cell>
          <cell r="AR170">
            <v>0.7</v>
          </cell>
          <cell r="AS170">
            <v>0.7</v>
          </cell>
          <cell r="AT170">
            <v>0.7</v>
          </cell>
          <cell r="AU170">
            <v>0.7</v>
          </cell>
          <cell r="AV170">
            <v>1.2</v>
          </cell>
          <cell r="AW170">
            <v>1.9</v>
          </cell>
          <cell r="AX170">
            <v>2.0999999999999996</v>
          </cell>
          <cell r="AY170">
            <v>2.0999999999999996</v>
          </cell>
          <cell r="AZ170">
            <v>7.3000000000000007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4.5</v>
          </cell>
          <cell r="AK171">
            <v>4.5</v>
          </cell>
          <cell r="AL171">
            <v>4.5</v>
          </cell>
          <cell r="AM171">
            <v>0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13.5</v>
          </cell>
          <cell r="AW171">
            <v>8.9600000000000009</v>
          </cell>
          <cell r="AX171">
            <v>13.440000000000001</v>
          </cell>
          <cell r="AY171">
            <v>17.920000000000002</v>
          </cell>
          <cell r="AZ171">
            <v>53.820000000000007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0</v>
          </cell>
          <cell r="AN172">
            <v>8.9600000000000009</v>
          </cell>
          <cell r="AO172">
            <v>4.4800000000000004</v>
          </cell>
          <cell r="AP172">
            <v>8.9600000000000009</v>
          </cell>
          <cell r="AQ172">
            <v>4.4800000000000004</v>
          </cell>
          <cell r="AR172">
            <v>4.4800000000000004</v>
          </cell>
          <cell r="AS172">
            <v>4.4800000000000004</v>
          </cell>
          <cell r="AT172">
            <v>8.98</v>
          </cell>
          <cell r="AU172">
            <v>4.5</v>
          </cell>
          <cell r="AV172">
            <v>22.5</v>
          </cell>
          <cell r="AW172">
            <v>13.440000000000001</v>
          </cell>
          <cell r="AX172">
            <v>17.920000000000002</v>
          </cell>
          <cell r="AY172">
            <v>17.96</v>
          </cell>
          <cell r="AZ172">
            <v>71.820000000000007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1.51</v>
          </cell>
          <cell r="AK173">
            <v>1.93</v>
          </cell>
          <cell r="AL173">
            <v>1.93</v>
          </cell>
          <cell r="AM173">
            <v>1.93</v>
          </cell>
          <cell r="AN173">
            <v>2.5499999999999998</v>
          </cell>
          <cell r="AO173">
            <v>1.5</v>
          </cell>
          <cell r="AP173">
            <v>2.9</v>
          </cell>
          <cell r="AQ173">
            <v>1.4</v>
          </cell>
          <cell r="AR173">
            <v>2.95</v>
          </cell>
          <cell r="AS173">
            <v>1.2</v>
          </cell>
          <cell r="AT173">
            <v>2.5999999999999996</v>
          </cell>
          <cell r="AU173">
            <v>1.4</v>
          </cell>
          <cell r="AV173">
            <v>5.37</v>
          </cell>
          <cell r="AW173">
            <v>5.9799999999999995</v>
          </cell>
          <cell r="AX173">
            <v>7.25</v>
          </cell>
          <cell r="AY173">
            <v>5.1999999999999993</v>
          </cell>
          <cell r="AZ173">
            <v>23.799999999999997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85.258196999999996</v>
          </cell>
          <cell r="AK174">
            <v>88.247</v>
          </cell>
          <cell r="AL174">
            <v>86.230999999999995</v>
          </cell>
          <cell r="AM174">
            <v>90.610128000000003</v>
          </cell>
          <cell r="AN174">
            <v>86.496217999999999</v>
          </cell>
          <cell r="AO174">
            <v>124.48686000000001</v>
          </cell>
          <cell r="AP174">
            <v>120.53988900000002</v>
          </cell>
          <cell r="AQ174">
            <v>118.55888900000001</v>
          </cell>
          <cell r="AR174">
            <v>119.38386</v>
          </cell>
          <cell r="AS174">
            <v>125.50641899999999</v>
          </cell>
          <cell r="AT174">
            <v>131.697901</v>
          </cell>
          <cell r="AU174">
            <v>122.39357799999999</v>
          </cell>
          <cell r="AV174">
            <v>259.736197</v>
          </cell>
          <cell r="AW174">
            <v>301.59320600000001</v>
          </cell>
          <cell r="AX174">
            <v>358.48263800000007</v>
          </cell>
          <cell r="AY174">
            <v>379.59789799999999</v>
          </cell>
          <cell r="AZ174">
            <v>1299.4099389999999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231.39875600000002</v>
          </cell>
          <cell r="AK175">
            <v>234.100977</v>
          </cell>
          <cell r="AL175">
            <v>229.82456300000001</v>
          </cell>
          <cell r="AM175">
            <v>239.13136300000002</v>
          </cell>
          <cell r="AN175">
            <v>244.420571</v>
          </cell>
          <cell r="AO175">
            <v>249.22931899999998</v>
          </cell>
          <cell r="AP175">
            <v>215.75999199999998</v>
          </cell>
          <cell r="AQ175">
            <v>220.89075400000002</v>
          </cell>
          <cell r="AR175">
            <v>237.010334</v>
          </cell>
          <cell r="AS175">
            <v>249.860884</v>
          </cell>
          <cell r="AT175">
            <v>217.29159899999999</v>
          </cell>
          <cell r="AU175">
            <v>205.473119</v>
          </cell>
          <cell r="AV175">
            <v>695.324296</v>
          </cell>
          <cell r="AW175">
            <v>732.78125299999999</v>
          </cell>
          <cell r="AX175">
            <v>673.66108000000008</v>
          </cell>
          <cell r="AY175">
            <v>672.62560199999996</v>
          </cell>
          <cell r="AZ175">
            <v>2774.3922309999998</v>
          </cell>
        </row>
        <row r="176">
          <cell r="A176" t="str">
            <v>LA and Canada</v>
          </cell>
          <cell r="B176">
            <v>3.9477276321020267</v>
          </cell>
          <cell r="C176">
            <v>1.8773175573052829</v>
          </cell>
          <cell r="D176">
            <v>2.7161432389537787</v>
          </cell>
          <cell r="E176">
            <v>1.9495678224889654</v>
          </cell>
          <cell r="F176">
            <v>2.0647195916001122</v>
          </cell>
          <cell r="G176">
            <v>2.049037003874326</v>
          </cell>
          <cell r="H176">
            <v>3.9584081517230332</v>
          </cell>
          <cell r="I176">
            <v>5.6410513316142454</v>
          </cell>
          <cell r="J176">
            <v>3.9197381313736113</v>
          </cell>
          <cell r="K176">
            <v>5.3864152724696721</v>
          </cell>
          <cell r="L176">
            <v>6.6015537294816271</v>
          </cell>
          <cell r="M176">
            <v>3.817636883471089</v>
          </cell>
          <cell r="N176">
            <v>2.8439740527424866</v>
          </cell>
          <cell r="O176">
            <v>2.0206530917608445</v>
          </cell>
          <cell r="P176">
            <v>4.5025884861665793</v>
          </cell>
          <cell r="Q176">
            <v>5.3033509165136969</v>
          </cell>
          <cell r="R176">
            <v>3.6545363229327026</v>
          </cell>
          <cell r="S176">
            <v>1176.4929416666496</v>
          </cell>
          <cell r="T176">
            <v>566.95151978214358</v>
          </cell>
          <cell r="U176">
            <v>786.3245943333344</v>
          </cell>
          <cell r="V176">
            <v>583.11264466666682</v>
          </cell>
          <cell r="W176">
            <v>601.87219883888429</v>
          </cell>
          <cell r="X176">
            <v>607.5495268197252</v>
          </cell>
          <cell r="Y176">
            <v>1208.5737104906382</v>
          </cell>
          <cell r="Z176">
            <v>1708.6323998239723</v>
          </cell>
          <cell r="AA176">
            <v>1201.669836490641</v>
          </cell>
          <cell r="AB176">
            <v>1601.5934536666659</v>
          </cell>
          <cell r="AC176">
            <v>1873.9085836666657</v>
          </cell>
          <cell r="AD176">
            <v>1010.364</v>
          </cell>
          <cell r="AE176">
            <v>2529.7690557821275</v>
          </cell>
          <cell r="AF176">
            <v>1792.5343703252761</v>
          </cell>
          <cell r="AG176">
            <v>4118.8759468052522</v>
          </cell>
          <cell r="AH176">
            <v>4485.8660373333314</v>
          </cell>
          <cell r="AI176">
            <v>12927.045410245986</v>
          </cell>
          <cell r="AJ176">
            <v>26821.598300999995</v>
          </cell>
          <cell r="AK176">
            <v>27180.077542999989</v>
          </cell>
          <cell r="AL176">
            <v>26055.037331999996</v>
          </cell>
          <cell r="AM176">
            <v>26918.85730499999</v>
          </cell>
          <cell r="AN176">
            <v>26235.280623999985</v>
          </cell>
          <cell r="AO176">
            <v>26685.441653999984</v>
          </cell>
          <cell r="AP176">
            <v>27478.630240999995</v>
          </cell>
          <cell r="AQ176">
            <v>27260.329137999997</v>
          </cell>
          <cell r="AR176">
            <v>27591.201671999992</v>
          </cell>
          <cell r="AS176">
            <v>26760.545472000002</v>
          </cell>
          <cell r="AT176">
            <v>25547.284690999997</v>
          </cell>
          <cell r="AU176">
            <v>23819.122345999996</v>
          </cell>
          <cell r="AV176">
            <v>80056.713175999976</v>
          </cell>
          <cell r="AW176">
            <v>79839.579582999955</v>
          </cell>
          <cell r="AX176">
            <v>82330.161050999988</v>
          </cell>
          <cell r="AY176">
            <v>76126.952508999995</v>
          </cell>
          <cell r="AZ176">
            <v>318353.40631899994</v>
          </cell>
        </row>
        <row r="177">
          <cell r="A177" t="str">
            <v>PMI</v>
          </cell>
          <cell r="B177">
            <v>3.0573049812510771</v>
          </cell>
          <cell r="C177">
            <v>1.914617436160241</v>
          </cell>
          <cell r="D177">
            <v>1.3254082847457833</v>
          </cell>
          <cell r="E177">
            <v>0.69498108986819673</v>
          </cell>
          <cell r="F177">
            <v>0.62532634526507669</v>
          </cell>
          <cell r="G177">
            <v>0.83741696158355927</v>
          </cell>
          <cell r="H177">
            <v>0.84860550734822271</v>
          </cell>
          <cell r="I177">
            <v>1.2102197767274407</v>
          </cell>
          <cell r="J177">
            <v>1.2973721682528345</v>
          </cell>
          <cell r="K177">
            <v>2.3011627895324107</v>
          </cell>
          <cell r="L177">
            <v>3.5670219808163415</v>
          </cell>
          <cell r="M177">
            <v>5.8301331563761378</v>
          </cell>
          <cell r="N177">
            <v>2.0867284114164293</v>
          </cell>
          <cell r="O177">
            <v>0.71774663413406448</v>
          </cell>
          <cell r="P177">
            <v>1.1181475393055589</v>
          </cell>
          <cell r="Q177">
            <v>3.8682359121548311</v>
          </cell>
          <cell r="R177">
            <v>1.9014533127398945</v>
          </cell>
          <cell r="S177">
            <v>6983.2403264205041</v>
          </cell>
          <cell r="T177">
            <v>4531.7271380160937</v>
          </cell>
          <cell r="U177">
            <v>3150.2877893656182</v>
          </cell>
          <cell r="V177">
            <v>1810.3354735997577</v>
          </cell>
          <cell r="W177">
            <v>1599.1840188388842</v>
          </cell>
          <cell r="X177">
            <v>2068.8918468197253</v>
          </cell>
          <cell r="Y177">
            <v>2043.9658679726001</v>
          </cell>
          <cell r="Z177">
            <v>2863.9853198239725</v>
          </cell>
          <cell r="AA177">
            <v>3122.347291490642</v>
          </cell>
          <cell r="AB177">
            <v>5404.5253732358215</v>
          </cell>
          <cell r="AC177">
            <v>7939.2540910832158</v>
          </cell>
          <cell r="AD177">
            <v>12929.371461523944</v>
          </cell>
          <cell r="AE177">
            <v>14665.255253802217</v>
          </cell>
          <cell r="AF177">
            <v>5478.4113392583677</v>
          </cell>
          <cell r="AG177">
            <v>8030.2984792872139</v>
          </cell>
          <cell r="AH177">
            <v>26273.15092584298</v>
          </cell>
          <cell r="AI177">
            <v>54447.115998190784</v>
          </cell>
          <cell r="AJ177">
            <v>205570.47243636806</v>
          </cell>
          <cell r="AK177">
            <v>213021.89916299997</v>
          </cell>
          <cell r="AL177">
            <v>213915.89618536798</v>
          </cell>
          <cell r="AM177">
            <v>234438.31062349904</v>
          </cell>
          <cell r="AN177">
            <v>230162.31890004396</v>
          </cell>
          <cell r="AO177">
            <v>222350.72222763405</v>
          </cell>
          <cell r="AP177">
            <v>216775.5529802941</v>
          </cell>
          <cell r="AQ177">
            <v>212985.01622669198</v>
          </cell>
          <cell r="AR177">
            <v>216600.34268547202</v>
          </cell>
          <cell r="AS177">
            <v>211374.56498245415</v>
          </cell>
          <cell r="AT177">
            <v>200316.36251200305</v>
          </cell>
          <cell r="AU177">
            <v>199591.22722000504</v>
          </cell>
          <cell r="AV177">
            <v>632508.267784736</v>
          </cell>
          <cell r="AW177">
            <v>686951.35175117711</v>
          </cell>
          <cell r="AX177">
            <v>646360.9118924581</v>
          </cell>
          <cell r="AY177">
            <v>611282.15471446223</v>
          </cell>
          <cell r="AZ177">
            <v>2577102.686142833</v>
          </cell>
        </row>
        <row r="178">
          <cell r="A178" t="str">
            <v>PMI</v>
          </cell>
          <cell r="B178">
            <v>3.0573049812510771</v>
          </cell>
          <cell r="C178">
            <v>1.914617436160241</v>
          </cell>
          <cell r="D178">
            <v>1.3254082847457833</v>
          </cell>
          <cell r="E178">
            <v>0.69498108986819673</v>
          </cell>
          <cell r="F178">
            <v>0.62532634526507669</v>
          </cell>
          <cell r="G178">
            <v>0.83741696158355927</v>
          </cell>
          <cell r="H178">
            <v>0.84860550734822271</v>
          </cell>
          <cell r="I178">
            <v>1.2102197767274407</v>
          </cell>
          <cell r="J178">
            <v>1.2973721682528345</v>
          </cell>
          <cell r="K178">
            <v>2.3011627895324107</v>
          </cell>
          <cell r="L178">
            <v>3.5670219808163415</v>
          </cell>
          <cell r="M178">
            <v>5.8301331563761378</v>
          </cell>
          <cell r="N178">
            <v>2.0867284114164293</v>
          </cell>
          <cell r="O178">
            <v>0.71774663413406448</v>
          </cell>
          <cell r="P178">
            <v>1.1181475393055589</v>
          </cell>
          <cell r="Q178">
            <v>3.8682359121548311</v>
          </cell>
          <cell r="R178">
            <v>1.9014533127398945</v>
          </cell>
          <cell r="S178">
            <v>6983.2403264205041</v>
          </cell>
          <cell r="T178">
            <v>4531.7271380160937</v>
          </cell>
          <cell r="U178">
            <v>3150.2877893656182</v>
          </cell>
          <cell r="V178">
            <v>1810.3354735997577</v>
          </cell>
          <cell r="W178">
            <v>1599.1840188388842</v>
          </cell>
          <cell r="X178">
            <v>2068.8918468197253</v>
          </cell>
          <cell r="Y178">
            <v>2043.9658679726001</v>
          </cell>
          <cell r="Z178">
            <v>2863.9853198239725</v>
          </cell>
          <cell r="AA178">
            <v>3122.347291490642</v>
          </cell>
          <cell r="AB178">
            <v>5404.5253732358215</v>
          </cell>
          <cell r="AC178">
            <v>7939.2540910832158</v>
          </cell>
          <cell r="AD178">
            <v>12929.371461523944</v>
          </cell>
          <cell r="AE178">
            <v>14665.255253802217</v>
          </cell>
          <cell r="AF178">
            <v>5478.4113392583677</v>
          </cell>
          <cell r="AG178">
            <v>8030.2984792872139</v>
          </cell>
          <cell r="AH178">
            <v>26273.15092584298</v>
          </cell>
          <cell r="AI178">
            <v>54447.115998190784</v>
          </cell>
          <cell r="AJ178">
            <v>205570.47243636806</v>
          </cell>
          <cell r="AK178">
            <v>213021.89916299997</v>
          </cell>
          <cell r="AL178">
            <v>213915.89618536798</v>
          </cell>
          <cell r="AM178">
            <v>234438.31062349904</v>
          </cell>
          <cell r="AN178">
            <v>230162.31890004396</v>
          </cell>
          <cell r="AO178">
            <v>222350.72222763405</v>
          </cell>
          <cell r="AP178">
            <v>216775.5529802941</v>
          </cell>
          <cell r="AQ178">
            <v>212985.01622669198</v>
          </cell>
          <cell r="AR178">
            <v>216600.34268547202</v>
          </cell>
          <cell r="AS178">
            <v>211374.56498245415</v>
          </cell>
          <cell r="AT178">
            <v>200316.36251200305</v>
          </cell>
          <cell r="AU178">
            <v>199591.22722000504</v>
          </cell>
          <cell r="AV178">
            <v>632508.267784736</v>
          </cell>
          <cell r="AW178">
            <v>686951.35175117711</v>
          </cell>
          <cell r="AX178">
            <v>646360.9118924581</v>
          </cell>
          <cell r="AY178">
            <v>611282.15471446223</v>
          </cell>
          <cell r="AZ178">
            <v>2577102.686142833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6.5483618527650833E-11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9.4587448984384537E-11</v>
          </cell>
          <cell r="AQ186">
            <v>0</v>
          </cell>
          <cell r="AR186">
            <v>0</v>
          </cell>
          <cell r="AS186">
            <v>1.8189894035458565E-10</v>
          </cell>
          <cell r="AT186">
            <v>0</v>
          </cell>
          <cell r="AU186">
            <v>5.8207660913467407E-11</v>
          </cell>
          <cell r="AV186">
            <v>0</v>
          </cell>
          <cell r="AW186">
            <v>0</v>
          </cell>
          <cell r="AX186">
            <v>0</v>
          </cell>
          <cell r="AY186">
            <v>2.9103830456733704E-10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-2.8421709430404007E-13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-1.8189894035458565E-12</v>
          </cell>
          <cell r="AH187">
            <v>0</v>
          </cell>
          <cell r="AI187">
            <v>0</v>
          </cell>
          <cell r="AJ187">
            <v>6.5483618527650833E-11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9.4587448984384537E-11</v>
          </cell>
          <cell r="AQ187">
            <v>0</v>
          </cell>
          <cell r="AR187">
            <v>0</v>
          </cell>
          <cell r="AS187">
            <v>1.8189894035458565E-10</v>
          </cell>
          <cell r="AT187">
            <v>0</v>
          </cell>
          <cell r="AU187">
            <v>5.8207660913467407E-11</v>
          </cell>
          <cell r="AV187">
            <v>0</v>
          </cell>
          <cell r="AW187">
            <v>0</v>
          </cell>
          <cell r="AX187">
            <v>0</v>
          </cell>
          <cell r="AY187">
            <v>2.9103830456733704E-10</v>
          </cell>
          <cell r="AZ187">
            <v>0</v>
          </cell>
        </row>
      </sheetData>
      <sheetData sheetId="53">
        <row r="5">
          <cell r="A5" t="str">
            <v>Andorra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3.2924020000000001</v>
          </cell>
          <cell r="AK5">
            <v>1.1000000000000001</v>
          </cell>
          <cell r="AL5">
            <v>0</v>
          </cell>
          <cell r="AM5">
            <v>4.4000000000000004</v>
          </cell>
          <cell r="AN5">
            <v>2.4</v>
          </cell>
          <cell r="AO5">
            <v>5.21</v>
          </cell>
          <cell r="AP5">
            <v>2.81</v>
          </cell>
          <cell r="AQ5">
            <v>4.9000000000000004</v>
          </cell>
          <cell r="AR5">
            <v>2.0499999999999998</v>
          </cell>
          <cell r="AS5">
            <v>4.43</v>
          </cell>
          <cell r="AT5">
            <v>6.4</v>
          </cell>
          <cell r="AU5">
            <v>4</v>
          </cell>
          <cell r="AV5">
            <v>4.3924020000000006</v>
          </cell>
          <cell r="AW5">
            <v>12.010000000000002</v>
          </cell>
          <cell r="AX5">
            <v>9.7600000000000016</v>
          </cell>
          <cell r="AY5">
            <v>14.83</v>
          </cell>
          <cell r="AZ5">
            <v>40.992402000000006</v>
          </cell>
        </row>
        <row r="6">
          <cell r="A6" t="str">
            <v>Austria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1102.724277</v>
          </cell>
          <cell r="AK6">
            <v>1145.7025490000001</v>
          </cell>
          <cell r="AL6">
            <v>1185.4494569999999</v>
          </cell>
          <cell r="AM6">
            <v>1160.6512749999999</v>
          </cell>
          <cell r="AN6">
            <v>1207.7154860000001</v>
          </cell>
          <cell r="AO6">
            <v>1172.527016</v>
          </cell>
          <cell r="AP6">
            <v>1152.0614410000001</v>
          </cell>
          <cell r="AQ6">
            <v>1225.6076820000001</v>
          </cell>
          <cell r="AR6">
            <v>1201.788886</v>
          </cell>
          <cell r="AS6">
            <v>1152.4201479999999</v>
          </cell>
          <cell r="AT6">
            <v>1073.289606</v>
          </cell>
          <cell r="AU6">
            <v>1167.7699970000001</v>
          </cell>
          <cell r="AV6">
            <v>3433.8762829999996</v>
          </cell>
          <cell r="AW6">
            <v>3540.8937770000002</v>
          </cell>
          <cell r="AX6">
            <v>3579.4580089999999</v>
          </cell>
          <cell r="AY6">
            <v>3393.4797509999999</v>
          </cell>
          <cell r="AZ6">
            <v>13947.70782</v>
          </cell>
        </row>
        <row r="7">
          <cell r="A7" t="str">
            <v>Azores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39.162469000000002</v>
          </cell>
          <cell r="AK7">
            <v>41.400832000000001</v>
          </cell>
          <cell r="AL7">
            <v>40.56617</v>
          </cell>
          <cell r="AM7">
            <v>45.039597999999998</v>
          </cell>
          <cell r="AN7">
            <v>48.115296000000001</v>
          </cell>
          <cell r="AO7">
            <v>49.080939000000001</v>
          </cell>
          <cell r="AP7">
            <v>48.031052000000003</v>
          </cell>
          <cell r="AQ7">
            <v>37.470596</v>
          </cell>
          <cell r="AR7">
            <v>35.091985000000001</v>
          </cell>
          <cell r="AS7">
            <v>31.671983000000001</v>
          </cell>
          <cell r="AT7">
            <v>28.862411999999999</v>
          </cell>
          <cell r="AU7">
            <v>29.859542000000001</v>
          </cell>
          <cell r="AV7">
            <v>121.129471</v>
          </cell>
          <cell r="AW7">
            <v>142.23583300000001</v>
          </cell>
          <cell r="AX7">
            <v>120.59363300000001</v>
          </cell>
          <cell r="AY7">
            <v>90.393937000000008</v>
          </cell>
          <cell r="AZ7">
            <v>474.35287399999999</v>
          </cell>
        </row>
        <row r="8">
          <cell r="A8" t="str">
            <v>Belgium</v>
          </cell>
          <cell r="B8">
            <v>0</v>
          </cell>
          <cell r="C8">
            <v>0</v>
          </cell>
          <cell r="D8">
            <v>1.6275288463646738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0.55119938948940039</v>
          </cell>
          <cell r="O8">
            <v>0</v>
          </cell>
          <cell r="P8">
            <v>0</v>
          </cell>
          <cell r="Q8">
            <v>0</v>
          </cell>
          <cell r="R8">
            <v>0.14219357634614979</v>
          </cell>
          <cell r="S8">
            <v>0</v>
          </cell>
          <cell r="T8">
            <v>0</v>
          </cell>
          <cell r="U8">
            <v>25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25</v>
          </cell>
          <cell r="AF8">
            <v>0</v>
          </cell>
          <cell r="AG8">
            <v>0</v>
          </cell>
          <cell r="AH8">
            <v>0</v>
          </cell>
          <cell r="AI8">
            <v>25</v>
          </cell>
          <cell r="AJ8">
            <v>1293.0278060000001</v>
          </cell>
          <cell r="AK8">
            <v>1406.5156420000001</v>
          </cell>
          <cell r="AL8">
            <v>1382.463976</v>
          </cell>
          <cell r="AM8">
            <v>1373.874264</v>
          </cell>
          <cell r="AN8">
            <v>1325.556161</v>
          </cell>
          <cell r="AO8">
            <v>1313.8007230000001</v>
          </cell>
          <cell r="AP8">
            <v>1349.309287</v>
          </cell>
          <cell r="AQ8">
            <v>1253.9670139999998</v>
          </cell>
          <cell r="AR8">
            <v>1305.036212</v>
          </cell>
          <cell r="AS8">
            <v>1293.62237</v>
          </cell>
          <cell r="AT8">
            <v>1244.712865</v>
          </cell>
          <cell r="AU8">
            <v>1281.6132910000001</v>
          </cell>
          <cell r="AV8">
            <v>4082.0074240000004</v>
          </cell>
          <cell r="AW8">
            <v>4013.2311479999998</v>
          </cell>
          <cell r="AX8">
            <v>3908.3125129999999</v>
          </cell>
          <cell r="AY8">
            <v>3819.9485260000001</v>
          </cell>
          <cell r="AZ8">
            <v>15823.499610999999</v>
          </cell>
        </row>
        <row r="9">
          <cell r="A9" t="str">
            <v>Canary Islands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494.02411399999994</v>
          </cell>
          <cell r="AK9">
            <v>481.00290000000001</v>
          </cell>
          <cell r="AL9">
            <v>444.73428900000005</v>
          </cell>
          <cell r="AM9">
            <v>467.13720899999998</v>
          </cell>
          <cell r="AN9">
            <v>514.56610799999999</v>
          </cell>
          <cell r="AO9">
            <v>556.82042999999999</v>
          </cell>
          <cell r="AP9">
            <v>513.65894600000001</v>
          </cell>
          <cell r="AQ9">
            <v>480.34079799999995</v>
          </cell>
          <cell r="AR9">
            <v>462.01113699999996</v>
          </cell>
          <cell r="AS9">
            <v>393.24789699999997</v>
          </cell>
          <cell r="AT9">
            <v>474.143688</v>
          </cell>
          <cell r="AU9">
            <v>483.78333900000001</v>
          </cell>
          <cell r="AV9">
            <v>1419.761303</v>
          </cell>
          <cell r="AW9">
            <v>1538.523747</v>
          </cell>
          <cell r="AX9">
            <v>1456.0108809999999</v>
          </cell>
          <cell r="AY9">
            <v>1351.1749239999999</v>
          </cell>
          <cell r="AZ9">
            <v>5765.4708549999987</v>
          </cell>
        </row>
        <row r="10">
          <cell r="A10" t="str">
            <v>Ceuta &amp; Melilla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54.741584000000003</v>
          </cell>
          <cell r="AK10">
            <v>58.164896999999996</v>
          </cell>
          <cell r="AL10">
            <v>51.888878000000005</v>
          </cell>
          <cell r="AM10">
            <v>54.990121000000002</v>
          </cell>
          <cell r="AN10">
            <v>53.24933</v>
          </cell>
          <cell r="AO10">
            <v>44.382378000000003</v>
          </cell>
          <cell r="AP10">
            <v>38.991657000000004</v>
          </cell>
          <cell r="AQ10">
            <v>48.470756000000002</v>
          </cell>
          <cell r="AR10">
            <v>46.691870000000002</v>
          </cell>
          <cell r="AS10">
            <v>41.625869999999999</v>
          </cell>
          <cell r="AT10">
            <v>38.046073999999997</v>
          </cell>
          <cell r="AU10">
            <v>37.230687000000003</v>
          </cell>
          <cell r="AV10">
            <v>164.79535900000002</v>
          </cell>
          <cell r="AW10">
            <v>152.62182899999999</v>
          </cell>
          <cell r="AX10">
            <v>134.15428299999999</v>
          </cell>
          <cell r="AY10">
            <v>116.902631</v>
          </cell>
          <cell r="AZ10">
            <v>568.47410200000002</v>
          </cell>
        </row>
        <row r="11">
          <cell r="A11" t="str">
            <v>Channel Islands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3.0300000000000002</v>
          </cell>
          <cell r="AK11">
            <v>4.75</v>
          </cell>
          <cell r="AL11">
            <v>5.17</v>
          </cell>
          <cell r="AM11">
            <v>5.71</v>
          </cell>
          <cell r="AN11">
            <v>5.7789999999999999</v>
          </cell>
          <cell r="AO11">
            <v>5.593</v>
          </cell>
          <cell r="AP11">
            <v>7.5530000000000008</v>
          </cell>
          <cell r="AQ11">
            <v>9.5257000000000005</v>
          </cell>
          <cell r="AR11">
            <v>7.3926999999999996</v>
          </cell>
          <cell r="AS11">
            <v>3.7</v>
          </cell>
          <cell r="AT11">
            <v>0</v>
          </cell>
          <cell r="AU11">
            <v>0.86</v>
          </cell>
          <cell r="AV11">
            <v>12.95</v>
          </cell>
          <cell r="AW11">
            <v>17.082000000000001</v>
          </cell>
          <cell r="AX11">
            <v>24.471400000000003</v>
          </cell>
          <cell r="AY11">
            <v>4.5600000000000005</v>
          </cell>
          <cell r="AZ11">
            <v>59.063400000000001</v>
          </cell>
        </row>
        <row r="12">
          <cell r="A12" t="str">
            <v>Corsica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111.119</v>
          </cell>
          <cell r="AK12">
            <v>126.67899999999999</v>
          </cell>
          <cell r="AL12">
            <v>165.066</v>
          </cell>
          <cell r="AM12">
            <v>187.429</v>
          </cell>
          <cell r="AN12">
            <v>197.17000000000002</v>
          </cell>
          <cell r="AO12">
            <v>116.498</v>
          </cell>
          <cell r="AP12">
            <v>65.076999999999998</v>
          </cell>
          <cell r="AQ12">
            <v>88.480999999999995</v>
          </cell>
          <cell r="AR12">
            <v>100.91499999999999</v>
          </cell>
          <cell r="AS12">
            <v>129.661</v>
          </cell>
          <cell r="AT12">
            <v>124.22499999999999</v>
          </cell>
          <cell r="AU12">
            <v>125.46000000000001</v>
          </cell>
          <cell r="AV12">
            <v>402.86400000000003</v>
          </cell>
          <cell r="AW12">
            <v>501.09700000000004</v>
          </cell>
          <cell r="AX12">
            <v>254.47299999999998</v>
          </cell>
          <cell r="AY12">
            <v>379.346</v>
          </cell>
          <cell r="AZ12">
            <v>1537.78</v>
          </cell>
        </row>
        <row r="13">
          <cell r="A13" t="str">
            <v>Czech Republic</v>
          </cell>
          <cell r="B13">
            <v>21.808932623770108</v>
          </cell>
          <cell r="C13">
            <v>8.4046646956919862</v>
          </cell>
          <cell r="D13">
            <v>1.9709857732784641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2.9752484542398316</v>
          </cell>
          <cell r="K13">
            <v>6.5622034617034686</v>
          </cell>
          <cell r="L13">
            <v>30.083667702294512</v>
          </cell>
          <cell r="M13">
            <v>32.656474012487145</v>
          </cell>
          <cell r="N13">
            <v>10.416117480280988</v>
          </cell>
          <cell r="O13">
            <v>0</v>
          </cell>
          <cell r="P13">
            <v>0.98518415016986072</v>
          </cell>
          <cell r="Q13">
            <v>22.466142878379539</v>
          </cell>
          <cell r="R13">
            <v>7.5915752227150612</v>
          </cell>
          <cell r="S13">
            <v>645.87597534752592</v>
          </cell>
          <cell r="T13">
            <v>262.82741410085919</v>
          </cell>
          <cell r="U13">
            <v>64.064596099192499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90.394620000000032</v>
          </cell>
          <cell r="AB13">
            <v>178.74597338693218</v>
          </cell>
          <cell r="AC13">
            <v>752.71481489795451</v>
          </cell>
          <cell r="AD13">
            <v>777.471</v>
          </cell>
          <cell r="AE13">
            <v>972.76798554757761</v>
          </cell>
          <cell r="AF13">
            <v>0</v>
          </cell>
          <cell r="AG13">
            <v>90.394620000000032</v>
          </cell>
          <cell r="AH13">
            <v>1708.9317882848868</v>
          </cell>
          <cell r="AI13">
            <v>2772.0943938324644</v>
          </cell>
          <cell r="AJ13">
            <v>2665.368305</v>
          </cell>
          <cell r="AK13">
            <v>2814.4450879999999</v>
          </cell>
          <cell r="AL13">
            <v>2925.3451379999997</v>
          </cell>
          <cell r="AM13">
            <v>3022.8564450000003</v>
          </cell>
          <cell r="AN13">
            <v>3145.348743</v>
          </cell>
          <cell r="AO13">
            <v>3186.6084029999997</v>
          </cell>
          <cell r="AP13">
            <v>2908.7854820000002</v>
          </cell>
          <cell r="AQ13">
            <v>2614.678778</v>
          </cell>
          <cell r="AR13">
            <v>2734.3987990000001</v>
          </cell>
          <cell r="AS13">
            <v>2451.4841240000001</v>
          </cell>
          <cell r="AT13">
            <v>2251.8641680000001</v>
          </cell>
          <cell r="AU13">
            <v>2142.6804979999997</v>
          </cell>
          <cell r="AV13">
            <v>8405.1585310000009</v>
          </cell>
          <cell r="AW13">
            <v>9354.8135910000001</v>
          </cell>
          <cell r="AX13">
            <v>8257.8630590000012</v>
          </cell>
          <cell r="AY13">
            <v>6846.0287900000003</v>
          </cell>
          <cell r="AZ13">
            <v>32863.863970999999</v>
          </cell>
        </row>
        <row r="14">
          <cell r="A14" t="str">
            <v>Denmark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31.549496964654448</v>
          </cell>
          <cell r="H14">
            <v>2.7034130792881998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11.80426784746769</v>
          </cell>
          <cell r="P14">
            <v>0.9036853395160005</v>
          </cell>
          <cell r="Q14">
            <v>0</v>
          </cell>
          <cell r="R14">
            <v>3.2213755976539105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100</v>
          </cell>
          <cell r="Y14">
            <v>8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100</v>
          </cell>
          <cell r="AG14">
            <v>8</v>
          </cell>
          <cell r="AH14">
            <v>0</v>
          </cell>
          <cell r="AI14">
            <v>108</v>
          </cell>
          <cell r="AJ14">
            <v>208.097172</v>
          </cell>
          <cell r="AK14">
            <v>226.29107400000001</v>
          </cell>
          <cell r="AL14">
            <v>234.889814</v>
          </cell>
          <cell r="AM14">
            <v>239.14344600000001</v>
          </cell>
          <cell r="AN14">
            <v>238.02662100000003</v>
          </cell>
          <cell r="AO14">
            <v>285.26603799999998</v>
          </cell>
          <cell r="AP14">
            <v>266.32999799999999</v>
          </cell>
          <cell r="AQ14">
            <v>260.91000300000002</v>
          </cell>
          <cell r="AR14">
            <v>269.497501</v>
          </cell>
          <cell r="AS14">
            <v>266.30715900000001</v>
          </cell>
          <cell r="AT14">
            <v>260.19212200000004</v>
          </cell>
          <cell r="AU14">
            <v>262.39357000000001</v>
          </cell>
          <cell r="AV14">
            <v>669.27805999999998</v>
          </cell>
          <cell r="AW14">
            <v>762.436105</v>
          </cell>
          <cell r="AX14">
            <v>796.73750199999995</v>
          </cell>
          <cell r="AY14">
            <v>788.89285100000006</v>
          </cell>
          <cell r="AZ14">
            <v>3017.3445179999999</v>
          </cell>
        </row>
        <row r="15">
          <cell r="A15" t="str">
            <v>Estonia</v>
          </cell>
          <cell r="B15">
            <v>187.75719588100051</v>
          </cell>
          <cell r="C15">
            <v>149.14069063715843</v>
          </cell>
          <cell r="D15">
            <v>107.64455365385894</v>
          </cell>
          <cell r="E15">
            <v>75.73754702717261</v>
          </cell>
          <cell r="F15">
            <v>45.715912177134392</v>
          </cell>
          <cell r="G15">
            <v>21.549969117717861</v>
          </cell>
          <cell r="H15">
            <v>10.705310267501307</v>
          </cell>
          <cell r="I15">
            <v>3.8891408939818706</v>
          </cell>
          <cell r="J15">
            <v>1.1221707563181067</v>
          </cell>
          <cell r="K15">
            <v>0.32126203666838909</v>
          </cell>
          <cell r="L15">
            <v>0.22475782912329995</v>
          </cell>
          <cell r="M15">
            <v>41.219573436649497</v>
          </cell>
          <cell r="N15">
            <v>146.43981331297385</v>
          </cell>
          <cell r="O15">
            <v>48.489189305557055</v>
          </cell>
          <cell r="P15">
            <v>5.3039657954154436</v>
          </cell>
          <cell r="Q15">
            <v>13.343167879942245</v>
          </cell>
          <cell r="R15">
            <v>54.204110961189464</v>
          </cell>
          <cell r="S15">
            <v>508.73469999999998</v>
          </cell>
          <cell r="T15">
            <v>429.91899999999998</v>
          </cell>
          <cell r="U15">
            <v>332.23099999999999</v>
          </cell>
          <cell r="V15">
            <v>253.32499999999999</v>
          </cell>
          <cell r="W15">
            <v>157.7236</v>
          </cell>
          <cell r="X15">
            <v>65.253</v>
          </cell>
          <cell r="Y15">
            <v>31.2638</v>
          </cell>
          <cell r="Z15">
            <v>10.878399999999999</v>
          </cell>
          <cell r="AA15">
            <v>3.17096</v>
          </cell>
          <cell r="AB15">
            <v>0.90595999999999999</v>
          </cell>
          <cell r="AC15">
            <v>0.58916000000000002</v>
          </cell>
          <cell r="AD15">
            <v>105.146</v>
          </cell>
          <cell r="AE15">
            <v>1270.8847000000001</v>
          </cell>
          <cell r="AF15">
            <v>476.30159999999995</v>
          </cell>
          <cell r="AG15">
            <v>45.313160000000003</v>
          </cell>
          <cell r="AH15">
            <v>106.64112</v>
          </cell>
          <cell r="AI15">
            <v>1899.14058</v>
          </cell>
          <cell r="AJ15">
            <v>243.85815300000002</v>
          </cell>
          <cell r="AK15">
            <v>259.43764799999997</v>
          </cell>
          <cell r="AL15">
            <v>277.77336600000001</v>
          </cell>
          <cell r="AM15">
            <v>301.02968599999997</v>
          </cell>
          <cell r="AN15">
            <v>310.50729000000001</v>
          </cell>
          <cell r="AO15">
            <v>272.51871999999997</v>
          </cell>
          <cell r="AP15">
            <v>262.83609999999999</v>
          </cell>
          <cell r="AQ15">
            <v>251.74094399999998</v>
          </cell>
          <cell r="AR15">
            <v>254.31637599999999</v>
          </cell>
          <cell r="AS15">
            <v>253.800296</v>
          </cell>
          <cell r="AT15">
            <v>235.91792199999998</v>
          </cell>
          <cell r="AU15">
            <v>229.57879500000001</v>
          </cell>
          <cell r="AV15">
            <v>781.06916699999999</v>
          </cell>
          <cell r="AW15">
            <v>884.0556959999999</v>
          </cell>
          <cell r="AX15">
            <v>768.89341999999999</v>
          </cell>
          <cell r="AY15">
            <v>719.29701299999999</v>
          </cell>
          <cell r="AZ15">
            <v>3153.3152960000002</v>
          </cell>
        </row>
        <row r="16">
          <cell r="A16" t="str">
            <v>EU Unallocated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Finland</v>
          </cell>
          <cell r="B17">
            <v>20.687037802321257</v>
          </cell>
          <cell r="C17">
            <v>17.881983510797525</v>
          </cell>
          <cell r="D17">
            <v>11.846872565826811</v>
          </cell>
          <cell r="E17">
            <v>10.136701779424577</v>
          </cell>
          <cell r="F17">
            <v>8.9845822660647201</v>
          </cell>
          <cell r="G17">
            <v>8.358349471751259</v>
          </cell>
          <cell r="H17">
            <v>7.3400656787872309</v>
          </cell>
          <cell r="I17">
            <v>6.6372511695493195</v>
          </cell>
          <cell r="J17">
            <v>3.866581220129738</v>
          </cell>
          <cell r="K17">
            <v>0.61888524435396919</v>
          </cell>
          <cell r="L17">
            <v>0.15361202405659258</v>
          </cell>
          <cell r="M17">
            <v>0</v>
          </cell>
          <cell r="N17">
            <v>16.697066861364121</v>
          </cell>
          <cell r="O17">
            <v>9.1649879808830672</v>
          </cell>
          <cell r="P17">
            <v>5.9642003276196203</v>
          </cell>
          <cell r="Q17">
            <v>0.26705312604289455</v>
          </cell>
          <cell r="R17">
            <v>8.4470153215758366</v>
          </cell>
          <cell r="S17">
            <v>172.77960000000002</v>
          </cell>
          <cell r="T17">
            <v>160.869</v>
          </cell>
          <cell r="U17">
            <v>107.43389999999999</v>
          </cell>
          <cell r="V17">
            <v>94.194999999999993</v>
          </cell>
          <cell r="W17">
            <v>84.775000000000006</v>
          </cell>
          <cell r="X17">
            <v>75.926000000000002</v>
          </cell>
          <cell r="Y17">
            <v>63.558999999999997</v>
          </cell>
          <cell r="Z17">
            <v>53.423000000000002</v>
          </cell>
          <cell r="AA17">
            <v>31.946999999999999</v>
          </cell>
          <cell r="AB17">
            <v>4.6429999999999998</v>
          </cell>
          <cell r="AC17">
            <v>1.1000000000000001</v>
          </cell>
          <cell r="AD17">
            <v>0</v>
          </cell>
          <cell r="AE17">
            <v>441.08249999999998</v>
          </cell>
          <cell r="AF17">
            <v>254.89600000000002</v>
          </cell>
          <cell r="AG17">
            <v>148.929</v>
          </cell>
          <cell r="AH17">
            <v>5.7430000000000003</v>
          </cell>
          <cell r="AI17">
            <v>850.65049999999997</v>
          </cell>
          <cell r="AJ17">
            <v>751.68635300000005</v>
          </cell>
          <cell r="AK17">
            <v>809.65346999999997</v>
          </cell>
          <cell r="AL17">
            <v>816.16907300000003</v>
          </cell>
          <cell r="AM17">
            <v>836.32232499999998</v>
          </cell>
          <cell r="AN17">
            <v>849.20475699999997</v>
          </cell>
          <cell r="AO17">
            <v>817.54657700000007</v>
          </cell>
          <cell r="AP17">
            <v>779.32681400000001</v>
          </cell>
          <cell r="AQ17">
            <v>724.40681799999993</v>
          </cell>
          <cell r="AR17">
            <v>743.61039800000003</v>
          </cell>
          <cell r="AS17">
            <v>675.19787199999996</v>
          </cell>
          <cell r="AT17">
            <v>644.48079900000005</v>
          </cell>
          <cell r="AU17">
            <v>615.77891999999997</v>
          </cell>
          <cell r="AV17">
            <v>2377.5088960000003</v>
          </cell>
          <cell r="AW17">
            <v>2503.0736590000001</v>
          </cell>
          <cell r="AX17">
            <v>2247.3440300000002</v>
          </cell>
          <cell r="AY17">
            <v>1935.4575910000001</v>
          </cell>
          <cell r="AZ17">
            <v>9063.3841760000014</v>
          </cell>
        </row>
        <row r="18">
          <cell r="A18" t="str">
            <v>France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5617.77</v>
          </cell>
          <cell r="AK18">
            <v>5902.45</v>
          </cell>
          <cell r="AL18">
            <v>6207.0319999999992</v>
          </cell>
          <cell r="AM18">
            <v>5939.8590000000004</v>
          </cell>
          <cell r="AN18">
            <v>5784.5289999999995</v>
          </cell>
          <cell r="AO18">
            <v>5317.8959999999997</v>
          </cell>
          <cell r="AP18">
            <v>5117.5601999999999</v>
          </cell>
          <cell r="AQ18">
            <v>4913.7605800000001</v>
          </cell>
          <cell r="AR18">
            <v>5120.5</v>
          </cell>
          <cell r="AS18">
            <v>5017.0400000000009</v>
          </cell>
          <cell r="AT18">
            <v>4991.6989999999996</v>
          </cell>
          <cell r="AU18">
            <v>5196.7619999999997</v>
          </cell>
          <cell r="AV18">
            <v>17727.252</v>
          </cell>
          <cell r="AW18">
            <v>17042.284</v>
          </cell>
          <cell r="AX18">
            <v>15151.82078</v>
          </cell>
          <cell r="AY18">
            <v>15205.501</v>
          </cell>
          <cell r="AZ18">
            <v>65126.857780000006</v>
          </cell>
        </row>
        <row r="19">
          <cell r="A19" t="str">
            <v>Germany</v>
          </cell>
          <cell r="B19">
            <v>5.2474586714165943</v>
          </cell>
          <cell r="C19">
            <v>4.0714524111887425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3.5283645758022621</v>
          </cell>
          <cell r="L19">
            <v>7.1345507091888178</v>
          </cell>
          <cell r="M19">
            <v>0</v>
          </cell>
          <cell r="N19">
            <v>3.0965836897146684</v>
          </cell>
          <cell r="O19">
            <v>0</v>
          </cell>
          <cell r="P19">
            <v>0</v>
          </cell>
          <cell r="Q19">
            <v>3.5988387101147685</v>
          </cell>
          <cell r="R19">
            <v>1.641147154194692</v>
          </cell>
          <cell r="S19">
            <v>435.3</v>
          </cell>
          <cell r="T19">
            <v>355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291.29880618222296</v>
          </cell>
          <cell r="AC19">
            <v>563.74013246666641</v>
          </cell>
          <cell r="AD19">
            <v>0</v>
          </cell>
          <cell r="AE19">
            <v>790.3</v>
          </cell>
          <cell r="AF19">
            <v>0</v>
          </cell>
          <cell r="AG19">
            <v>0</v>
          </cell>
          <cell r="AH19">
            <v>855.03893864888937</v>
          </cell>
          <cell r="AI19">
            <v>1645.3389386488893</v>
          </cell>
          <cell r="AJ19">
            <v>7465.8996770000003</v>
          </cell>
          <cell r="AK19">
            <v>7847.3224719999998</v>
          </cell>
          <cell r="AL19">
            <v>7656.2846129999998</v>
          </cell>
          <cell r="AM19">
            <v>7887.7937000000002</v>
          </cell>
          <cell r="AN19">
            <v>7884.217369</v>
          </cell>
          <cell r="AO19">
            <v>7868.0431099999996</v>
          </cell>
          <cell r="AP19">
            <v>7367.1842159999997</v>
          </cell>
          <cell r="AQ19">
            <v>7199.9999970000008</v>
          </cell>
          <cell r="AR19">
            <v>7670.2598390000003</v>
          </cell>
          <cell r="AS19">
            <v>7430.3241610000005</v>
          </cell>
          <cell r="AT19">
            <v>7111.3955160000005</v>
          </cell>
          <cell r="AU19">
            <v>6841.151487000001</v>
          </cell>
          <cell r="AV19">
            <v>22969.506762000001</v>
          </cell>
          <cell r="AW19">
            <v>23640.054178999999</v>
          </cell>
          <cell r="AX19">
            <v>22237.444051999999</v>
          </cell>
          <cell r="AY19">
            <v>21382.871164000004</v>
          </cell>
          <cell r="AZ19">
            <v>90229.876156999992</v>
          </cell>
        </row>
        <row r="20">
          <cell r="A20" t="str">
            <v>Greece</v>
          </cell>
          <cell r="B20">
            <v>24.107908213299211</v>
          </cell>
          <cell r="C20">
            <v>27.440804697916604</v>
          </cell>
          <cell r="D20">
            <v>6.6776320841993808</v>
          </cell>
          <cell r="E20">
            <v>9.2979920460359118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7.7610893950542224</v>
          </cell>
          <cell r="K20">
            <v>6.479119980961686</v>
          </cell>
          <cell r="L20">
            <v>6.1028230755425534</v>
          </cell>
          <cell r="M20">
            <v>0</v>
          </cell>
          <cell r="N20">
            <v>19.508278916571484</v>
          </cell>
          <cell r="O20">
            <v>3.0370418389764211</v>
          </cell>
          <cell r="P20">
            <v>2.5921587482948203</v>
          </cell>
          <cell r="Q20">
            <v>4.315536739652643</v>
          </cell>
          <cell r="R20">
            <v>7.9171707086806036</v>
          </cell>
          <cell r="S20">
            <v>823.63261499999999</v>
          </cell>
          <cell r="T20">
            <v>926</v>
          </cell>
          <cell r="U20">
            <v>221.1</v>
          </cell>
          <cell r="V20">
            <v>290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216</v>
          </cell>
          <cell r="AB20">
            <v>163</v>
          </cell>
          <cell r="AC20">
            <v>150</v>
          </cell>
          <cell r="AD20">
            <v>0</v>
          </cell>
          <cell r="AE20">
            <v>1970.7326149999999</v>
          </cell>
          <cell r="AF20">
            <v>290</v>
          </cell>
          <cell r="AG20">
            <v>216</v>
          </cell>
          <cell r="AH20">
            <v>313</v>
          </cell>
          <cell r="AI20">
            <v>2789.7326149999999</v>
          </cell>
          <cell r="AJ20">
            <v>3074.7974770000001</v>
          </cell>
          <cell r="AK20">
            <v>3037.0829469999999</v>
          </cell>
          <cell r="AL20">
            <v>2979.948543</v>
          </cell>
          <cell r="AM20">
            <v>2807.0576819999997</v>
          </cell>
          <cell r="AN20">
            <v>2957.3148860000001</v>
          </cell>
          <cell r="AO20">
            <v>2829.5162829999999</v>
          </cell>
          <cell r="AP20">
            <v>2621.527587</v>
          </cell>
          <cell r="AQ20">
            <v>2373.2101000000002</v>
          </cell>
          <cell r="AR20">
            <v>2504.8029999999999</v>
          </cell>
          <cell r="AS20">
            <v>2264.196379</v>
          </cell>
          <cell r="AT20">
            <v>2212.0909999999999</v>
          </cell>
          <cell r="AU20">
            <v>2051.29</v>
          </cell>
          <cell r="AV20">
            <v>9091.8289669999995</v>
          </cell>
          <cell r="AW20">
            <v>8593.8888509999997</v>
          </cell>
          <cell r="AX20">
            <v>7499.5406870000006</v>
          </cell>
          <cell r="AY20">
            <v>6527.5773789999994</v>
          </cell>
          <cell r="AZ20">
            <v>31712.835884000004</v>
          </cell>
        </row>
        <row r="21">
          <cell r="A21" t="str">
            <v>Cyprus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132.84143299999999</v>
          </cell>
          <cell r="AK21">
            <v>150.15799999999999</v>
          </cell>
          <cell r="AL21">
            <v>153.4</v>
          </cell>
          <cell r="AM21">
            <v>159.94</v>
          </cell>
          <cell r="AN21">
            <v>165.059</v>
          </cell>
          <cell r="AO21">
            <v>164.238</v>
          </cell>
          <cell r="AP21">
            <v>161.14044799999999</v>
          </cell>
          <cell r="AQ21">
            <v>164.681038</v>
          </cell>
          <cell r="AR21">
            <v>149.89699999999999</v>
          </cell>
          <cell r="AS21">
            <v>165.93650499999998</v>
          </cell>
          <cell r="AT21">
            <v>126.008568</v>
          </cell>
          <cell r="AU21">
            <v>100.856728</v>
          </cell>
          <cell r="AV21">
            <v>436.39943299999993</v>
          </cell>
          <cell r="AW21">
            <v>489.23700000000002</v>
          </cell>
          <cell r="AX21">
            <v>475.71848599999998</v>
          </cell>
          <cell r="AY21">
            <v>392.80180099999995</v>
          </cell>
          <cell r="AZ21">
            <v>1794.1567199999995</v>
          </cell>
        </row>
        <row r="22">
          <cell r="A22" t="str">
            <v>Hungary</v>
          </cell>
          <cell r="B22">
            <v>110.58508677012667</v>
          </cell>
          <cell r="C22">
            <v>75.664734783589324</v>
          </cell>
          <cell r="D22">
            <v>41.234849931368821</v>
          </cell>
          <cell r="E22">
            <v>19.26423146641142</v>
          </cell>
          <cell r="F22">
            <v>6.3094934658198882</v>
          </cell>
          <cell r="G22">
            <v>3.5150864028081874</v>
          </cell>
          <cell r="H22">
            <v>0.99882092065962258</v>
          </cell>
          <cell r="I22">
            <v>0</v>
          </cell>
          <cell r="J22">
            <v>0</v>
          </cell>
          <cell r="K22">
            <v>3.8099550487879874</v>
          </cell>
          <cell r="L22">
            <v>0</v>
          </cell>
          <cell r="M22">
            <v>21.428288086836943</v>
          </cell>
          <cell r="N22">
            <v>74.066114638418171</v>
          </cell>
          <cell r="O22">
            <v>9.629294800600551</v>
          </cell>
          <cell r="P22">
            <v>0.35837989225028222</v>
          </cell>
          <cell r="Q22">
            <v>8.1109322153918075</v>
          </cell>
          <cell r="R22">
            <v>23.650611972577032</v>
          </cell>
          <cell r="S22">
            <v>1714.0442704732368</v>
          </cell>
          <cell r="T22">
            <v>1277.0345651999996</v>
          </cell>
          <cell r="U22">
            <v>744.80700000000002</v>
          </cell>
          <cell r="V22">
            <v>349.01889999999997</v>
          </cell>
          <cell r="W22">
            <v>118.14100000000001</v>
          </cell>
          <cell r="X22">
            <v>64.619</v>
          </cell>
          <cell r="Y22">
            <v>17.337197481961969</v>
          </cell>
          <cell r="Z22">
            <v>0</v>
          </cell>
          <cell r="AA22">
            <v>0</v>
          </cell>
          <cell r="AB22">
            <v>55</v>
          </cell>
          <cell r="AC22">
            <v>0</v>
          </cell>
          <cell r="AD22">
            <v>280</v>
          </cell>
          <cell r="AE22">
            <v>3735.8858356732362</v>
          </cell>
          <cell r="AF22">
            <v>531.77890000000002</v>
          </cell>
          <cell r="AG22">
            <v>17.337197481961969</v>
          </cell>
          <cell r="AH22">
            <v>335</v>
          </cell>
          <cell r="AI22">
            <v>4620.0019331551975</v>
          </cell>
          <cell r="AJ22">
            <v>1394.98</v>
          </cell>
          <cell r="AK22">
            <v>1518.9785729999999</v>
          </cell>
          <cell r="AL22">
            <v>1625.6305069999999</v>
          </cell>
          <cell r="AM22">
            <v>1630.571199</v>
          </cell>
          <cell r="AN22">
            <v>1685.189161</v>
          </cell>
          <cell r="AO22">
            <v>1654.499871</v>
          </cell>
          <cell r="AP22">
            <v>1562.189719</v>
          </cell>
          <cell r="AQ22">
            <v>1398.5709890000001</v>
          </cell>
          <cell r="AR22">
            <v>1393.1324850000001</v>
          </cell>
          <cell r="AS22">
            <v>1299.2279269999999</v>
          </cell>
          <cell r="AT22">
            <v>1241.961796</v>
          </cell>
          <cell r="AU22">
            <v>1176.0155500000001</v>
          </cell>
          <cell r="AV22">
            <v>4539.5890799999997</v>
          </cell>
          <cell r="AW22">
            <v>4970.2602310000002</v>
          </cell>
          <cell r="AX22">
            <v>4353.8931929999999</v>
          </cell>
          <cell r="AY22">
            <v>3717.205273</v>
          </cell>
          <cell r="AZ22">
            <v>17580.947777000001</v>
          </cell>
        </row>
        <row r="23">
          <cell r="A23" t="str">
            <v>Iceland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23.154501</v>
          </cell>
          <cell r="AK23">
            <v>24.564706999999999</v>
          </cell>
          <cell r="AL23">
            <v>24.000000999999997</v>
          </cell>
          <cell r="AM23">
            <v>24.139997000000001</v>
          </cell>
          <cell r="AN23">
            <v>24.099998999999997</v>
          </cell>
          <cell r="AO23">
            <v>23.999997999999998</v>
          </cell>
          <cell r="AP23">
            <v>17.999997</v>
          </cell>
          <cell r="AQ23">
            <v>18.001035000000002</v>
          </cell>
          <cell r="AR23">
            <v>17.619887000000002</v>
          </cell>
          <cell r="AS23">
            <v>16.40841</v>
          </cell>
          <cell r="AT23">
            <v>10.187232999999999</v>
          </cell>
          <cell r="AU23">
            <v>16.739290999999998</v>
          </cell>
          <cell r="AV23">
            <v>71.719208999999992</v>
          </cell>
          <cell r="AW23">
            <v>72.239993999999996</v>
          </cell>
          <cell r="AX23">
            <v>53.620919000000001</v>
          </cell>
          <cell r="AY23">
            <v>43.334933999999997</v>
          </cell>
          <cell r="AZ23">
            <v>240.91505600000002</v>
          </cell>
        </row>
        <row r="24">
          <cell r="A24" t="str">
            <v>Ireland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80.618450999999993</v>
          </cell>
          <cell r="AK24">
            <v>84.434875000000005</v>
          </cell>
          <cell r="AL24">
            <v>94.071883999999997</v>
          </cell>
          <cell r="AM24">
            <v>91.860128000000003</v>
          </cell>
          <cell r="AN24">
            <v>100.609954</v>
          </cell>
          <cell r="AO24">
            <v>107.399175</v>
          </cell>
          <cell r="AP24">
            <v>119.28500099999999</v>
          </cell>
          <cell r="AQ24">
            <v>105.226268</v>
          </cell>
          <cell r="AR24">
            <v>81.981110000000001</v>
          </cell>
          <cell r="AS24">
            <v>87.847523999999993</v>
          </cell>
          <cell r="AT24">
            <v>109.40715900000001</v>
          </cell>
          <cell r="AU24">
            <v>110.39099999999999</v>
          </cell>
          <cell r="AV24">
            <v>259.12520999999998</v>
          </cell>
          <cell r="AW24">
            <v>299.869257</v>
          </cell>
          <cell r="AX24">
            <v>306.49237900000003</v>
          </cell>
          <cell r="AY24">
            <v>307.64568299999996</v>
          </cell>
          <cell r="AZ24">
            <v>1173.1325290000002</v>
          </cell>
        </row>
        <row r="25">
          <cell r="A25" t="str">
            <v>Italy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12235.982</v>
          </cell>
          <cell r="AK25">
            <v>12398.9</v>
          </cell>
          <cell r="AL25">
            <v>12647.800000000001</v>
          </cell>
          <cell r="AM25">
            <v>12832.999998000001</v>
          </cell>
          <cell r="AN25">
            <v>12424.3</v>
          </cell>
          <cell r="AO25">
            <v>11837.2</v>
          </cell>
          <cell r="AP25">
            <v>11459.310446</v>
          </cell>
          <cell r="AQ25">
            <v>11378.581763</v>
          </cell>
          <cell r="AR25">
            <v>11094.5</v>
          </cell>
          <cell r="AS25">
            <v>10887.657884</v>
          </cell>
          <cell r="AT25">
            <v>9796.5319999999992</v>
          </cell>
          <cell r="AU25">
            <v>10350.498</v>
          </cell>
          <cell r="AV25">
            <v>37282.682000000001</v>
          </cell>
          <cell r="AW25">
            <v>37094.499997999999</v>
          </cell>
          <cell r="AX25">
            <v>33932.392208999998</v>
          </cell>
          <cell r="AY25">
            <v>31034.687883999999</v>
          </cell>
          <cell r="AZ25">
            <v>139344.26209099998</v>
          </cell>
        </row>
        <row r="26">
          <cell r="A26" t="str">
            <v>Latvia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208.91984400000001</v>
          </cell>
          <cell r="AK26">
            <v>194.1345</v>
          </cell>
          <cell r="AL26">
            <v>208.07280799999998</v>
          </cell>
          <cell r="AM26">
            <v>222.18157600000001</v>
          </cell>
          <cell r="AN26">
            <v>221.78384800000001</v>
          </cell>
          <cell r="AO26">
            <v>216.078574</v>
          </cell>
          <cell r="AP26">
            <v>221.95649800000001</v>
          </cell>
          <cell r="AQ26">
            <v>201.15220400000001</v>
          </cell>
          <cell r="AR26">
            <v>207.05520200000001</v>
          </cell>
          <cell r="AS26">
            <v>196.08458200000001</v>
          </cell>
          <cell r="AT26">
            <v>175.70168700000002</v>
          </cell>
          <cell r="AU26">
            <v>178.14188300000001</v>
          </cell>
          <cell r="AV26">
            <v>611.12715200000002</v>
          </cell>
          <cell r="AW26">
            <v>660.04399799999999</v>
          </cell>
          <cell r="AX26">
            <v>630.163904</v>
          </cell>
          <cell r="AY26">
            <v>549.92815200000007</v>
          </cell>
          <cell r="AZ26">
            <v>2451.2632060000005</v>
          </cell>
        </row>
        <row r="27">
          <cell r="A27" t="str">
            <v>Lithuania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539.06163700000002</v>
          </cell>
          <cell r="AK27">
            <v>443.69793700000002</v>
          </cell>
          <cell r="AL27">
            <v>508.65506399999992</v>
          </cell>
          <cell r="AM27">
            <v>469.786789</v>
          </cell>
          <cell r="AN27">
            <v>467.96970399999998</v>
          </cell>
          <cell r="AO27">
            <v>483.13955199999998</v>
          </cell>
          <cell r="AP27">
            <v>512.31286399999999</v>
          </cell>
          <cell r="AQ27">
            <v>409.94481300000007</v>
          </cell>
          <cell r="AR27">
            <v>418.8877</v>
          </cell>
          <cell r="AS27">
            <v>382.58791000000002</v>
          </cell>
          <cell r="AT27">
            <v>609.99949199999992</v>
          </cell>
          <cell r="AU27">
            <v>459.56051400000001</v>
          </cell>
          <cell r="AV27">
            <v>1491.414638</v>
          </cell>
          <cell r="AW27">
            <v>1420.896045</v>
          </cell>
          <cell r="AX27">
            <v>1341.1453770000001</v>
          </cell>
          <cell r="AY27">
            <v>1452.1479159999999</v>
          </cell>
          <cell r="AZ27">
            <v>5705.6039760000003</v>
          </cell>
        </row>
        <row r="28">
          <cell r="A28" t="str">
            <v>Luxembourg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299.58847600000001</v>
          </cell>
          <cell r="AK28">
            <v>334.923451</v>
          </cell>
          <cell r="AL28">
            <v>311.33205099999998</v>
          </cell>
          <cell r="AM28">
            <v>335.16117300000002</v>
          </cell>
          <cell r="AN28">
            <v>342.61142100000001</v>
          </cell>
          <cell r="AO28">
            <v>355.87697600000001</v>
          </cell>
          <cell r="AP28">
            <v>311.14241900000002</v>
          </cell>
          <cell r="AQ28">
            <v>288.076143</v>
          </cell>
          <cell r="AR28">
            <v>299.61891800000001</v>
          </cell>
          <cell r="AS28">
            <v>276.04140899999999</v>
          </cell>
          <cell r="AT28">
            <v>267.31604600000003</v>
          </cell>
          <cell r="AU28">
            <v>256.71748600000001</v>
          </cell>
          <cell r="AV28">
            <v>945.84397799999999</v>
          </cell>
          <cell r="AW28">
            <v>1033.64957</v>
          </cell>
          <cell r="AX28">
            <v>898.83748000000003</v>
          </cell>
          <cell r="AY28">
            <v>800.07494100000008</v>
          </cell>
          <cell r="AZ28">
            <v>3678.4059690000004</v>
          </cell>
        </row>
        <row r="29">
          <cell r="A29" t="str">
            <v>Madeira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53.004483999999998</v>
          </cell>
          <cell r="AK29">
            <v>59.459713000000001</v>
          </cell>
          <cell r="AL29">
            <v>58.833419000000006</v>
          </cell>
          <cell r="AM29">
            <v>61.557500000000005</v>
          </cell>
          <cell r="AN29">
            <v>71.904351000000005</v>
          </cell>
          <cell r="AO29">
            <v>75.580269999999999</v>
          </cell>
          <cell r="AP29">
            <v>69.526175999999992</v>
          </cell>
          <cell r="AQ29">
            <v>58.294117999999997</v>
          </cell>
          <cell r="AR29">
            <v>58.076354000000002</v>
          </cell>
          <cell r="AS29">
            <v>57.858720999999996</v>
          </cell>
          <cell r="AT29">
            <v>58.089409999999994</v>
          </cell>
          <cell r="AU29">
            <v>56.722375999999997</v>
          </cell>
          <cell r="AV29">
            <v>171.297616</v>
          </cell>
          <cell r="AW29">
            <v>209.04212100000001</v>
          </cell>
          <cell r="AX29">
            <v>185.896648</v>
          </cell>
          <cell r="AY29">
            <v>172.67050699999999</v>
          </cell>
          <cell r="AZ29">
            <v>738.90689199999997</v>
          </cell>
        </row>
        <row r="30">
          <cell r="A30" t="str">
            <v>Malta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14.642191</v>
          </cell>
          <cell r="AK30">
            <v>15.635000000000002</v>
          </cell>
          <cell r="AL30">
            <v>18.568000000000001</v>
          </cell>
          <cell r="AM30">
            <v>22.055</v>
          </cell>
          <cell r="AN30">
            <v>23.981999999999999</v>
          </cell>
          <cell r="AO30">
            <v>18.067</v>
          </cell>
          <cell r="AP30">
            <v>20.878</v>
          </cell>
          <cell r="AQ30">
            <v>19.470888000000002</v>
          </cell>
          <cell r="AR30">
            <v>19.190000000000001</v>
          </cell>
          <cell r="AS30">
            <v>18.934232999999999</v>
          </cell>
          <cell r="AT30">
            <v>12.708715</v>
          </cell>
          <cell r="AU30">
            <v>15.640661999999999</v>
          </cell>
          <cell r="AV30">
            <v>48.845191</v>
          </cell>
          <cell r="AW30">
            <v>64.103999999999999</v>
          </cell>
          <cell r="AX30">
            <v>59.538888</v>
          </cell>
          <cell r="AY30">
            <v>47.283609999999996</v>
          </cell>
          <cell r="AZ30">
            <v>219.77168900000004</v>
          </cell>
        </row>
        <row r="31">
          <cell r="A31" t="str">
            <v>Netherlands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1432.8917139999999</v>
          </cell>
          <cell r="AK31">
            <v>1515.9360409999999</v>
          </cell>
          <cell r="AL31">
            <v>1578.2184549999997</v>
          </cell>
          <cell r="AM31">
            <v>1555.552985</v>
          </cell>
          <cell r="AN31">
            <v>1530.0171750000002</v>
          </cell>
          <cell r="AO31">
            <v>1456.270221</v>
          </cell>
          <cell r="AP31">
            <v>1411.873008</v>
          </cell>
          <cell r="AQ31">
            <v>1369.941601</v>
          </cell>
          <cell r="AR31">
            <v>1491.392625</v>
          </cell>
          <cell r="AS31">
            <v>1420.9916130000001</v>
          </cell>
          <cell r="AT31">
            <v>1430.0446999999999</v>
          </cell>
          <cell r="AU31">
            <v>1405.7671359999999</v>
          </cell>
          <cell r="AV31">
            <v>4527.0462099999995</v>
          </cell>
          <cell r="AW31">
            <v>4541.840381</v>
          </cell>
          <cell r="AX31">
            <v>4273.2072339999995</v>
          </cell>
          <cell r="AY31">
            <v>4256.803449</v>
          </cell>
          <cell r="AZ31">
            <v>17598.897274000003</v>
          </cell>
        </row>
        <row r="32">
          <cell r="A32" t="str">
            <v>Norway</v>
          </cell>
          <cell r="B32">
            <v>68.222038001050009</v>
          </cell>
          <cell r="C32">
            <v>46.544732803281597</v>
          </cell>
          <cell r="D32">
            <v>24.185168559232135</v>
          </cell>
          <cell r="E32">
            <v>9.7877577999009908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107.92370351402216</v>
          </cell>
          <cell r="N32">
            <v>45.518548572189083</v>
          </cell>
          <cell r="O32">
            <v>3.3280131416213496</v>
          </cell>
          <cell r="P32">
            <v>0</v>
          </cell>
          <cell r="Q32">
            <v>32.137326068851564</v>
          </cell>
          <cell r="R32">
            <v>19.788296994611464</v>
          </cell>
          <cell r="S32">
            <v>133.77209999999999</v>
          </cell>
          <cell r="T32">
            <v>98.47</v>
          </cell>
          <cell r="U32">
            <v>52.93</v>
          </cell>
          <cell r="V32">
            <v>21.78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181.28</v>
          </cell>
          <cell r="AE32">
            <v>285.1721</v>
          </cell>
          <cell r="AF32">
            <v>21.78</v>
          </cell>
          <cell r="AG32">
            <v>0</v>
          </cell>
          <cell r="AH32">
            <v>181.28</v>
          </cell>
          <cell r="AI32">
            <v>488.23209999999995</v>
          </cell>
          <cell r="AJ32">
            <v>176.47507100000001</v>
          </cell>
          <cell r="AK32">
            <v>190.40392900000001</v>
          </cell>
          <cell r="AL32">
            <v>196.96782299999998</v>
          </cell>
          <cell r="AM32">
            <v>200.27058700000001</v>
          </cell>
          <cell r="AN32">
            <v>202.27192199999999</v>
          </cell>
          <cell r="AO32">
            <v>186.45756900000001</v>
          </cell>
          <cell r="AP32">
            <v>179.164545</v>
          </cell>
          <cell r="AQ32">
            <v>180.707232</v>
          </cell>
          <cell r="AR32">
            <v>200.15926100000001</v>
          </cell>
          <cell r="AS32">
            <v>186.390987</v>
          </cell>
          <cell r="AT32">
            <v>170.106909</v>
          </cell>
          <cell r="AU32">
            <v>151.173463</v>
          </cell>
          <cell r="AV32">
            <v>563.84682299999997</v>
          </cell>
          <cell r="AW32">
            <v>589.00007800000003</v>
          </cell>
          <cell r="AX32">
            <v>560.03103800000008</v>
          </cell>
          <cell r="AY32">
            <v>507.67135899999994</v>
          </cell>
          <cell r="AZ32">
            <v>2220.5492979999999</v>
          </cell>
        </row>
        <row r="33">
          <cell r="A33" t="str">
            <v>Poland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5150.8273669999999</v>
          </cell>
          <cell r="AK33">
            <v>5242.2622110000002</v>
          </cell>
          <cell r="AL33">
            <v>5434.2805440000002</v>
          </cell>
          <cell r="AM33">
            <v>5785.001945</v>
          </cell>
          <cell r="AN33">
            <v>6010.962528</v>
          </cell>
          <cell r="AO33">
            <v>5810.3507220000001</v>
          </cell>
          <cell r="AP33">
            <v>5749.1521809999995</v>
          </cell>
          <cell r="AQ33">
            <v>5332.92796</v>
          </cell>
          <cell r="AR33">
            <v>4906.2698070000006</v>
          </cell>
          <cell r="AS33">
            <v>4632.5587020000003</v>
          </cell>
          <cell r="AT33">
            <v>4785.8431729999993</v>
          </cell>
          <cell r="AU33">
            <v>4794.1287599999996</v>
          </cell>
          <cell r="AV33">
            <v>15827.370122</v>
          </cell>
          <cell r="AW33">
            <v>17606.315194999999</v>
          </cell>
          <cell r="AX33">
            <v>15988.349947999999</v>
          </cell>
          <cell r="AY33">
            <v>14212.530634999999</v>
          </cell>
          <cell r="AZ33">
            <v>63634.565900000001</v>
          </cell>
        </row>
        <row r="34">
          <cell r="A34" t="str">
            <v>Portugal</v>
          </cell>
          <cell r="B34">
            <v>0</v>
          </cell>
          <cell r="C34">
            <v>0</v>
          </cell>
          <cell r="D34">
            <v>28.940070844239589</v>
          </cell>
          <cell r="E34">
            <v>16.267701102558675</v>
          </cell>
          <cell r="F34">
            <v>0</v>
          </cell>
          <cell r="G34">
            <v>19.726720961738678</v>
          </cell>
          <cell r="H34">
            <v>10.49186736482355</v>
          </cell>
          <cell r="I34">
            <v>14.171253750243521</v>
          </cell>
          <cell r="J34">
            <v>15.00146895305131</v>
          </cell>
          <cell r="K34">
            <v>14.171250372666325</v>
          </cell>
          <cell r="L34">
            <v>15.111948828217059</v>
          </cell>
          <cell r="M34">
            <v>19.352549312218926</v>
          </cell>
          <cell r="N34">
            <v>9.9892633056150029</v>
          </cell>
          <cell r="O34">
            <v>11.830672440604655</v>
          </cell>
          <cell r="P34">
            <v>13.110130469274546</v>
          </cell>
          <cell r="Q34">
            <v>16.158993729201306</v>
          </cell>
          <cell r="R34">
            <v>12.60307721888028</v>
          </cell>
          <cell r="S34">
            <v>0</v>
          </cell>
          <cell r="T34">
            <v>0</v>
          </cell>
          <cell r="U34">
            <v>825.21026000000006</v>
          </cell>
          <cell r="V34">
            <v>478.08965999999998</v>
          </cell>
          <cell r="W34">
            <v>0</v>
          </cell>
          <cell r="X34">
            <v>582.57759999999996</v>
          </cell>
          <cell r="Y34">
            <v>300</v>
          </cell>
          <cell r="Z34">
            <v>360</v>
          </cell>
          <cell r="AA34">
            <v>380</v>
          </cell>
          <cell r="AB34">
            <v>336.17809333763455</v>
          </cell>
          <cell r="AC34">
            <v>345.94698205555545</v>
          </cell>
          <cell r="AD34">
            <v>431</v>
          </cell>
          <cell r="AE34">
            <v>825.21026000000006</v>
          </cell>
          <cell r="AF34">
            <v>1060.6672599999999</v>
          </cell>
          <cell r="AG34">
            <v>1040</v>
          </cell>
          <cell r="AH34">
            <v>1113.1250753931899</v>
          </cell>
          <cell r="AI34">
            <v>4039.0025953931899</v>
          </cell>
          <cell r="AJ34">
            <v>2390.777595</v>
          </cell>
          <cell r="AK34">
            <v>2477.7966659999997</v>
          </cell>
          <cell r="AL34">
            <v>2566.3006769999997</v>
          </cell>
          <cell r="AM34">
            <v>2644.9999990000001</v>
          </cell>
          <cell r="AN34">
            <v>2765.944317</v>
          </cell>
          <cell r="AO34">
            <v>2657.9168479999998</v>
          </cell>
          <cell r="AP34">
            <v>2573.421781</v>
          </cell>
          <cell r="AQ34">
            <v>2286.3185270000004</v>
          </cell>
          <cell r="AR34">
            <v>2279.7767410000001</v>
          </cell>
          <cell r="AS34">
            <v>2135.028851</v>
          </cell>
          <cell r="AT34">
            <v>2060.305308</v>
          </cell>
          <cell r="AU34">
            <v>2004.3870900000002</v>
          </cell>
          <cell r="AV34">
            <v>7434.874937999999</v>
          </cell>
          <cell r="AW34">
            <v>8068.8611639999999</v>
          </cell>
          <cell r="AX34">
            <v>7139.517049</v>
          </cell>
          <cell r="AY34">
            <v>6199.7212490000002</v>
          </cell>
          <cell r="AZ34">
            <v>28842.974399999999</v>
          </cell>
        </row>
        <row r="35">
          <cell r="A35" t="str">
            <v>San Marino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27.713999999999999</v>
          </cell>
          <cell r="AK35">
            <v>28.619</v>
          </cell>
          <cell r="AL35">
            <v>27.209000000000003</v>
          </cell>
          <cell r="AM35">
            <v>30.484999999999999</v>
          </cell>
          <cell r="AN35">
            <v>23.773998000000002</v>
          </cell>
          <cell r="AO35">
            <v>19.699998999999998</v>
          </cell>
          <cell r="AP35">
            <v>14.04</v>
          </cell>
          <cell r="AQ35">
            <v>21.268000000000001</v>
          </cell>
          <cell r="AR35">
            <v>7.2279999999999998</v>
          </cell>
          <cell r="AS35">
            <v>7.2279999999999998</v>
          </cell>
          <cell r="AT35">
            <v>14.104524</v>
          </cell>
          <cell r="AU35">
            <v>14.104524</v>
          </cell>
          <cell r="AV35">
            <v>83.542000000000002</v>
          </cell>
          <cell r="AW35">
            <v>73.958997000000011</v>
          </cell>
          <cell r="AX35">
            <v>42.536000000000001</v>
          </cell>
          <cell r="AY35">
            <v>35.437047999999997</v>
          </cell>
          <cell r="AZ35">
            <v>235.47404499999999</v>
          </cell>
        </row>
        <row r="36">
          <cell r="A36" t="str">
            <v>Slovak Republic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943.71436500000004</v>
          </cell>
          <cell r="AK36">
            <v>1004.33342</v>
          </cell>
          <cell r="AL36">
            <v>1025.7791139999999</v>
          </cell>
          <cell r="AM36">
            <v>1083.5403180000001</v>
          </cell>
          <cell r="AN36">
            <v>1113.0082299999999</v>
          </cell>
          <cell r="AO36">
            <v>1091.330473</v>
          </cell>
          <cell r="AP36">
            <v>1049.290029</v>
          </cell>
          <cell r="AQ36">
            <v>974.55242800000008</v>
          </cell>
          <cell r="AR36">
            <v>961.33198199999993</v>
          </cell>
          <cell r="AS36">
            <v>908.07722100000001</v>
          </cell>
          <cell r="AT36">
            <v>882.859512</v>
          </cell>
          <cell r="AU36">
            <v>851.93103299999996</v>
          </cell>
          <cell r="AV36">
            <v>2973.8268990000001</v>
          </cell>
          <cell r="AW36">
            <v>3287.8790209999997</v>
          </cell>
          <cell r="AX36">
            <v>2985.1744390000003</v>
          </cell>
          <cell r="AY36">
            <v>2642.8677659999998</v>
          </cell>
          <cell r="AZ36">
            <v>11889.748125000002</v>
          </cell>
        </row>
        <row r="37">
          <cell r="A37" t="str">
            <v>Spain Mainland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6439.1229780000003</v>
          </cell>
          <cell r="AK37">
            <v>6373.6466510000009</v>
          </cell>
          <cell r="AL37">
            <v>6147.045513</v>
          </cell>
          <cell r="AM37">
            <v>6392.5949639999999</v>
          </cell>
          <cell r="AN37">
            <v>5958.951583</v>
          </cell>
          <cell r="AO37">
            <v>5718.3327920000002</v>
          </cell>
          <cell r="AP37">
            <v>5281.0139380000001</v>
          </cell>
          <cell r="AQ37">
            <v>5392.9274509999996</v>
          </cell>
          <cell r="AR37">
            <v>5300.668619</v>
          </cell>
          <cell r="AS37">
            <v>4996.9234639999995</v>
          </cell>
          <cell r="AT37">
            <v>4781.4258</v>
          </cell>
          <cell r="AU37">
            <v>4791.0242120000003</v>
          </cell>
          <cell r="AV37">
            <v>18959.815142000003</v>
          </cell>
          <cell r="AW37">
            <v>18069.879338999999</v>
          </cell>
          <cell r="AX37">
            <v>15974.610008</v>
          </cell>
          <cell r="AY37">
            <v>14569.373476000001</v>
          </cell>
          <cell r="AZ37">
            <v>67573.677964999995</v>
          </cell>
        </row>
        <row r="38">
          <cell r="A38" t="str">
            <v>Sweden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451.52825099999995</v>
          </cell>
          <cell r="AK38">
            <v>481.33876200000003</v>
          </cell>
          <cell r="AL38">
            <v>507.99941000000001</v>
          </cell>
          <cell r="AM38">
            <v>536.47204299999999</v>
          </cell>
          <cell r="AN38">
            <v>551.8463220000001</v>
          </cell>
          <cell r="AO38">
            <v>526.65530799999999</v>
          </cell>
          <cell r="AP38">
            <v>517.23500100000001</v>
          </cell>
          <cell r="AQ38">
            <v>485.44950700000004</v>
          </cell>
          <cell r="AR38">
            <v>470.61749799999996</v>
          </cell>
          <cell r="AS38">
            <v>438.50811899999997</v>
          </cell>
          <cell r="AT38">
            <v>407.74821800000001</v>
          </cell>
          <cell r="AU38">
            <v>405.95378199999999</v>
          </cell>
          <cell r="AV38">
            <v>1440.8664229999999</v>
          </cell>
          <cell r="AW38">
            <v>1614.973673</v>
          </cell>
          <cell r="AX38">
            <v>1473.3020059999999</v>
          </cell>
          <cell r="AY38">
            <v>1252.2101190000001</v>
          </cell>
          <cell r="AZ38">
            <v>5781.3522209999992</v>
          </cell>
        </row>
        <row r="39">
          <cell r="A39" t="str">
            <v>Switzerland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24.718659690356084</v>
          </cell>
          <cell r="N39">
            <v>0</v>
          </cell>
          <cell r="O39">
            <v>0</v>
          </cell>
          <cell r="P39">
            <v>0</v>
          </cell>
          <cell r="Q39">
            <v>7.6753530023438978</v>
          </cell>
          <cell r="R39">
            <v>1.872826859795828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317.89999999999998</v>
          </cell>
          <cell r="AE39">
            <v>0</v>
          </cell>
          <cell r="AF39">
            <v>0</v>
          </cell>
          <cell r="AG39">
            <v>0</v>
          </cell>
          <cell r="AH39">
            <v>317.89999999999998</v>
          </cell>
          <cell r="AI39">
            <v>317.89999999999998</v>
          </cell>
          <cell r="AJ39">
            <v>1246.222274</v>
          </cell>
          <cell r="AK39">
            <v>1284.4533630000001</v>
          </cell>
          <cell r="AL39">
            <v>1252.33556</v>
          </cell>
          <cell r="AM39">
            <v>1303.1962000000001</v>
          </cell>
          <cell r="AN39">
            <v>1307.4486400000001</v>
          </cell>
          <cell r="AO39">
            <v>1295.1593400000002</v>
          </cell>
          <cell r="AP39">
            <v>1257.0674200000001</v>
          </cell>
          <cell r="AQ39">
            <v>1249.210861</v>
          </cell>
          <cell r="AR39">
            <v>1354.1662590000001</v>
          </cell>
          <cell r="AS39">
            <v>1309.4387160000001</v>
          </cell>
          <cell r="AT39">
            <v>1260.741755</v>
          </cell>
          <cell r="AU39">
            <v>1157.46567</v>
          </cell>
          <cell r="AV39">
            <v>3783.0111970000003</v>
          </cell>
          <cell r="AW39">
            <v>3905.8041800000001</v>
          </cell>
          <cell r="AX39">
            <v>3860.44454</v>
          </cell>
          <cell r="AY39">
            <v>3727.6461410000002</v>
          </cell>
          <cell r="AZ39">
            <v>15276.906057999999</v>
          </cell>
        </row>
        <row r="40">
          <cell r="A40" t="str">
            <v>United Kingdom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842.99840000000006</v>
          </cell>
          <cell r="AK40">
            <v>746.05920000000003</v>
          </cell>
          <cell r="AL40">
            <v>879.65750000000003</v>
          </cell>
          <cell r="AM40">
            <v>886.7971</v>
          </cell>
          <cell r="AN40">
            <v>864.7953</v>
          </cell>
          <cell r="AO40">
            <v>832.70220000000006</v>
          </cell>
          <cell r="AP40">
            <v>825.54330000000004</v>
          </cell>
          <cell r="AQ40">
            <v>860.83400000000006</v>
          </cell>
          <cell r="AR40">
            <v>843.95630000000006</v>
          </cell>
          <cell r="AS40">
            <v>778.1450000000001</v>
          </cell>
          <cell r="AT40">
            <v>697.8771999999999</v>
          </cell>
          <cell r="AU40">
            <v>734.74699999999996</v>
          </cell>
          <cell r="AV40">
            <v>2468.7151000000003</v>
          </cell>
          <cell r="AW40">
            <v>2584.2946000000002</v>
          </cell>
          <cell r="AX40">
            <v>2530.3335999999999</v>
          </cell>
          <cell r="AY40">
            <v>2210.7691999999997</v>
          </cell>
          <cell r="AZ40">
            <v>9794.1124999999993</v>
          </cell>
        </row>
        <row r="41">
          <cell r="A41" t="str">
            <v>European Union</v>
          </cell>
          <cell r="B41">
            <v>6.9751263390929887</v>
          </cell>
          <cell r="C41">
            <v>5.3788773774467273</v>
          </cell>
          <cell r="D41">
            <v>3.5807127506563949</v>
          </cell>
          <cell r="E41">
            <v>2.2074479197481249</v>
          </cell>
          <cell r="F41">
            <v>0.53755284252438962</v>
          </cell>
          <cell r="G41">
            <v>1.3697225457579512</v>
          </cell>
          <cell r="H41">
            <v>0.67750032361745416</v>
          </cell>
          <cell r="I41">
            <v>0.71133680676279087</v>
          </cell>
          <cell r="J41">
            <v>1.2022117433129562</v>
          </cell>
          <cell r="K41">
            <v>1.7957445934836169</v>
          </cell>
          <cell r="L41">
            <v>3.2919438147227713</v>
          </cell>
          <cell r="M41">
            <v>3.8049180161687723</v>
          </cell>
          <cell r="N41">
            <v>5.288246409666419</v>
          </cell>
          <cell r="O41">
            <v>1.3726308532172313</v>
          </cell>
          <cell r="P41">
            <v>0.86194032720703817</v>
          </cell>
          <cell r="Q41">
            <v>2.9480600275064059</v>
          </cell>
          <cell r="R41">
            <v>2.6300993262095926</v>
          </cell>
          <cell r="S41">
            <v>4434.1392608207625</v>
          </cell>
          <cell r="T41">
            <v>3510.1199793008586</v>
          </cell>
          <cell r="U41">
            <v>2372.7767560991924</v>
          </cell>
          <cell r="V41">
            <v>1486.4085599999999</v>
          </cell>
          <cell r="W41">
            <v>360.63960000000003</v>
          </cell>
          <cell r="X41">
            <v>888.37559999999996</v>
          </cell>
          <cell r="Y41">
            <v>420.15999748196197</v>
          </cell>
          <cell r="Z41">
            <v>424.3014</v>
          </cell>
          <cell r="AA41">
            <v>721.51258000000007</v>
          </cell>
          <cell r="AB41">
            <v>1029.7718329067898</v>
          </cell>
          <cell r="AC41">
            <v>1814.0910894201766</v>
          </cell>
          <cell r="AD41">
            <v>2092.797</v>
          </cell>
          <cell r="AE41">
            <v>10317.035996220813</v>
          </cell>
          <cell r="AF41">
            <v>2735.4237599999997</v>
          </cell>
          <cell r="AG41">
            <v>1565.973977481962</v>
          </cell>
          <cell r="AH41">
            <v>4936.6599223269659</v>
          </cell>
          <cell r="AI41">
            <v>19555.093656029741</v>
          </cell>
          <cell r="AJ41">
            <v>57213.663820999995</v>
          </cell>
          <cell r="AK41">
            <v>58731.734518000005</v>
          </cell>
          <cell r="AL41">
            <v>59638.938646999988</v>
          </cell>
          <cell r="AM41">
            <v>60602.458251999997</v>
          </cell>
          <cell r="AN41">
            <v>60380.229500000001</v>
          </cell>
          <cell r="AO41">
            <v>58372.262504999999</v>
          </cell>
          <cell r="AP41">
            <v>55814.585550999989</v>
          </cell>
          <cell r="AQ41">
            <v>53683.607592</v>
          </cell>
          <cell r="AR41">
            <v>54013.889451000003</v>
          </cell>
          <cell r="AS41">
            <v>51610.605037000001</v>
          </cell>
          <cell r="AT41">
            <v>49596.289377000016</v>
          </cell>
          <cell r="AU41">
            <v>49502.178286000002</v>
          </cell>
          <cell r="AV41">
            <v>175584.33698600001</v>
          </cell>
          <cell r="AW41">
            <v>179354.95025699999</v>
          </cell>
          <cell r="AX41">
            <v>163512.08259399998</v>
          </cell>
          <cell r="AY41">
            <v>150709.07270000002</v>
          </cell>
          <cell r="AZ41">
            <v>669160.44253700005</v>
          </cell>
        </row>
        <row r="43">
          <cell r="A43" t="str">
            <v>Albania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283.20600000000002</v>
          </cell>
          <cell r="AK43">
            <v>311.89999999999998</v>
          </cell>
          <cell r="AL43">
            <v>348.51300000000003</v>
          </cell>
          <cell r="AM43">
            <v>367.83867600000002</v>
          </cell>
          <cell r="AN43">
            <v>394.697676</v>
          </cell>
          <cell r="AO43">
            <v>395.96173299999998</v>
          </cell>
          <cell r="AP43">
            <v>369.79021099999994</v>
          </cell>
          <cell r="AQ43">
            <v>330.07399299999997</v>
          </cell>
          <cell r="AR43">
            <v>328.19026000000002</v>
          </cell>
          <cell r="AS43">
            <v>277.01696099999998</v>
          </cell>
          <cell r="AT43">
            <v>333.05386900000002</v>
          </cell>
          <cell r="AU43">
            <v>290.91371500000002</v>
          </cell>
          <cell r="AV43">
            <v>943.61900000000003</v>
          </cell>
          <cell r="AW43">
            <v>1158.4980850000002</v>
          </cell>
          <cell r="AX43">
            <v>1028.0544640000001</v>
          </cell>
          <cell r="AY43">
            <v>900.98454500000003</v>
          </cell>
          <cell r="AZ43">
            <v>4031.1560939999995</v>
          </cell>
        </row>
        <row r="44">
          <cell r="A44" t="str">
            <v>Angola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38.599999999999994</v>
          </cell>
          <cell r="AK44">
            <v>31.099999999999998</v>
          </cell>
          <cell r="AL44">
            <v>29.599999999999998</v>
          </cell>
          <cell r="AM44">
            <v>33.099999999999994</v>
          </cell>
          <cell r="AN44">
            <v>32.9</v>
          </cell>
          <cell r="AO44">
            <v>38.299999999999997</v>
          </cell>
          <cell r="AP44">
            <v>38.799999999999997</v>
          </cell>
          <cell r="AQ44">
            <v>39.9</v>
          </cell>
          <cell r="AR44">
            <v>38.200000000000003</v>
          </cell>
          <cell r="AS44">
            <v>42.4</v>
          </cell>
          <cell r="AT44">
            <v>37.67</v>
          </cell>
          <cell r="AU44">
            <v>27.599999999999998</v>
          </cell>
          <cell r="AV44">
            <v>99.299999999999983</v>
          </cell>
          <cell r="AW44">
            <v>104.3</v>
          </cell>
          <cell r="AX44">
            <v>116.89999999999999</v>
          </cell>
          <cell r="AY44">
            <v>107.66999999999999</v>
          </cell>
          <cell r="AZ44">
            <v>428.16999999999996</v>
          </cell>
        </row>
        <row r="45">
          <cell r="A45" t="str">
            <v>Armenia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220.2</v>
          </cell>
          <cell r="AK45">
            <v>244.88</v>
          </cell>
          <cell r="AL45">
            <v>249.97000000000003</v>
          </cell>
          <cell r="AM45">
            <v>241.66</v>
          </cell>
          <cell r="AN45">
            <v>259.39999999999998</v>
          </cell>
          <cell r="AO45">
            <v>273.39</v>
          </cell>
          <cell r="AP45">
            <v>250.76</v>
          </cell>
          <cell r="AQ45">
            <v>213.03</v>
          </cell>
          <cell r="AR45">
            <v>215.99</v>
          </cell>
          <cell r="AS45">
            <v>196.96699999999998</v>
          </cell>
          <cell r="AT45">
            <v>185.71</v>
          </cell>
          <cell r="AU45">
            <v>147.94999999999999</v>
          </cell>
          <cell r="AV45">
            <v>715.05</v>
          </cell>
          <cell r="AW45">
            <v>774.44999999999993</v>
          </cell>
          <cell r="AX45">
            <v>679.78</v>
          </cell>
          <cell r="AY45">
            <v>530.62699999999995</v>
          </cell>
          <cell r="AZ45">
            <v>2699.9069999999997</v>
          </cell>
        </row>
        <row r="46">
          <cell r="A46" t="str">
            <v>Bahrain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90.963989359999999</v>
          </cell>
          <cell r="AK46">
            <v>85.4</v>
          </cell>
          <cell r="AL46">
            <v>87.360112667999999</v>
          </cell>
          <cell r="AM46">
            <v>76.997700000000009</v>
          </cell>
          <cell r="AN46">
            <v>80.998000000000005</v>
          </cell>
          <cell r="AO46">
            <v>89.997200000000007</v>
          </cell>
          <cell r="AP46">
            <v>91.998570000000001</v>
          </cell>
          <cell r="AQ46">
            <v>95.994169999999997</v>
          </cell>
          <cell r="AR46">
            <v>98.149050000000003</v>
          </cell>
          <cell r="AS46">
            <v>103.06068</v>
          </cell>
          <cell r="AT46">
            <v>101.92491999999999</v>
          </cell>
          <cell r="AU46">
            <v>101.06</v>
          </cell>
          <cell r="AV46">
            <v>263.724102028</v>
          </cell>
          <cell r="AW46">
            <v>247.99290000000002</v>
          </cell>
          <cell r="AX46">
            <v>286.14179000000001</v>
          </cell>
          <cell r="AY46">
            <v>306.04559999999998</v>
          </cell>
          <cell r="AZ46">
            <v>1103.9043920279998</v>
          </cell>
        </row>
        <row r="47">
          <cell r="A47" t="str">
            <v>Belarus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A48" t="str">
            <v>Benin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33.200000000000003</v>
          </cell>
          <cell r="AK48">
            <v>31.200000000000003</v>
          </cell>
          <cell r="AL48">
            <v>40.24</v>
          </cell>
          <cell r="AM48">
            <v>14.4</v>
          </cell>
          <cell r="AN48">
            <v>14.92</v>
          </cell>
          <cell r="AO48">
            <v>20.8</v>
          </cell>
          <cell r="AP48">
            <v>30.18</v>
          </cell>
          <cell r="AQ48">
            <v>25.32</v>
          </cell>
          <cell r="AR48">
            <v>36.519999999999996</v>
          </cell>
          <cell r="AS48">
            <v>36.564</v>
          </cell>
          <cell r="AT48">
            <v>36.850999999999999</v>
          </cell>
          <cell r="AU48">
            <v>20.305</v>
          </cell>
          <cell r="AV48">
            <v>104.64000000000001</v>
          </cell>
          <cell r="AW48">
            <v>50.120000000000005</v>
          </cell>
          <cell r="AX48">
            <v>92.02</v>
          </cell>
          <cell r="AY48">
            <v>93.72</v>
          </cell>
          <cell r="AZ48">
            <v>340.50000000000006</v>
          </cell>
        </row>
        <row r="49">
          <cell r="A49" t="str">
            <v>Bosnia &amp; Herz.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232.05799999999999</v>
          </cell>
          <cell r="AK49">
            <v>261.26400000000001</v>
          </cell>
          <cell r="AL49">
            <v>293.646548</v>
          </cell>
          <cell r="AM49">
            <v>292.24495400000001</v>
          </cell>
          <cell r="AN49">
            <v>328.57417799999996</v>
          </cell>
          <cell r="AO49">
            <v>264.55471900000003</v>
          </cell>
          <cell r="AP49">
            <v>267.33136300000001</v>
          </cell>
          <cell r="AQ49">
            <v>204.24304000000001</v>
          </cell>
          <cell r="AR49">
            <v>226.628851</v>
          </cell>
          <cell r="AS49">
            <v>242.22283800000002</v>
          </cell>
          <cell r="AT49">
            <v>240.112571</v>
          </cell>
          <cell r="AU49">
            <v>212.836536</v>
          </cell>
          <cell r="AV49">
            <v>786.96854800000006</v>
          </cell>
          <cell r="AW49">
            <v>885.37385100000006</v>
          </cell>
          <cell r="AX49">
            <v>698.20325400000002</v>
          </cell>
          <cell r="AY49">
            <v>695.17194500000005</v>
          </cell>
          <cell r="AZ49">
            <v>3065.7175979999997</v>
          </cell>
        </row>
        <row r="50">
          <cell r="A50" t="str">
            <v>Bulgaria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403.87</v>
          </cell>
          <cell r="AK50">
            <v>450.71</v>
          </cell>
          <cell r="AL50">
            <v>467.08879999999999</v>
          </cell>
          <cell r="AM50">
            <v>484.83339999999998</v>
          </cell>
          <cell r="AN50">
            <v>547.89681600000006</v>
          </cell>
          <cell r="AO50">
            <v>509.76900599999999</v>
          </cell>
          <cell r="AP50">
            <v>424.54861400000004</v>
          </cell>
          <cell r="AQ50">
            <v>380.26466600000003</v>
          </cell>
          <cell r="AR50">
            <v>370.19592299999999</v>
          </cell>
          <cell r="AS50">
            <v>396.58295099999998</v>
          </cell>
          <cell r="AT50">
            <v>400.20614</v>
          </cell>
          <cell r="AU50">
            <v>385.45729200000005</v>
          </cell>
          <cell r="AV50">
            <v>1321.6687999999999</v>
          </cell>
          <cell r="AW50">
            <v>1542.4992219999999</v>
          </cell>
          <cell r="AX50">
            <v>1175.0092030000001</v>
          </cell>
          <cell r="AY50">
            <v>1182.2463830000002</v>
          </cell>
          <cell r="AZ50">
            <v>5221.423608000001</v>
          </cell>
        </row>
        <row r="51">
          <cell r="A51" t="str">
            <v>Burkina Faso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8.02</v>
          </cell>
          <cell r="AK51">
            <v>21.439999999999998</v>
          </cell>
          <cell r="AL51">
            <v>23.939999999999998</v>
          </cell>
          <cell r="AM51">
            <v>19.420000000000002</v>
          </cell>
          <cell r="AN51">
            <v>28.44</v>
          </cell>
          <cell r="AO51">
            <v>24.42</v>
          </cell>
          <cell r="AP51">
            <v>27.15</v>
          </cell>
          <cell r="AQ51">
            <v>39.200000000000003</v>
          </cell>
          <cell r="AR51">
            <v>44.06</v>
          </cell>
          <cell r="AS51">
            <v>25.47</v>
          </cell>
          <cell r="AT51">
            <v>20.670999999999999</v>
          </cell>
          <cell r="AU51">
            <v>2.3329999999999989</v>
          </cell>
          <cell r="AV51">
            <v>53.399999999999991</v>
          </cell>
          <cell r="AW51">
            <v>72.28</v>
          </cell>
          <cell r="AX51">
            <v>110.41</v>
          </cell>
          <cell r="AY51">
            <v>48.473999999999997</v>
          </cell>
          <cell r="AZ51">
            <v>284.56399999999996</v>
          </cell>
        </row>
        <row r="52">
          <cell r="A52" t="str">
            <v>Cameroon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6.5</v>
          </cell>
          <cell r="AK52">
            <v>9.02</v>
          </cell>
          <cell r="AL52">
            <v>9.02</v>
          </cell>
          <cell r="AM52">
            <v>4.5199999999999996</v>
          </cell>
          <cell r="AN52">
            <v>9.0399999999999991</v>
          </cell>
          <cell r="AO52">
            <v>9.0399999999999991</v>
          </cell>
          <cell r="AP52">
            <v>9.0399999999999991</v>
          </cell>
          <cell r="AQ52">
            <v>9</v>
          </cell>
          <cell r="AR52">
            <v>18</v>
          </cell>
          <cell r="AS52">
            <v>11.23</v>
          </cell>
          <cell r="AT52">
            <v>14.056000000000001</v>
          </cell>
          <cell r="AU52">
            <v>7.8460000000000001</v>
          </cell>
          <cell r="AV52">
            <v>24.54</v>
          </cell>
          <cell r="AW52">
            <v>22.599999999999998</v>
          </cell>
          <cell r="AX52">
            <v>36.04</v>
          </cell>
          <cell r="AY52">
            <v>33.132000000000005</v>
          </cell>
          <cell r="AZ52">
            <v>116.312</v>
          </cell>
        </row>
        <row r="53">
          <cell r="A53" t="str">
            <v>Cape Verde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13.5</v>
          </cell>
          <cell r="AK53">
            <v>13.5</v>
          </cell>
          <cell r="AL53">
            <v>13.5</v>
          </cell>
          <cell r="AM53">
            <v>13.5</v>
          </cell>
          <cell r="AN53">
            <v>13.5</v>
          </cell>
          <cell r="AO53">
            <v>13.54</v>
          </cell>
          <cell r="AP53">
            <v>13.5</v>
          </cell>
          <cell r="AQ53">
            <v>13.559999999999999</v>
          </cell>
          <cell r="AR53">
            <v>13.79</v>
          </cell>
          <cell r="AS53">
            <v>14.195</v>
          </cell>
          <cell r="AT53">
            <v>13.952</v>
          </cell>
          <cell r="AU53">
            <v>13.744</v>
          </cell>
          <cell r="AV53">
            <v>40.5</v>
          </cell>
          <cell r="AW53">
            <v>40.54</v>
          </cell>
          <cell r="AX53">
            <v>40.849999999999994</v>
          </cell>
          <cell r="AY53">
            <v>41.890999999999998</v>
          </cell>
          <cell r="AZ53">
            <v>163.78099999999998</v>
          </cell>
        </row>
        <row r="54">
          <cell r="A54" t="str">
            <v>Croatia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403.50700000000006</v>
          </cell>
          <cell r="AK54">
            <v>407.335421</v>
          </cell>
          <cell r="AL54">
            <v>453.27447499999994</v>
          </cell>
          <cell r="AM54">
            <v>525.97024899999997</v>
          </cell>
          <cell r="AN54">
            <v>611.20964800000002</v>
          </cell>
          <cell r="AO54">
            <v>591.52838999999994</v>
          </cell>
          <cell r="AP54">
            <v>533.75953000000004</v>
          </cell>
          <cell r="AQ54">
            <v>460.19960200000003</v>
          </cell>
          <cell r="AR54">
            <v>469.73174</v>
          </cell>
          <cell r="AS54">
            <v>425.60956199999998</v>
          </cell>
          <cell r="AT54">
            <v>373.40850799999998</v>
          </cell>
          <cell r="AU54">
            <v>379.05477999999999</v>
          </cell>
          <cell r="AV54">
            <v>1264.116896</v>
          </cell>
          <cell r="AW54">
            <v>1728.7082869999999</v>
          </cell>
          <cell r="AX54">
            <v>1463.6908720000001</v>
          </cell>
          <cell r="AY54">
            <v>1178.07285</v>
          </cell>
          <cell r="AZ54">
            <v>5634.5889050000005</v>
          </cell>
        </row>
        <row r="55">
          <cell r="A55" t="str">
            <v>Djibouti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9</v>
          </cell>
          <cell r="AK55">
            <v>9</v>
          </cell>
          <cell r="AL55">
            <v>9</v>
          </cell>
          <cell r="AM55">
            <v>9</v>
          </cell>
          <cell r="AN55">
            <v>13.5</v>
          </cell>
          <cell r="AO55">
            <v>9</v>
          </cell>
          <cell r="AP55">
            <v>9</v>
          </cell>
          <cell r="AQ55">
            <v>9</v>
          </cell>
          <cell r="AR55">
            <v>8.5</v>
          </cell>
          <cell r="AS55">
            <v>8.5</v>
          </cell>
          <cell r="AT55">
            <v>8.9</v>
          </cell>
          <cell r="AU55">
            <v>9</v>
          </cell>
          <cell r="AV55">
            <v>27</v>
          </cell>
          <cell r="AW55">
            <v>31.5</v>
          </cell>
          <cell r="AX55">
            <v>26.5</v>
          </cell>
          <cell r="AY55">
            <v>26.4</v>
          </cell>
          <cell r="AZ55">
            <v>111.4</v>
          </cell>
        </row>
        <row r="56">
          <cell r="A56" t="str">
            <v>EEMA Unallocated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</row>
        <row r="57">
          <cell r="A57" t="str">
            <v>Egypt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16</v>
          </cell>
          <cell r="AK57">
            <v>10</v>
          </cell>
          <cell r="AL57">
            <v>11</v>
          </cell>
          <cell r="AM57">
            <v>11</v>
          </cell>
          <cell r="AN57">
            <v>11</v>
          </cell>
          <cell r="AO57">
            <v>13</v>
          </cell>
          <cell r="AP57">
            <v>14.5</v>
          </cell>
          <cell r="AQ57">
            <v>14.5</v>
          </cell>
          <cell r="AR57">
            <v>10.7</v>
          </cell>
          <cell r="AS57">
            <v>10.7</v>
          </cell>
          <cell r="AT57">
            <v>0</v>
          </cell>
          <cell r="AU57">
            <v>17.414000000000001</v>
          </cell>
          <cell r="AV57">
            <v>37</v>
          </cell>
          <cell r="AW57">
            <v>35</v>
          </cell>
          <cell r="AX57">
            <v>39.700000000000003</v>
          </cell>
          <cell r="AY57">
            <v>28.114000000000001</v>
          </cell>
          <cell r="AZ57">
            <v>139.81400000000002</v>
          </cell>
        </row>
        <row r="58">
          <cell r="A58" t="str">
            <v>Equatorial Guinea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85</v>
          </cell>
          <cell r="AK58">
            <v>79.44</v>
          </cell>
          <cell r="AL58">
            <v>69.02000000000001</v>
          </cell>
          <cell r="AM58">
            <v>100.25999999999999</v>
          </cell>
          <cell r="AN58">
            <v>94.359999999999985</v>
          </cell>
          <cell r="AO58">
            <v>94.240000000000009</v>
          </cell>
          <cell r="AP58">
            <v>81.84</v>
          </cell>
          <cell r="AQ58">
            <v>73.06</v>
          </cell>
          <cell r="AR58">
            <v>62.46</v>
          </cell>
          <cell r="AS58">
            <v>60.466000000000001</v>
          </cell>
          <cell r="AT58">
            <v>70.873999999999995</v>
          </cell>
          <cell r="AU58">
            <v>93.042000000000002</v>
          </cell>
          <cell r="AV58">
            <v>233.46</v>
          </cell>
          <cell r="AW58">
            <v>288.86</v>
          </cell>
          <cell r="AX58">
            <v>217.36</v>
          </cell>
          <cell r="AY58">
            <v>224.38200000000001</v>
          </cell>
          <cell r="AZ58">
            <v>964.06200000000013</v>
          </cell>
        </row>
        <row r="59">
          <cell r="A59" t="str">
            <v>Ethiopia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4.3</v>
          </cell>
          <cell r="AL59">
            <v>4.3</v>
          </cell>
          <cell r="AM59">
            <v>4.3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8.6</v>
          </cell>
          <cell r="AW59">
            <v>4.3</v>
          </cell>
          <cell r="AX59">
            <v>0</v>
          </cell>
          <cell r="AY59">
            <v>0</v>
          </cell>
          <cell r="AZ59">
            <v>12.899999999999999</v>
          </cell>
        </row>
        <row r="60">
          <cell r="A60" t="str">
            <v>Gabon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43.099999999999994</v>
          </cell>
          <cell r="AK60">
            <v>43.05</v>
          </cell>
          <cell r="AL60">
            <v>48.620000000000005</v>
          </cell>
          <cell r="AM60">
            <v>48.97</v>
          </cell>
          <cell r="AN60">
            <v>47.14</v>
          </cell>
          <cell r="AO60">
            <v>52.19</v>
          </cell>
          <cell r="AP60">
            <v>47.8</v>
          </cell>
          <cell r="AQ60">
            <v>48.8</v>
          </cell>
          <cell r="AR60">
            <v>55.499999999999993</v>
          </cell>
          <cell r="AS60">
            <v>51.447999999999993</v>
          </cell>
          <cell r="AT60">
            <v>41.476999999999997</v>
          </cell>
          <cell r="AU60">
            <v>40.365000000000002</v>
          </cell>
          <cell r="AV60">
            <v>134.76999999999998</v>
          </cell>
          <cell r="AW60">
            <v>148.30000000000001</v>
          </cell>
          <cell r="AX60">
            <v>152.1</v>
          </cell>
          <cell r="AY60">
            <v>133.29</v>
          </cell>
          <cell r="AZ60">
            <v>568.46</v>
          </cell>
        </row>
        <row r="61">
          <cell r="A61" t="str">
            <v>Gambia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13</v>
          </cell>
          <cell r="AK61">
            <v>22.56</v>
          </cell>
          <cell r="AL61">
            <v>22.56</v>
          </cell>
          <cell r="AM61">
            <v>18.04</v>
          </cell>
          <cell r="AN61">
            <v>18.059999999999999</v>
          </cell>
          <cell r="AO61">
            <v>16.689999999999998</v>
          </cell>
          <cell r="AP61">
            <v>19.829999999999998</v>
          </cell>
          <cell r="AQ61">
            <v>22.599999999999998</v>
          </cell>
          <cell r="AR61">
            <v>22.02</v>
          </cell>
          <cell r="AS61">
            <v>21.686</v>
          </cell>
          <cell r="AT61">
            <v>20.068999999999999</v>
          </cell>
          <cell r="AU61">
            <v>23.532999999999998</v>
          </cell>
          <cell r="AV61">
            <v>58.120000000000005</v>
          </cell>
          <cell r="AW61">
            <v>52.789999999999992</v>
          </cell>
          <cell r="AX61">
            <v>64.449999999999989</v>
          </cell>
          <cell r="AY61">
            <v>65.287999999999997</v>
          </cell>
          <cell r="AZ61">
            <v>240.648</v>
          </cell>
        </row>
        <row r="62">
          <cell r="A62" t="str">
            <v>Georgia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85.5</v>
          </cell>
          <cell r="AK62">
            <v>122.86</v>
          </cell>
          <cell r="AL62">
            <v>126</v>
          </cell>
          <cell r="AM62">
            <v>145.15</v>
          </cell>
          <cell r="AN62">
            <v>166.5</v>
          </cell>
          <cell r="AO62">
            <v>166.43349599999999</v>
          </cell>
          <cell r="AP62">
            <v>116.19828700000001</v>
          </cell>
          <cell r="AQ62">
            <v>135.12742900000001</v>
          </cell>
          <cell r="AR62">
            <v>147.846597</v>
          </cell>
          <cell r="AS62">
            <v>144.247863</v>
          </cell>
          <cell r="AT62">
            <v>110.610105</v>
          </cell>
          <cell r="AU62">
            <v>153.85059000000001</v>
          </cell>
          <cell r="AV62">
            <v>334.36</v>
          </cell>
          <cell r="AW62">
            <v>478.08349599999997</v>
          </cell>
          <cell r="AX62">
            <v>399.17231300000003</v>
          </cell>
          <cell r="AY62">
            <v>408.70855800000004</v>
          </cell>
          <cell r="AZ62">
            <v>1620.3243670000002</v>
          </cell>
        </row>
        <row r="63">
          <cell r="A63" t="str">
            <v>Guinea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24.9</v>
          </cell>
          <cell r="AK63">
            <v>29.599999999999998</v>
          </cell>
          <cell r="AL63">
            <v>30.599999999999998</v>
          </cell>
          <cell r="AM63">
            <v>24.9</v>
          </cell>
          <cell r="AN63">
            <v>24.9</v>
          </cell>
          <cell r="AO63">
            <v>24.04</v>
          </cell>
          <cell r="AP63">
            <v>24.48</v>
          </cell>
          <cell r="AQ63">
            <v>44.76</v>
          </cell>
          <cell r="AR63">
            <v>44.480000000000004</v>
          </cell>
          <cell r="AS63">
            <v>48.882999999999996</v>
          </cell>
          <cell r="AT63">
            <v>54.703999999999994</v>
          </cell>
          <cell r="AU63">
            <v>51.525000000000006</v>
          </cell>
          <cell r="AV63">
            <v>85.1</v>
          </cell>
          <cell r="AW63">
            <v>73.84</v>
          </cell>
          <cell r="AX63">
            <v>113.72</v>
          </cell>
          <cell r="AY63">
            <v>155.11199999999999</v>
          </cell>
          <cell r="AZ63">
            <v>427.77199999999993</v>
          </cell>
        </row>
        <row r="64">
          <cell r="A64" t="str">
            <v>Iraq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150.00005938499999</v>
          </cell>
          <cell r="AK64">
            <v>212.95994999999999</v>
          </cell>
          <cell r="AL64">
            <v>242.75</v>
          </cell>
          <cell r="AM64">
            <v>262.98997000000003</v>
          </cell>
          <cell r="AN64">
            <v>278.875</v>
          </cell>
          <cell r="AO64">
            <v>298.97072000000003</v>
          </cell>
          <cell r="AP64">
            <v>257.47502000000003</v>
          </cell>
          <cell r="AQ64">
            <v>257.04633000000001</v>
          </cell>
          <cell r="AR64">
            <v>264.03802999999999</v>
          </cell>
          <cell r="AS64">
            <v>227.36799999999999</v>
          </cell>
          <cell r="AT64">
            <v>272.53800000000001</v>
          </cell>
          <cell r="AU64">
            <v>345.57</v>
          </cell>
          <cell r="AV64">
            <v>605.71000938499992</v>
          </cell>
          <cell r="AW64">
            <v>840.83569000000011</v>
          </cell>
          <cell r="AX64">
            <v>778.55937999999992</v>
          </cell>
          <cell r="AY64">
            <v>845.476</v>
          </cell>
          <cell r="AZ64">
            <v>3070.5810793850005</v>
          </cell>
        </row>
        <row r="65">
          <cell r="A65" t="str">
            <v>Israel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1082.416592</v>
          </cell>
          <cell r="AK65">
            <v>1126.839534</v>
          </cell>
          <cell r="AL65">
            <v>1102.289</v>
          </cell>
          <cell r="AM65">
            <v>1111.6979999999999</v>
          </cell>
          <cell r="AN65">
            <v>1120.0129999999999</v>
          </cell>
          <cell r="AO65">
            <v>1075.625</v>
          </cell>
          <cell r="AP65">
            <v>1021.99</v>
          </cell>
          <cell r="AQ65">
            <v>1002.6960000000001</v>
          </cell>
          <cell r="AR65">
            <v>1045.653</v>
          </cell>
          <cell r="AS65">
            <v>1025.8400000000001</v>
          </cell>
          <cell r="AT65">
            <v>983.50199999999995</v>
          </cell>
          <cell r="AU65">
            <v>1024.0160000000001</v>
          </cell>
          <cell r="AV65">
            <v>3311.545126</v>
          </cell>
          <cell r="AW65">
            <v>3307.3359999999998</v>
          </cell>
          <cell r="AX65">
            <v>3070.3389999999999</v>
          </cell>
          <cell r="AY65">
            <v>3033.3580000000002</v>
          </cell>
          <cell r="AZ65">
            <v>12722.578126</v>
          </cell>
        </row>
        <row r="66">
          <cell r="A66" t="str">
            <v>Ivory Coast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39.599999999999994</v>
          </cell>
          <cell r="AK66">
            <v>39.599999999999994</v>
          </cell>
          <cell r="AL66">
            <v>44.099999999999994</v>
          </cell>
          <cell r="AM66">
            <v>44.099999999999994</v>
          </cell>
          <cell r="AN66">
            <v>44.099999999999994</v>
          </cell>
          <cell r="AO66">
            <v>44.56</v>
          </cell>
          <cell r="AP66">
            <v>43.94</v>
          </cell>
          <cell r="AQ66">
            <v>39.68</v>
          </cell>
          <cell r="AR66">
            <v>37.28</v>
          </cell>
          <cell r="AS66">
            <v>39.021999999999998</v>
          </cell>
          <cell r="AT66">
            <v>38.936</v>
          </cell>
          <cell r="AU66">
            <v>36.668999999999997</v>
          </cell>
          <cell r="AV66">
            <v>123.29999999999998</v>
          </cell>
          <cell r="AW66">
            <v>132.76</v>
          </cell>
          <cell r="AX66">
            <v>120.9</v>
          </cell>
          <cell r="AY66">
            <v>114.627</v>
          </cell>
          <cell r="AZ66">
            <v>491.58699999999988</v>
          </cell>
        </row>
        <row r="67">
          <cell r="A67" t="str">
            <v>Jordan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523.40828593200001</v>
          </cell>
          <cell r="AK67">
            <v>569.99996999999996</v>
          </cell>
          <cell r="AL67">
            <v>548.10899569999992</v>
          </cell>
          <cell r="AM67">
            <v>555.99749999999995</v>
          </cell>
          <cell r="AN67">
            <v>547.37186470999995</v>
          </cell>
          <cell r="AO67">
            <v>515.01581610000005</v>
          </cell>
          <cell r="AP67">
            <v>511.57263059000002</v>
          </cell>
          <cell r="AQ67">
            <v>500.08827449</v>
          </cell>
          <cell r="AR67">
            <v>508.22863999999993</v>
          </cell>
          <cell r="AS67">
            <v>496.25634000000002</v>
          </cell>
          <cell r="AT67">
            <v>469.358170003</v>
          </cell>
          <cell r="AU67">
            <v>495.00000000499995</v>
          </cell>
          <cell r="AV67">
            <v>1641.5172516319999</v>
          </cell>
          <cell r="AW67">
            <v>1618.3851808099998</v>
          </cell>
          <cell r="AX67">
            <v>1519.8895450800001</v>
          </cell>
          <cell r="AY67">
            <v>1460.614510008</v>
          </cell>
          <cell r="AZ67">
            <v>6240.4064875299991</v>
          </cell>
        </row>
        <row r="68">
          <cell r="A68" t="str">
            <v>Kazakhstan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3161.28</v>
          </cell>
          <cell r="AK68">
            <v>3491.1540000000005</v>
          </cell>
          <cell r="AL68">
            <v>3643.4299999999994</v>
          </cell>
          <cell r="AM68">
            <v>3806.74</v>
          </cell>
          <cell r="AN68">
            <v>3896.25</v>
          </cell>
          <cell r="AO68">
            <v>3785.8199999999997</v>
          </cell>
          <cell r="AP68">
            <v>3559.11</v>
          </cell>
          <cell r="AQ68">
            <v>3301.22</v>
          </cell>
          <cell r="AR68">
            <v>3337.7599999999998</v>
          </cell>
          <cell r="AS68">
            <v>3096.95</v>
          </cell>
          <cell r="AT68">
            <v>2894.4900000000002</v>
          </cell>
          <cell r="AU68">
            <v>2763.41</v>
          </cell>
          <cell r="AV68">
            <v>10295.864000000001</v>
          </cell>
          <cell r="AW68">
            <v>11488.81</v>
          </cell>
          <cell r="AX68">
            <v>10198.09</v>
          </cell>
          <cell r="AY68">
            <v>8754.85</v>
          </cell>
          <cell r="AZ68">
            <v>40737.614000000001</v>
          </cell>
        </row>
        <row r="69">
          <cell r="A69" t="str">
            <v>Kenya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4.5</v>
          </cell>
          <cell r="AL69">
            <v>4.5</v>
          </cell>
          <cell r="AM69">
            <v>4.5</v>
          </cell>
          <cell r="AN69">
            <v>0</v>
          </cell>
          <cell r="AO69">
            <v>4.5</v>
          </cell>
          <cell r="AP69">
            <v>4.5</v>
          </cell>
          <cell r="AQ69">
            <v>4.5</v>
          </cell>
          <cell r="AR69">
            <v>0</v>
          </cell>
          <cell r="AS69">
            <v>4.5</v>
          </cell>
          <cell r="AT69">
            <v>4.5</v>
          </cell>
          <cell r="AU69">
            <v>0</v>
          </cell>
          <cell r="AV69">
            <v>9</v>
          </cell>
          <cell r="AW69">
            <v>9</v>
          </cell>
          <cell r="AX69">
            <v>9</v>
          </cell>
          <cell r="AY69">
            <v>9</v>
          </cell>
          <cell r="AZ69">
            <v>36</v>
          </cell>
        </row>
        <row r="70">
          <cell r="A70" t="str">
            <v>Kosovo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116.68400000000001</v>
          </cell>
          <cell r="AK70">
            <v>128.44886300000002</v>
          </cell>
          <cell r="AL70">
            <v>137.90688</v>
          </cell>
          <cell r="AM70">
            <v>163.31701700000002</v>
          </cell>
          <cell r="AN70">
            <v>200.51100000000002</v>
          </cell>
          <cell r="AO70">
            <v>164.39400000000001</v>
          </cell>
          <cell r="AP70">
            <v>133.71350999999999</v>
          </cell>
          <cell r="AQ70">
            <v>89.287210000000002</v>
          </cell>
          <cell r="AR70">
            <v>82.990900000000011</v>
          </cell>
          <cell r="AS70">
            <v>100.36633399999999</v>
          </cell>
          <cell r="AT70">
            <v>99.037434000000019</v>
          </cell>
          <cell r="AU70">
            <v>92.837450000000004</v>
          </cell>
          <cell r="AV70">
            <v>383.03974300000004</v>
          </cell>
          <cell r="AW70">
            <v>528.22201700000005</v>
          </cell>
          <cell r="AX70">
            <v>305.99162000000001</v>
          </cell>
          <cell r="AY70">
            <v>292.241218</v>
          </cell>
          <cell r="AZ70">
            <v>1509.4945980000002</v>
          </cell>
        </row>
        <row r="71">
          <cell r="A71" t="str">
            <v>Kuwait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535.92402746900007</v>
          </cell>
          <cell r="AK71">
            <v>531.00001999999995</v>
          </cell>
          <cell r="AL71">
            <v>524</v>
          </cell>
          <cell r="AM71">
            <v>499.00040000000001</v>
          </cell>
          <cell r="AN71">
            <v>500.00099999999998</v>
          </cell>
          <cell r="AO71">
            <v>507.00018</v>
          </cell>
          <cell r="AP71">
            <v>512.97205999999994</v>
          </cell>
          <cell r="AQ71">
            <v>485.14538500000003</v>
          </cell>
          <cell r="AR71">
            <v>439.02506499999998</v>
          </cell>
          <cell r="AS71">
            <v>441.344434159</v>
          </cell>
          <cell r="AT71">
            <v>471.04930999999999</v>
          </cell>
          <cell r="AU71">
            <v>516.6099999999999</v>
          </cell>
          <cell r="AV71">
            <v>1590.924047469</v>
          </cell>
          <cell r="AW71">
            <v>1506.0015800000001</v>
          </cell>
          <cell r="AX71">
            <v>1437.1425099999999</v>
          </cell>
          <cell r="AY71">
            <v>1429.0037441589998</v>
          </cell>
          <cell r="AZ71">
            <v>5963.0718816279996</v>
          </cell>
        </row>
        <row r="72">
          <cell r="A72" t="str">
            <v>Kyrgyzstan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89</v>
          </cell>
          <cell r="AK72">
            <v>99</v>
          </cell>
          <cell r="AL72">
            <v>110.32</v>
          </cell>
          <cell r="AM72">
            <v>102.52000000000001</v>
          </cell>
          <cell r="AN72">
            <v>111.52000000000001</v>
          </cell>
          <cell r="AO72">
            <v>122.17</v>
          </cell>
          <cell r="AP72">
            <v>103</v>
          </cell>
          <cell r="AQ72">
            <v>123.1</v>
          </cell>
          <cell r="AR72">
            <v>83.5</v>
          </cell>
          <cell r="AS72">
            <v>56</v>
          </cell>
          <cell r="AT72">
            <v>53.86</v>
          </cell>
          <cell r="AU72">
            <v>51.319999999999993</v>
          </cell>
          <cell r="AV72">
            <v>298.32</v>
          </cell>
          <cell r="AW72">
            <v>336.21000000000004</v>
          </cell>
          <cell r="AX72">
            <v>309.60000000000002</v>
          </cell>
          <cell r="AY72">
            <v>161.18</v>
          </cell>
          <cell r="AZ72">
            <v>1105.31</v>
          </cell>
        </row>
        <row r="73">
          <cell r="A73" t="str">
            <v>Lebanon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782.18197774500004</v>
          </cell>
          <cell r="AK73">
            <v>740</v>
          </cell>
          <cell r="AL73">
            <v>785</v>
          </cell>
          <cell r="AM73">
            <v>851.00622749900003</v>
          </cell>
          <cell r="AN73">
            <v>873.00594633399999</v>
          </cell>
          <cell r="AO73">
            <v>889.02479153399986</v>
          </cell>
          <cell r="AP73">
            <v>859.0301778380001</v>
          </cell>
          <cell r="AQ73">
            <v>829.56415763100006</v>
          </cell>
          <cell r="AR73">
            <v>854.47255273200005</v>
          </cell>
          <cell r="AS73">
            <v>949.92165273199998</v>
          </cell>
          <cell r="AT73">
            <v>953.61539999999991</v>
          </cell>
          <cell r="AU73">
            <v>982.95999999999992</v>
          </cell>
          <cell r="AV73">
            <v>2307.181977745</v>
          </cell>
          <cell r="AW73">
            <v>2613.0369653669995</v>
          </cell>
          <cell r="AX73">
            <v>2543.0668882010004</v>
          </cell>
          <cell r="AY73">
            <v>2886.4970527319997</v>
          </cell>
          <cell r="AZ73">
            <v>10349.782884044998</v>
          </cell>
        </row>
        <row r="74">
          <cell r="A74" t="str">
            <v>Liberia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62.519999999999996</v>
          </cell>
          <cell r="AK74">
            <v>66.92</v>
          </cell>
          <cell r="AL74">
            <v>71.44</v>
          </cell>
          <cell r="AM74">
            <v>77.320000000000007</v>
          </cell>
          <cell r="AN74">
            <v>81.84</v>
          </cell>
          <cell r="AO74">
            <v>72.8</v>
          </cell>
          <cell r="AP74">
            <v>72.8</v>
          </cell>
          <cell r="AQ74">
            <v>72.8</v>
          </cell>
          <cell r="AR74">
            <v>93.2</v>
          </cell>
          <cell r="AS74">
            <v>65.117000000000004</v>
          </cell>
          <cell r="AT74">
            <v>52.843999999999994</v>
          </cell>
          <cell r="AU74">
            <v>61.911000000000001</v>
          </cell>
          <cell r="AV74">
            <v>200.88</v>
          </cell>
          <cell r="AW74">
            <v>231.96000000000004</v>
          </cell>
          <cell r="AX74">
            <v>238.8</v>
          </cell>
          <cell r="AY74">
            <v>179.87200000000001</v>
          </cell>
          <cell r="AZ74">
            <v>851.51199999999994</v>
          </cell>
        </row>
        <row r="75">
          <cell r="A75" t="str">
            <v>Libya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593.6</v>
          </cell>
          <cell r="AL75">
            <v>371</v>
          </cell>
          <cell r="AM75">
            <v>148.4</v>
          </cell>
          <cell r="AN75">
            <v>0</v>
          </cell>
          <cell r="AO75">
            <v>0</v>
          </cell>
          <cell r="AP75">
            <v>0</v>
          </cell>
          <cell r="AQ75">
            <v>95.4</v>
          </cell>
          <cell r="AR75">
            <v>151.89600000000002</v>
          </cell>
          <cell r="AS75">
            <v>169.29599999999999</v>
          </cell>
          <cell r="AT75">
            <v>79.296000000000006</v>
          </cell>
          <cell r="AU75">
            <v>0</v>
          </cell>
          <cell r="AV75">
            <v>964.6</v>
          </cell>
          <cell r="AW75">
            <v>148.4</v>
          </cell>
          <cell r="AX75">
            <v>247.29600000000002</v>
          </cell>
          <cell r="AY75">
            <v>248.59199999999998</v>
          </cell>
          <cell r="AZ75">
            <v>1608.8880000000001</v>
          </cell>
        </row>
        <row r="76">
          <cell r="A76" t="str">
            <v>Macedonia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50.744</v>
          </cell>
          <cell r="AK76">
            <v>58.087293000000003</v>
          </cell>
          <cell r="AL76">
            <v>62.529952000000002</v>
          </cell>
          <cell r="AM76">
            <v>60.443420000000003</v>
          </cell>
          <cell r="AN76">
            <v>61.465081999999995</v>
          </cell>
          <cell r="AO76">
            <v>68.604145000000003</v>
          </cell>
          <cell r="AP76">
            <v>65.508352000000002</v>
          </cell>
          <cell r="AQ76">
            <v>44.906660000000002</v>
          </cell>
          <cell r="AR76">
            <v>44.818356999999999</v>
          </cell>
          <cell r="AS76">
            <v>54.366664999999998</v>
          </cell>
          <cell r="AT76">
            <v>61.264533999999998</v>
          </cell>
          <cell r="AU76">
            <v>38.511189000000002</v>
          </cell>
          <cell r="AV76">
            <v>171.361245</v>
          </cell>
          <cell r="AW76">
            <v>190.51264700000002</v>
          </cell>
          <cell r="AX76">
            <v>155.23336900000001</v>
          </cell>
          <cell r="AY76">
            <v>154.14238799999998</v>
          </cell>
          <cell r="AZ76">
            <v>671.24964900000009</v>
          </cell>
        </row>
        <row r="77">
          <cell r="A77" t="str">
            <v>Mali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9</v>
          </cell>
          <cell r="AK77">
            <v>9</v>
          </cell>
          <cell r="AL77">
            <v>12.5</v>
          </cell>
          <cell r="AM77">
            <v>9</v>
          </cell>
          <cell r="AN77">
            <v>13.5</v>
          </cell>
          <cell r="AO77">
            <v>13.5</v>
          </cell>
          <cell r="AP77">
            <v>18</v>
          </cell>
          <cell r="AQ77">
            <v>18</v>
          </cell>
          <cell r="AR77">
            <v>22</v>
          </cell>
          <cell r="AS77">
            <v>13.468999999999999</v>
          </cell>
          <cell r="AT77">
            <v>8.1579999999999995</v>
          </cell>
          <cell r="AU77">
            <v>12.407</v>
          </cell>
          <cell r="AV77">
            <v>30.5</v>
          </cell>
          <cell r="AW77">
            <v>36</v>
          </cell>
          <cell r="AX77">
            <v>58</v>
          </cell>
          <cell r="AY77">
            <v>34.033999999999999</v>
          </cell>
          <cell r="AZ77">
            <v>158.53399999999999</v>
          </cell>
        </row>
        <row r="78">
          <cell r="A78" t="str">
            <v>Mauritania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203.05</v>
          </cell>
          <cell r="AK78">
            <v>191.10000000000002</v>
          </cell>
          <cell r="AL78">
            <v>190.4</v>
          </cell>
          <cell r="AM78">
            <v>196.5</v>
          </cell>
          <cell r="AN78">
            <v>151.80000000000001</v>
          </cell>
          <cell r="AO78">
            <v>192.399</v>
          </cell>
          <cell r="AP78">
            <v>186.9</v>
          </cell>
          <cell r="AQ78">
            <v>240.53999999999996</v>
          </cell>
          <cell r="AR78">
            <v>236.24</v>
          </cell>
          <cell r="AS78">
            <v>213.83</v>
          </cell>
          <cell r="AT78">
            <v>208.81000000000003</v>
          </cell>
          <cell r="AU78">
            <v>211.20000000000002</v>
          </cell>
          <cell r="AV78">
            <v>584.55000000000007</v>
          </cell>
          <cell r="AW78">
            <v>540.69900000000007</v>
          </cell>
          <cell r="AX78">
            <v>663.68</v>
          </cell>
          <cell r="AY78">
            <v>633.84</v>
          </cell>
          <cell r="AZ78">
            <v>2422.7690000000002</v>
          </cell>
        </row>
        <row r="79">
          <cell r="A79" t="str">
            <v>Mauritius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4.5</v>
          </cell>
          <cell r="AK79">
            <v>3</v>
          </cell>
          <cell r="AL79">
            <v>6.5</v>
          </cell>
          <cell r="AM79">
            <v>6.5</v>
          </cell>
          <cell r="AN79">
            <v>0</v>
          </cell>
          <cell r="AO79">
            <v>3.8</v>
          </cell>
          <cell r="AP79">
            <v>3.8</v>
          </cell>
          <cell r="AQ79">
            <v>4.3</v>
          </cell>
          <cell r="AR79">
            <v>4.3</v>
          </cell>
          <cell r="AS79">
            <v>4.3</v>
          </cell>
          <cell r="AT79">
            <v>4</v>
          </cell>
          <cell r="AU79">
            <v>4</v>
          </cell>
          <cell r="AV79">
            <v>14</v>
          </cell>
          <cell r="AW79">
            <v>10.3</v>
          </cell>
          <cell r="AX79">
            <v>12.399999999999999</v>
          </cell>
          <cell r="AY79">
            <v>12.3</v>
          </cell>
          <cell r="AZ79">
            <v>48.999999999999993</v>
          </cell>
        </row>
        <row r="80">
          <cell r="A80" t="str">
            <v>Moldova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333</v>
          </cell>
          <cell r="AK80">
            <v>349.03173099999998</v>
          </cell>
          <cell r="AL80">
            <v>343.75</v>
          </cell>
          <cell r="AM80">
            <v>339.5</v>
          </cell>
          <cell r="AN80">
            <v>402.34</v>
          </cell>
          <cell r="AO80">
            <v>414.23</v>
          </cell>
          <cell r="AP80">
            <v>372.5</v>
          </cell>
          <cell r="AQ80">
            <v>345.64</v>
          </cell>
          <cell r="AR80">
            <v>421.26</v>
          </cell>
          <cell r="AS80">
            <v>302.06</v>
          </cell>
          <cell r="AT80">
            <v>329.614575</v>
          </cell>
          <cell r="AU80">
            <v>234.46794399999999</v>
          </cell>
          <cell r="AV80">
            <v>1025.781731</v>
          </cell>
          <cell r="AW80">
            <v>1156.07</v>
          </cell>
          <cell r="AX80">
            <v>1139.4000000000001</v>
          </cell>
          <cell r="AY80">
            <v>866.14251899999999</v>
          </cell>
          <cell r="AZ80">
            <v>4187.3942499999994</v>
          </cell>
        </row>
        <row r="81">
          <cell r="A81" t="str">
            <v>Mongolia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28.5</v>
          </cell>
          <cell r="AK81">
            <v>26.5</v>
          </cell>
          <cell r="AL81">
            <v>25.83</v>
          </cell>
          <cell r="AM81">
            <v>43.33</v>
          </cell>
          <cell r="AN81">
            <v>41.9</v>
          </cell>
          <cell r="AO81">
            <v>41.2</v>
          </cell>
          <cell r="AP81">
            <v>39.93</v>
          </cell>
          <cell r="AQ81">
            <v>56.099999999999994</v>
          </cell>
          <cell r="AR81">
            <v>32.85</v>
          </cell>
          <cell r="AS81">
            <v>41.24</v>
          </cell>
          <cell r="AT81">
            <v>33</v>
          </cell>
          <cell r="AU81">
            <v>39.1</v>
          </cell>
          <cell r="AV81">
            <v>80.83</v>
          </cell>
          <cell r="AW81">
            <v>126.42999999999999</v>
          </cell>
          <cell r="AX81">
            <v>128.88</v>
          </cell>
          <cell r="AY81">
            <v>113.34</v>
          </cell>
          <cell r="AZ81">
            <v>449.48</v>
          </cell>
        </row>
        <row r="82">
          <cell r="A82" t="str">
            <v>Montenegro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117.31699999999999</v>
          </cell>
          <cell r="AK82">
            <v>125.11800000000001</v>
          </cell>
          <cell r="AL82">
            <v>142.83100000000002</v>
          </cell>
          <cell r="AM82">
            <v>172.622411</v>
          </cell>
          <cell r="AN82">
            <v>184.279764</v>
          </cell>
          <cell r="AO82">
            <v>211.49807099999998</v>
          </cell>
          <cell r="AP82">
            <v>191.22475399999999</v>
          </cell>
          <cell r="AQ82">
            <v>133.47902500000001</v>
          </cell>
          <cell r="AR82">
            <v>116.36865399999999</v>
          </cell>
          <cell r="AS82">
            <v>109.39649299999999</v>
          </cell>
          <cell r="AT82">
            <v>98.401578000000001</v>
          </cell>
          <cell r="AU82">
            <v>93.109433999999993</v>
          </cell>
          <cell r="AV82">
            <v>385.26600000000002</v>
          </cell>
          <cell r="AW82">
            <v>568.40024599999992</v>
          </cell>
          <cell r="AX82">
            <v>441.07243299999999</v>
          </cell>
          <cell r="AY82">
            <v>300.90750500000001</v>
          </cell>
          <cell r="AZ82">
            <v>1695.6461839999999</v>
          </cell>
        </row>
        <row r="83">
          <cell r="A83" t="str">
            <v>Morocco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15.2</v>
          </cell>
          <cell r="AK83">
            <v>14.8</v>
          </cell>
          <cell r="AL83">
            <v>0</v>
          </cell>
          <cell r="AM83">
            <v>10.9</v>
          </cell>
          <cell r="AN83">
            <v>4.2850000000000001</v>
          </cell>
          <cell r="AO83">
            <v>4.2850000000000001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4.5</v>
          </cell>
          <cell r="AU83">
            <v>4.5</v>
          </cell>
          <cell r="AV83">
            <v>30</v>
          </cell>
          <cell r="AW83">
            <v>19.47</v>
          </cell>
          <cell r="AX83">
            <v>0</v>
          </cell>
          <cell r="AY83">
            <v>9</v>
          </cell>
          <cell r="AZ83">
            <v>58.47</v>
          </cell>
        </row>
        <row r="84">
          <cell r="A84" t="str">
            <v>Mozambique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3.375</v>
          </cell>
          <cell r="AK84">
            <v>4.25</v>
          </cell>
          <cell r="AL84">
            <v>4.25</v>
          </cell>
          <cell r="AM84">
            <v>4.25</v>
          </cell>
          <cell r="AN84">
            <v>0</v>
          </cell>
          <cell r="AO84">
            <v>3.5</v>
          </cell>
          <cell r="AP84">
            <v>3.05</v>
          </cell>
          <cell r="AQ84">
            <v>3</v>
          </cell>
          <cell r="AR84">
            <v>0</v>
          </cell>
          <cell r="AS84">
            <v>0</v>
          </cell>
          <cell r="AT84">
            <v>0</v>
          </cell>
          <cell r="AU84">
            <v>4.5</v>
          </cell>
          <cell r="AV84">
            <v>11.875</v>
          </cell>
          <cell r="AW84">
            <v>7.75</v>
          </cell>
          <cell r="AX84">
            <v>6.05</v>
          </cell>
          <cell r="AY84">
            <v>4.5</v>
          </cell>
          <cell r="AZ84">
            <v>30.175000000000001</v>
          </cell>
        </row>
        <row r="85">
          <cell r="A85" t="str">
            <v>Niger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4.5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1.0000000000003301E-3</v>
          </cell>
          <cell r="AT85">
            <v>1E-3</v>
          </cell>
          <cell r="AU85">
            <v>1E-3</v>
          </cell>
          <cell r="AV85">
            <v>4.5</v>
          </cell>
          <cell r="AW85">
            <v>0</v>
          </cell>
          <cell r="AX85">
            <v>0</v>
          </cell>
          <cell r="AY85">
            <v>3.0000000000003301E-3</v>
          </cell>
          <cell r="AZ85">
            <v>4.503000000000001</v>
          </cell>
        </row>
        <row r="86">
          <cell r="A86" t="str">
            <v>Oman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121.81221945999999</v>
          </cell>
          <cell r="AK86">
            <v>115.34575999999998</v>
          </cell>
          <cell r="AL86">
            <v>116</v>
          </cell>
          <cell r="AM86">
            <v>111.00020000000001</v>
          </cell>
          <cell r="AN86">
            <v>106.99814000000001</v>
          </cell>
          <cell r="AO86">
            <v>116.99637000000001</v>
          </cell>
          <cell r="AP86">
            <v>119.55689</v>
          </cell>
          <cell r="AQ86">
            <v>110.57379</v>
          </cell>
          <cell r="AR86">
            <v>117.99822</v>
          </cell>
          <cell r="AS86">
            <v>105.50298000000001</v>
          </cell>
          <cell r="AT86">
            <v>105.07818999999999</v>
          </cell>
          <cell r="AU86">
            <v>102.64</v>
          </cell>
          <cell r="AV86">
            <v>353.15797945999998</v>
          </cell>
          <cell r="AW86">
            <v>334.99471000000005</v>
          </cell>
          <cell r="AX86">
            <v>348.12889999999999</v>
          </cell>
          <cell r="AY86">
            <v>313.22116999999997</v>
          </cell>
          <cell r="AZ86">
            <v>1349.5027594599999</v>
          </cell>
        </row>
        <row r="87">
          <cell r="A87" t="str">
            <v>Palestine Auth. Area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226.24378264699999</v>
          </cell>
          <cell r="AK87">
            <v>183.99996999999999</v>
          </cell>
          <cell r="AL87">
            <v>223</v>
          </cell>
          <cell r="AM87">
            <v>208.00020000000001</v>
          </cell>
          <cell r="AN87">
            <v>215.00019</v>
          </cell>
          <cell r="AO87">
            <v>210.99806999999998</v>
          </cell>
          <cell r="AP87">
            <v>213.00221286599998</v>
          </cell>
          <cell r="AQ87">
            <v>211.214355571</v>
          </cell>
          <cell r="AR87">
            <v>204.28414373999999</v>
          </cell>
          <cell r="AS87">
            <v>147.83329000000001</v>
          </cell>
          <cell r="AT87">
            <v>149.14892999999998</v>
          </cell>
          <cell r="AU87">
            <v>189.98000000000002</v>
          </cell>
          <cell r="AV87">
            <v>633.24375264699995</v>
          </cell>
          <cell r="AW87">
            <v>633.99846000000002</v>
          </cell>
          <cell r="AX87">
            <v>628.50071217699997</v>
          </cell>
          <cell r="AY87">
            <v>486.96222</v>
          </cell>
          <cell r="AZ87">
            <v>2382.7051448239999</v>
          </cell>
        </row>
        <row r="88">
          <cell r="A88" t="str">
            <v>PMIDF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4977.5420000000004</v>
          </cell>
          <cell r="AK88">
            <v>5119.6840000000011</v>
          </cell>
          <cell r="AL88">
            <v>5078.1849999999995</v>
          </cell>
          <cell r="AM88">
            <v>5461.5969999999998</v>
          </cell>
          <cell r="AN88">
            <v>5525.5879999999997</v>
          </cell>
          <cell r="AO88">
            <v>5431.7019999999993</v>
          </cell>
          <cell r="AP88">
            <v>5096.7630000000008</v>
          </cell>
          <cell r="AQ88">
            <v>4785.3409999999994</v>
          </cell>
          <cell r="AR88">
            <v>4508.741</v>
          </cell>
          <cell r="AS88">
            <v>4550.9470000000001</v>
          </cell>
          <cell r="AT88">
            <v>4587.0170000000007</v>
          </cell>
          <cell r="AU88">
            <v>5017.7679999999991</v>
          </cell>
          <cell r="AV88">
            <v>15175.411000000002</v>
          </cell>
          <cell r="AW88">
            <v>16418.886999999999</v>
          </cell>
          <cell r="AX88">
            <v>14390.844999999999</v>
          </cell>
          <cell r="AY88">
            <v>14155.732</v>
          </cell>
          <cell r="AZ88">
            <v>60140.875</v>
          </cell>
        </row>
        <row r="89">
          <cell r="A89" t="str">
            <v>Qatar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222.180603899</v>
          </cell>
          <cell r="AK89">
            <v>209.00002000000001</v>
          </cell>
          <cell r="AL89">
            <v>199</v>
          </cell>
          <cell r="AM89">
            <v>188</v>
          </cell>
          <cell r="AN89">
            <v>191.99707999999998</v>
          </cell>
          <cell r="AO89">
            <v>201.99999</v>
          </cell>
          <cell r="AP89">
            <v>204.98660999999998</v>
          </cell>
          <cell r="AQ89">
            <v>204.16852</v>
          </cell>
          <cell r="AR89">
            <v>213.71352000000002</v>
          </cell>
          <cell r="AS89">
            <v>196.71230394200001</v>
          </cell>
          <cell r="AT89">
            <v>163.18810999999999</v>
          </cell>
          <cell r="AU89">
            <v>203.10000000000002</v>
          </cell>
          <cell r="AV89">
            <v>630.18062389900001</v>
          </cell>
          <cell r="AW89">
            <v>581.99707000000001</v>
          </cell>
          <cell r="AX89">
            <v>622.86865</v>
          </cell>
          <cell r="AY89">
            <v>563.00041394200002</v>
          </cell>
          <cell r="AZ89">
            <v>2398.0467578409998</v>
          </cell>
        </row>
        <row r="90">
          <cell r="A90" t="str">
            <v>Reunion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57.759999999999991</v>
          </cell>
          <cell r="AK90">
            <v>59.025999999999996</v>
          </cell>
          <cell r="AL90">
            <v>58.710999999999999</v>
          </cell>
          <cell r="AM90">
            <v>59.088999999999999</v>
          </cell>
          <cell r="AN90">
            <v>57.445999999999998</v>
          </cell>
          <cell r="AO90">
            <v>59.529000000000003</v>
          </cell>
          <cell r="AP90">
            <v>60.664999999999999</v>
          </cell>
          <cell r="AQ90">
            <v>62.557000000000002</v>
          </cell>
          <cell r="AR90">
            <v>66.182999999999993</v>
          </cell>
          <cell r="AS90">
            <v>63.430000000000007</v>
          </cell>
          <cell r="AT90">
            <v>62.578000000000003</v>
          </cell>
          <cell r="AU90">
            <v>58.463000000000001</v>
          </cell>
          <cell r="AV90">
            <v>175.49699999999999</v>
          </cell>
          <cell r="AW90">
            <v>176.06399999999999</v>
          </cell>
          <cell r="AX90">
            <v>189.405</v>
          </cell>
          <cell r="AY90">
            <v>184.471</v>
          </cell>
          <cell r="AZ90">
            <v>725.4369999999999</v>
          </cell>
        </row>
        <row r="91">
          <cell r="A91" t="str">
            <v>Romania</v>
          </cell>
          <cell r="B91">
            <v>38.999850145257433</v>
          </cell>
          <cell r="C91">
            <v>34.538547950068043</v>
          </cell>
          <cell r="D91">
            <v>20.103410731795208</v>
          </cell>
          <cell r="E91">
            <v>5.2078952402534444</v>
          </cell>
          <cell r="F91">
            <v>7.6642423932757886</v>
          </cell>
          <cell r="G91">
            <v>22.815624206400962</v>
          </cell>
          <cell r="H91">
            <v>4.4312846974089659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6.3006922355009136</v>
          </cell>
          <cell r="N91">
            <v>31.267799806325868</v>
          </cell>
          <cell r="O91">
            <v>11.910047440558339</v>
          </cell>
          <cell r="P91">
            <v>1.560359631057338</v>
          </cell>
          <cell r="Q91">
            <v>1.9130748056025957</v>
          </cell>
          <cell r="R91">
            <v>12.420092537404289</v>
          </cell>
          <cell r="S91">
            <v>624.41166893309128</v>
          </cell>
          <cell r="T91">
            <v>568.18566893309139</v>
          </cell>
          <cell r="U91">
            <v>319.80166893309126</v>
          </cell>
          <cell r="V91">
            <v>82.74766893309129</v>
          </cell>
          <cell r="W91">
            <v>126.46</v>
          </cell>
          <cell r="X91">
            <v>369.35200000000009</v>
          </cell>
          <cell r="Y91">
            <v>67.454000000000065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76</v>
          </cell>
          <cell r="AE91">
            <v>1512.399006799274</v>
          </cell>
          <cell r="AF91">
            <v>578.55966893309142</v>
          </cell>
          <cell r="AG91">
            <v>67.454000000000065</v>
          </cell>
          <cell r="AH91">
            <v>76</v>
          </cell>
          <cell r="AI91">
            <v>2234.4126757323656</v>
          </cell>
          <cell r="AJ91">
            <v>1440.9555420000002</v>
          </cell>
          <cell r="AK91">
            <v>1480.5691969999998</v>
          </cell>
          <cell r="AL91">
            <v>1431.7048280000001</v>
          </cell>
          <cell r="AM91">
            <v>1430.000002</v>
          </cell>
          <cell r="AN91">
            <v>1485.000006</v>
          </cell>
          <cell r="AO91">
            <v>1456.97</v>
          </cell>
          <cell r="AP91">
            <v>1369.999992</v>
          </cell>
          <cell r="AQ91">
            <v>1194.000002</v>
          </cell>
          <cell r="AR91">
            <v>1326.68</v>
          </cell>
          <cell r="AS91">
            <v>1365.2409949999999</v>
          </cell>
          <cell r="AT91">
            <v>1124.5599990000001</v>
          </cell>
          <cell r="AU91">
            <v>1085.595002</v>
          </cell>
          <cell r="AV91">
            <v>4353.2295670000003</v>
          </cell>
          <cell r="AW91">
            <v>4371.9700080000002</v>
          </cell>
          <cell r="AX91">
            <v>3890.6799940000001</v>
          </cell>
          <cell r="AY91">
            <v>3575.3959960000002</v>
          </cell>
          <cell r="AZ91">
            <v>16191.275565000002</v>
          </cell>
        </row>
        <row r="92">
          <cell r="A92" t="str">
            <v>Russia</v>
          </cell>
          <cell r="B92">
            <v>4.3757956763860513</v>
          </cell>
          <cell r="C92">
            <v>0.78855366789065251</v>
          </cell>
          <cell r="D92">
            <v>0.50244324377389238</v>
          </cell>
          <cell r="E92">
            <v>0.30717870603986713</v>
          </cell>
          <cell r="F92">
            <v>0.17052611501972781</v>
          </cell>
          <cell r="G92">
            <v>0.10110148041997041</v>
          </cell>
          <cell r="H92">
            <v>5.9367244276432744E-2</v>
          </cell>
          <cell r="I92">
            <v>6.0220343388387117E-2</v>
          </cell>
          <cell r="J92">
            <v>0</v>
          </cell>
          <cell r="K92">
            <v>0</v>
          </cell>
          <cell r="L92">
            <v>0</v>
          </cell>
          <cell r="M92">
            <v>33.176537877707624</v>
          </cell>
          <cell r="N92">
            <v>1.8035412110426876</v>
          </cell>
          <cell r="O92">
            <v>0.19361250865048346</v>
          </cell>
          <cell r="P92">
            <v>4.0087603385936518E-2</v>
          </cell>
          <cell r="Q92">
            <v>10.873120458928149</v>
          </cell>
          <cell r="R92">
            <v>2.940724143660745</v>
          </cell>
          <cell r="S92">
            <v>1027.54</v>
          </cell>
          <cell r="T92">
            <v>200.19</v>
          </cell>
          <cell r="U92">
            <v>133.75</v>
          </cell>
          <cell r="V92">
            <v>88.49</v>
          </cell>
          <cell r="W92">
            <v>49.97</v>
          </cell>
          <cell r="X92">
            <v>28.36</v>
          </cell>
          <cell r="Y92">
            <v>15.83</v>
          </cell>
          <cell r="Z92">
            <v>15.83</v>
          </cell>
          <cell r="AA92">
            <v>0</v>
          </cell>
          <cell r="AB92">
            <v>0</v>
          </cell>
          <cell r="AC92">
            <v>0</v>
          </cell>
          <cell r="AD92">
            <v>7561.25</v>
          </cell>
          <cell r="AE92">
            <v>1361.48</v>
          </cell>
          <cell r="AF92">
            <v>166.82</v>
          </cell>
          <cell r="AG92">
            <v>31.66</v>
          </cell>
          <cell r="AH92">
            <v>7561.25</v>
          </cell>
          <cell r="AI92">
            <v>9121.2099999999991</v>
          </cell>
          <cell r="AJ92">
            <v>21134.122074999999</v>
          </cell>
          <cell r="AK92">
            <v>22848.286341999999</v>
          </cell>
          <cell r="AL92">
            <v>23957.929874000001</v>
          </cell>
          <cell r="AM92">
            <v>25926.601822999997</v>
          </cell>
          <cell r="AN92">
            <v>26373.086606000004</v>
          </cell>
          <cell r="AO92">
            <v>25245.921121999996</v>
          </cell>
          <cell r="AP92">
            <v>23998.082062999998</v>
          </cell>
          <cell r="AQ92">
            <v>23658.118168000001</v>
          </cell>
          <cell r="AR92">
            <v>23423.130019</v>
          </cell>
          <cell r="AS92">
            <v>22010.702932</v>
          </cell>
          <cell r="AT92">
            <v>20064.116084999998</v>
          </cell>
          <cell r="AU92">
            <v>20511.859992999998</v>
          </cell>
          <cell r="AV92">
            <v>67940.338290999993</v>
          </cell>
          <cell r="AW92">
            <v>77545.609551000001</v>
          </cell>
          <cell r="AX92">
            <v>71079.330249999999</v>
          </cell>
          <cell r="AY92">
            <v>62586.67901</v>
          </cell>
          <cell r="AZ92">
            <v>279151.95710200001</v>
          </cell>
        </row>
        <row r="93">
          <cell r="A93" t="str">
            <v>Saudi Arabia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2957.2565474370003</v>
          </cell>
          <cell r="AK93">
            <v>2881.9999299999999</v>
          </cell>
          <cell r="AL93">
            <v>2982</v>
          </cell>
          <cell r="AM93">
            <v>3064.9992499999998</v>
          </cell>
          <cell r="AN93">
            <v>2866.0027800000003</v>
          </cell>
          <cell r="AO93">
            <v>2976.0022199999999</v>
          </cell>
          <cell r="AP93">
            <v>2800.0041200000001</v>
          </cell>
          <cell r="AQ93">
            <v>2887.0205299999998</v>
          </cell>
          <cell r="AR93">
            <v>2714.1678299999999</v>
          </cell>
          <cell r="AS93">
            <v>2686.937912031</v>
          </cell>
          <cell r="AT93">
            <v>2807.1349</v>
          </cell>
          <cell r="AU93">
            <v>2976.0299999999997</v>
          </cell>
          <cell r="AV93">
            <v>8821.2564774370003</v>
          </cell>
          <cell r="AW93">
            <v>8907.00425</v>
          </cell>
          <cell r="AX93">
            <v>8401.1924799999997</v>
          </cell>
          <cell r="AY93">
            <v>8470.1028120310002</v>
          </cell>
          <cell r="AZ93">
            <v>34599.556019468</v>
          </cell>
        </row>
        <row r="94">
          <cell r="A94" t="str">
            <v>Senegal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232.12099999999998</v>
          </cell>
          <cell r="AK94">
            <v>233.19900000000001</v>
          </cell>
          <cell r="AL94">
            <v>225.76999999999998</v>
          </cell>
          <cell r="AM94">
            <v>228.42</v>
          </cell>
          <cell r="AN94">
            <v>201.24999999999997</v>
          </cell>
          <cell r="AO94">
            <v>194.23000000000002</v>
          </cell>
          <cell r="AP94">
            <v>207.73000000000002</v>
          </cell>
          <cell r="AQ94">
            <v>222.26</v>
          </cell>
          <cell r="AR94">
            <v>203</v>
          </cell>
          <cell r="AS94">
            <v>187.684</v>
          </cell>
          <cell r="AT94">
            <v>181.62299999999999</v>
          </cell>
          <cell r="AU94">
            <v>180.81100000000001</v>
          </cell>
          <cell r="AV94">
            <v>691.08999999999992</v>
          </cell>
          <cell r="AW94">
            <v>623.9</v>
          </cell>
          <cell r="AX94">
            <v>632.99</v>
          </cell>
          <cell r="AY94">
            <v>550.11800000000005</v>
          </cell>
          <cell r="AZ94">
            <v>2498.098</v>
          </cell>
        </row>
        <row r="95">
          <cell r="A95" t="str">
            <v>Serbia</v>
          </cell>
          <cell r="B95">
            <v>10.452336382550719</v>
          </cell>
          <cell r="C95">
            <v>3.8337011721963297</v>
          </cell>
          <cell r="D95">
            <v>1.0887393356011994</v>
          </cell>
          <cell r="E95">
            <v>2.3164935079071389</v>
          </cell>
          <cell r="F95">
            <v>2.2342488336102933</v>
          </cell>
          <cell r="G95">
            <v>5.0203430552476389</v>
          </cell>
          <cell r="H95">
            <v>11.987667878672386</v>
          </cell>
          <cell r="I95">
            <v>0.65869930867512905</v>
          </cell>
          <cell r="J95">
            <v>0.55695963917304192</v>
          </cell>
          <cell r="K95">
            <v>2.274026525997483</v>
          </cell>
          <cell r="L95">
            <v>10.833585145869721</v>
          </cell>
          <cell r="M95">
            <v>68.862154443017587</v>
          </cell>
          <cell r="N95">
            <v>4.9808414951099991</v>
          </cell>
          <cell r="O95">
            <v>3.1995137124168838</v>
          </cell>
          <cell r="P95">
            <v>4.4233202809031527</v>
          </cell>
          <cell r="Q95">
            <v>25.543577900649357</v>
          </cell>
          <cell r="R95">
            <v>9.0120597078282749</v>
          </cell>
          <cell r="S95">
            <v>282.82363871878084</v>
          </cell>
          <cell r="T95">
            <v>109.19319803312882</v>
          </cell>
          <cell r="U95">
            <v>32.274345047436299</v>
          </cell>
          <cell r="V95">
            <v>70.976603769069371</v>
          </cell>
          <cell r="W95">
            <v>70.204293725195214</v>
          </cell>
          <cell r="X95">
            <v>158.22286279925163</v>
          </cell>
          <cell r="Y95">
            <v>360.83908244004846</v>
          </cell>
          <cell r="Z95">
            <v>19.188406042571245</v>
          </cell>
          <cell r="AA95">
            <v>17.002122334799466</v>
          </cell>
          <cell r="AB95">
            <v>64.212722075664686</v>
          </cell>
          <cell r="AC95">
            <v>284.54010278155459</v>
          </cell>
          <cell r="AD95">
            <v>1658.7</v>
          </cell>
          <cell r="AE95">
            <v>424.29118179934596</v>
          </cell>
          <cell r="AF95">
            <v>299.4037602935162</v>
          </cell>
          <cell r="AG95">
            <v>397.02961081741915</v>
          </cell>
          <cell r="AH95">
            <v>2007.4528248572192</v>
          </cell>
          <cell r="AI95">
            <v>3128.1773777675007</v>
          </cell>
          <cell r="AJ95">
            <v>2435.2572049999999</v>
          </cell>
          <cell r="AK95">
            <v>2563.420408</v>
          </cell>
          <cell r="AL95">
            <v>2667.9398449999999</v>
          </cell>
          <cell r="AM95">
            <v>2757.570577</v>
          </cell>
          <cell r="AN95">
            <v>2827.9689979999998</v>
          </cell>
          <cell r="AO95">
            <v>2836.4710329999998</v>
          </cell>
          <cell r="AP95">
            <v>2709.077174</v>
          </cell>
          <cell r="AQ95">
            <v>2621.7676579999998</v>
          </cell>
          <cell r="AR95">
            <v>2747.4001749999998</v>
          </cell>
          <cell r="AS95">
            <v>2541.3709650000001</v>
          </cell>
          <cell r="AT95">
            <v>2363.8166780000001</v>
          </cell>
          <cell r="AU95">
            <v>2167.8525920000002</v>
          </cell>
          <cell r="AV95">
            <v>7666.6174579999997</v>
          </cell>
          <cell r="AW95">
            <v>8422.0106080000005</v>
          </cell>
          <cell r="AX95">
            <v>8078.2450069999995</v>
          </cell>
          <cell r="AY95">
            <v>7073.0402350000004</v>
          </cell>
          <cell r="AZ95">
            <v>31239.913307999996</v>
          </cell>
        </row>
        <row r="96">
          <cell r="A96" t="str">
            <v>Sierra Leone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114</v>
          </cell>
          <cell r="AK96">
            <v>135.19999999999999</v>
          </cell>
          <cell r="AL96">
            <v>124.80000000000001</v>
          </cell>
          <cell r="AM96">
            <v>124.80000000000001</v>
          </cell>
          <cell r="AN96">
            <v>104</v>
          </cell>
          <cell r="AO96">
            <v>114.4</v>
          </cell>
          <cell r="AP96">
            <v>93.95</v>
          </cell>
          <cell r="AQ96">
            <v>124.80000000000001</v>
          </cell>
          <cell r="AR96">
            <v>90.76</v>
          </cell>
          <cell r="AS96">
            <v>64.513999999999996</v>
          </cell>
          <cell r="AT96">
            <v>53.445</v>
          </cell>
          <cell r="AU96">
            <v>97.313000000000002</v>
          </cell>
          <cell r="AV96">
            <v>374</v>
          </cell>
          <cell r="AW96">
            <v>343.20000000000005</v>
          </cell>
          <cell r="AX96">
            <v>309.51</v>
          </cell>
          <cell r="AY96">
            <v>215.27199999999999</v>
          </cell>
          <cell r="AZ96">
            <v>1241.982</v>
          </cell>
        </row>
        <row r="97">
          <cell r="A97" t="str">
            <v>Slovenia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426.834</v>
          </cell>
          <cell r="AK97">
            <v>442.85196000000002</v>
          </cell>
          <cell r="AL97">
            <v>430.98437300000006</v>
          </cell>
          <cell r="AM97">
            <v>468.76775800000001</v>
          </cell>
          <cell r="AN97">
            <v>502.91618599999998</v>
          </cell>
          <cell r="AO97">
            <v>487.66965800000003</v>
          </cell>
          <cell r="AP97">
            <v>453.13533999999999</v>
          </cell>
          <cell r="AQ97">
            <v>397.25223700000004</v>
          </cell>
          <cell r="AR97">
            <v>350.32781499999999</v>
          </cell>
          <cell r="AS97">
            <v>340.48098999999996</v>
          </cell>
          <cell r="AT97">
            <v>321.216611</v>
          </cell>
          <cell r="AU97">
            <v>323.18248400000004</v>
          </cell>
          <cell r="AV97">
            <v>1300.670333</v>
          </cell>
          <cell r="AW97">
            <v>1459.3536020000001</v>
          </cell>
          <cell r="AX97">
            <v>1200.7153920000001</v>
          </cell>
          <cell r="AY97">
            <v>984.88008500000001</v>
          </cell>
          <cell r="AZ97">
            <v>4945.619412</v>
          </cell>
        </row>
        <row r="98">
          <cell r="A98" t="str">
            <v>Somalia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4.5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4.5</v>
          </cell>
          <cell r="AZ98">
            <v>4.5</v>
          </cell>
        </row>
        <row r="99">
          <cell r="A99" t="str">
            <v>South Africa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221.71322899999998</v>
          </cell>
          <cell r="AK99">
            <v>198.17838399999999</v>
          </cell>
          <cell r="AL99">
            <v>200.33094399999999</v>
          </cell>
          <cell r="AM99">
            <v>193.810453</v>
          </cell>
          <cell r="AN99">
            <v>201.87161500000002</v>
          </cell>
          <cell r="AO99">
            <v>212.75135</v>
          </cell>
          <cell r="AP99">
            <v>213.17057599999998</v>
          </cell>
          <cell r="AQ99">
            <v>220.80458200000001</v>
          </cell>
          <cell r="AR99">
            <v>231.71750100000003</v>
          </cell>
          <cell r="AS99">
            <v>218.15176199999999</v>
          </cell>
          <cell r="AT99">
            <v>254.95895300000001</v>
          </cell>
          <cell r="AU99">
            <v>232.45810799999998</v>
          </cell>
          <cell r="AV99">
            <v>620.22255700000005</v>
          </cell>
          <cell r="AW99">
            <v>608.43341800000007</v>
          </cell>
          <cell r="AX99">
            <v>665.69265900000005</v>
          </cell>
          <cell r="AY99">
            <v>705.56882300000007</v>
          </cell>
          <cell r="AZ99">
            <v>2599.917457</v>
          </cell>
        </row>
        <row r="100">
          <cell r="A100" t="str">
            <v>Syria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175</v>
          </cell>
          <cell r="AK100">
            <v>150.00002000000001</v>
          </cell>
          <cell r="AL100">
            <v>310</v>
          </cell>
          <cell r="AM100">
            <v>44</v>
          </cell>
          <cell r="AN100">
            <v>44</v>
          </cell>
          <cell r="AO100">
            <v>44</v>
          </cell>
          <cell r="AP100">
            <v>69.998800000000003</v>
          </cell>
          <cell r="AQ100">
            <v>206.41</v>
          </cell>
          <cell r="AR100">
            <v>176.59</v>
          </cell>
          <cell r="AS100">
            <v>249.13</v>
          </cell>
          <cell r="AT100">
            <v>272.62</v>
          </cell>
          <cell r="AU100">
            <v>285.01</v>
          </cell>
          <cell r="AV100">
            <v>635.00001999999995</v>
          </cell>
          <cell r="AW100">
            <v>132</v>
          </cell>
          <cell r="AX100">
            <v>452.99879999999996</v>
          </cell>
          <cell r="AY100">
            <v>806.76</v>
          </cell>
          <cell r="AZ100">
            <v>2026.7588199999998</v>
          </cell>
        </row>
        <row r="101">
          <cell r="A101" t="str">
            <v>Tanzania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4.0599999999999996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4.0599999999999996</v>
          </cell>
          <cell r="AZ101">
            <v>4.0599999999999996</v>
          </cell>
        </row>
        <row r="102">
          <cell r="A102" t="str">
            <v>Togo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65.52</v>
          </cell>
          <cell r="AK102">
            <v>56.519999999999996</v>
          </cell>
          <cell r="AL102">
            <v>75.960000000000008</v>
          </cell>
          <cell r="AM102">
            <v>80.5</v>
          </cell>
          <cell r="AN102">
            <v>81.84</v>
          </cell>
          <cell r="AO102">
            <v>77.78</v>
          </cell>
          <cell r="AP102">
            <v>62.379999999999995</v>
          </cell>
          <cell r="AQ102">
            <v>63.2</v>
          </cell>
          <cell r="AR102">
            <v>59.989999999999995</v>
          </cell>
          <cell r="AS102">
            <v>63.13</v>
          </cell>
          <cell r="AT102">
            <v>77.11</v>
          </cell>
          <cell r="AU102">
            <v>65.42</v>
          </cell>
          <cell r="AV102">
            <v>198</v>
          </cell>
          <cell r="AW102">
            <v>240.12</v>
          </cell>
          <cell r="AX102">
            <v>185.57</v>
          </cell>
          <cell r="AY102">
            <v>205.66000000000003</v>
          </cell>
          <cell r="AZ102">
            <v>829.35</v>
          </cell>
        </row>
        <row r="103">
          <cell r="A103" t="str">
            <v>Tunisia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330.97500000000002</v>
          </cell>
          <cell r="AK103">
            <v>397.74299999999999</v>
          </cell>
          <cell r="AL103">
            <v>303.50700000000001</v>
          </cell>
          <cell r="AM103">
            <v>397.40199999999999</v>
          </cell>
          <cell r="AN103">
            <v>264.82499999999999</v>
          </cell>
          <cell r="AO103">
            <v>366.62</v>
          </cell>
          <cell r="AP103">
            <v>543.13</v>
          </cell>
          <cell r="AQ103">
            <v>560.33000000000004</v>
          </cell>
          <cell r="AR103">
            <v>367.33</v>
          </cell>
          <cell r="AS103">
            <v>379.404</v>
          </cell>
          <cell r="AT103">
            <v>480.27199999999999</v>
          </cell>
          <cell r="AU103">
            <v>486.49400000000003</v>
          </cell>
          <cell r="AV103">
            <v>1032.2250000000001</v>
          </cell>
          <cell r="AW103">
            <v>1028.847</v>
          </cell>
          <cell r="AX103">
            <v>1470.79</v>
          </cell>
          <cell r="AY103">
            <v>1346.17</v>
          </cell>
          <cell r="AZ103">
            <v>4878.0320000000002</v>
          </cell>
        </row>
        <row r="104">
          <cell r="A104" t="str">
            <v>Turkey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11100.463994</v>
          </cell>
          <cell r="AK104">
            <v>10554.825023000001</v>
          </cell>
          <cell r="AL104">
            <v>11399.979615</v>
          </cell>
          <cell r="AM104">
            <v>10909.277679999999</v>
          </cell>
          <cell r="AN104">
            <v>10713.163081999999</v>
          </cell>
          <cell r="AO104">
            <v>10434.375411000001</v>
          </cell>
          <cell r="AP104">
            <v>10120.757030000001</v>
          </cell>
          <cell r="AQ104">
            <v>10709.766809999999</v>
          </cell>
          <cell r="AR104">
            <v>10892.450853</v>
          </cell>
          <cell r="AS104">
            <v>10311.286952999999</v>
          </cell>
          <cell r="AT104">
            <v>9896.1717169999993</v>
          </cell>
          <cell r="AU104">
            <v>9236.9704229999988</v>
          </cell>
          <cell r="AV104">
            <v>33055.268632000007</v>
          </cell>
          <cell r="AW104">
            <v>32056.816172999999</v>
          </cell>
          <cell r="AX104">
            <v>31722.974693000004</v>
          </cell>
          <cell r="AY104">
            <v>29444.429092999999</v>
          </cell>
          <cell r="AZ104">
            <v>126279.488591</v>
          </cell>
        </row>
        <row r="105">
          <cell r="A105" t="str">
            <v>Turkish Cyprus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95.551999999999992</v>
          </cell>
          <cell r="AK105">
            <v>134.90199999999999</v>
          </cell>
          <cell r="AL105">
            <v>135.77000000000001</v>
          </cell>
          <cell r="AM105">
            <v>109.57000000000002</v>
          </cell>
          <cell r="AN105">
            <v>102.93</v>
          </cell>
          <cell r="AO105">
            <v>100.327</v>
          </cell>
          <cell r="AP105">
            <v>98.03</v>
          </cell>
          <cell r="AQ105">
            <v>117.99</v>
          </cell>
          <cell r="AR105">
            <v>108.44999999999999</v>
          </cell>
          <cell r="AS105">
            <v>108.7252</v>
          </cell>
          <cell r="AT105">
            <v>127.60999999999999</v>
          </cell>
          <cell r="AU105">
            <v>121.42400000000001</v>
          </cell>
          <cell r="AV105">
            <v>366.22399999999999</v>
          </cell>
          <cell r="AW105">
            <v>312.827</v>
          </cell>
          <cell r="AX105">
            <v>324.46999999999997</v>
          </cell>
          <cell r="AY105">
            <v>357.75919999999996</v>
          </cell>
          <cell r="AZ105">
            <v>1361.2801999999999</v>
          </cell>
        </row>
        <row r="106">
          <cell r="A106" t="str">
            <v>Turkmenistan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108</v>
          </cell>
          <cell r="AK106">
            <v>91.5</v>
          </cell>
          <cell r="AL106">
            <v>99</v>
          </cell>
          <cell r="AM106">
            <v>91.5</v>
          </cell>
          <cell r="AN106">
            <v>88.43</v>
          </cell>
          <cell r="AO106">
            <v>88.72999999999999</v>
          </cell>
          <cell r="AP106">
            <v>104.43</v>
          </cell>
          <cell r="AQ106">
            <v>103.43</v>
          </cell>
          <cell r="AR106">
            <v>122.46000000000001</v>
          </cell>
          <cell r="AS106">
            <v>95.7</v>
          </cell>
          <cell r="AT106">
            <v>87.37</v>
          </cell>
          <cell r="AU106">
            <v>85.7</v>
          </cell>
          <cell r="AV106">
            <v>298.5</v>
          </cell>
          <cell r="AW106">
            <v>268.65999999999997</v>
          </cell>
          <cell r="AX106">
            <v>330.32000000000005</v>
          </cell>
          <cell r="AY106">
            <v>268.77</v>
          </cell>
          <cell r="AZ106">
            <v>1166.2500000000002</v>
          </cell>
        </row>
        <row r="107">
          <cell r="A107" t="str">
            <v>UAE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481.46941503400001</v>
          </cell>
          <cell r="AK107">
            <v>477.89688000000001</v>
          </cell>
          <cell r="AL107">
            <v>483</v>
          </cell>
          <cell r="AM107">
            <v>457.00396000000001</v>
          </cell>
          <cell r="AN107">
            <v>452.00776000000002</v>
          </cell>
          <cell r="AO107">
            <v>490.00769000000003</v>
          </cell>
          <cell r="AP107">
            <v>478.60451999999998</v>
          </cell>
          <cell r="AQ107">
            <v>447.81950000000001</v>
          </cell>
          <cell r="AR107">
            <v>469.96339999999998</v>
          </cell>
          <cell r="AS107">
            <v>442.66490658999999</v>
          </cell>
          <cell r="AT107">
            <v>469.42999999999995</v>
          </cell>
          <cell r="AU107">
            <v>481.80999999999995</v>
          </cell>
          <cell r="AV107">
            <v>1442.3662950339999</v>
          </cell>
          <cell r="AW107">
            <v>1399.0194099999999</v>
          </cell>
          <cell r="AX107">
            <v>1396.38742</v>
          </cell>
          <cell r="AY107">
            <v>1393.9049065899999</v>
          </cell>
          <cell r="AZ107">
            <v>5631.6780316240001</v>
          </cell>
        </row>
        <row r="108">
          <cell r="A108" t="str">
            <v>Ukraine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6476.2</v>
          </cell>
          <cell r="AK108">
            <v>8956.9936859999998</v>
          </cell>
          <cell r="AL108">
            <v>8355.0356179999999</v>
          </cell>
          <cell r="AM108">
            <v>9043.5108039999996</v>
          </cell>
          <cell r="AN108">
            <v>6760.8721060000007</v>
          </cell>
          <cell r="AO108">
            <v>7773.8751010000005</v>
          </cell>
          <cell r="AP108">
            <v>7852.9145979999994</v>
          </cell>
          <cell r="AQ108">
            <v>7961.7261429999999</v>
          </cell>
          <cell r="AR108">
            <v>8631.7682210000003</v>
          </cell>
          <cell r="AS108">
            <v>7428.910046</v>
          </cell>
          <cell r="AT108">
            <v>6193.5697659999996</v>
          </cell>
          <cell r="AU108">
            <v>5742.7185259999997</v>
          </cell>
          <cell r="AV108">
            <v>23788.229304</v>
          </cell>
          <cell r="AW108">
            <v>23578.258011000002</v>
          </cell>
          <cell r="AX108">
            <v>24446.408962000001</v>
          </cell>
          <cell r="AY108">
            <v>19365.198337999998</v>
          </cell>
          <cell r="AZ108">
            <v>91178.094614999995</v>
          </cell>
        </row>
        <row r="109">
          <cell r="A109" t="str">
            <v>Uzbekistan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16</v>
          </cell>
          <cell r="AU109">
            <v>16</v>
          </cell>
          <cell r="AV109">
            <v>0</v>
          </cell>
          <cell r="AW109">
            <v>0</v>
          </cell>
          <cell r="AX109">
            <v>0</v>
          </cell>
          <cell r="AY109">
            <v>32</v>
          </cell>
          <cell r="AZ109">
            <v>32</v>
          </cell>
        </row>
        <row r="110">
          <cell r="A110" t="str">
            <v>Yemen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31</v>
          </cell>
          <cell r="AK110">
            <v>20.9</v>
          </cell>
          <cell r="AL110">
            <v>20.9</v>
          </cell>
          <cell r="AM110">
            <v>10.45</v>
          </cell>
          <cell r="AN110">
            <v>21.14</v>
          </cell>
          <cell r="AO110">
            <v>21.780079999999998</v>
          </cell>
          <cell r="AP110">
            <v>11.300079999999999</v>
          </cell>
          <cell r="AQ110">
            <v>17.899999999999999</v>
          </cell>
          <cell r="AR110">
            <v>22.089199999999998</v>
          </cell>
          <cell r="AS110">
            <v>16.029199999999999</v>
          </cell>
          <cell r="AT110">
            <v>23.979199999999999</v>
          </cell>
          <cell r="AU110">
            <v>22.58</v>
          </cell>
          <cell r="AV110">
            <v>72.8</v>
          </cell>
          <cell r="AW110">
            <v>53.370080000000002</v>
          </cell>
          <cell r="AX110">
            <v>51.289279999999998</v>
          </cell>
          <cell r="AY110">
            <v>62.588399999999993</v>
          </cell>
          <cell r="AZ110">
            <v>240.04775999999998</v>
          </cell>
        </row>
        <row r="111">
          <cell r="A111" t="str">
            <v>Mayotte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8.5</v>
          </cell>
          <cell r="AK111">
            <v>4.25</v>
          </cell>
          <cell r="AL111">
            <v>7.5</v>
          </cell>
          <cell r="AM111">
            <v>3.25</v>
          </cell>
          <cell r="AN111">
            <v>7.375</v>
          </cell>
          <cell r="AO111">
            <v>4.2</v>
          </cell>
          <cell r="AP111">
            <v>5.7249999999999996</v>
          </cell>
          <cell r="AQ111">
            <v>1.5249999999999999</v>
          </cell>
          <cell r="AR111">
            <v>5.7249999999999996</v>
          </cell>
          <cell r="AS111">
            <v>5.7249999999999996</v>
          </cell>
          <cell r="AT111">
            <v>9.9749999999999996</v>
          </cell>
          <cell r="AU111">
            <v>4.25</v>
          </cell>
          <cell r="AV111">
            <v>20.25</v>
          </cell>
          <cell r="AW111">
            <v>14.824999999999999</v>
          </cell>
          <cell r="AX111">
            <v>12.975</v>
          </cell>
          <cell r="AY111">
            <v>19.95</v>
          </cell>
          <cell r="AZ111">
            <v>68</v>
          </cell>
        </row>
        <row r="112">
          <cell r="A112" t="str">
            <v>EEMA</v>
          </cell>
          <cell r="B112">
            <v>2.7740419639740086</v>
          </cell>
          <cell r="C112">
            <v>1.1632737103068207</v>
          </cell>
          <cell r="D112">
            <v>0.62815105966980889</v>
          </cell>
          <cell r="E112">
            <v>0.30156503187508882</v>
          </cell>
          <cell r="F112">
            <v>0.31521774128354169</v>
          </cell>
          <cell r="G112">
            <v>0.71479781844743551</v>
          </cell>
          <cell r="H112">
            <v>0.59454340493415403</v>
          </cell>
          <cell r="I112">
            <v>4.7245508450792416E-2</v>
          </cell>
          <cell r="J112">
            <v>2.2820636472183794E-2</v>
          </cell>
          <cell r="K112">
            <v>9.1561263068112603E-2</v>
          </cell>
          <cell r="L112">
            <v>0.43334951333223193</v>
          </cell>
          <cell r="M112">
            <v>14.254924677917176</v>
          </cell>
          <cell r="N112">
            <v>1.4821403376978683</v>
          </cell>
          <cell r="O112">
            <v>0.44207409798391178</v>
          </cell>
          <cell r="P112">
            <v>0.22216392447513578</v>
          </cell>
          <cell r="Q112">
            <v>4.7982705283648555</v>
          </cell>
          <cell r="R112">
            <v>1.6399393752521993</v>
          </cell>
          <cell r="S112">
            <v>1934.775307651872</v>
          </cell>
          <cell r="T112">
            <v>877.5688669662203</v>
          </cell>
          <cell r="U112">
            <v>485.82601398052759</v>
          </cell>
          <cell r="V112">
            <v>242.21427270216066</v>
          </cell>
          <cell r="W112">
            <v>246.63429372519522</v>
          </cell>
          <cell r="X112">
            <v>555.93486279925173</v>
          </cell>
          <cell r="Y112">
            <v>444.12308244004851</v>
          </cell>
          <cell r="Z112">
            <v>35.018406042571243</v>
          </cell>
          <cell r="AA112">
            <v>17.002122334799466</v>
          </cell>
          <cell r="AB112">
            <v>64.212722075664686</v>
          </cell>
          <cell r="AC112">
            <v>284.54010278155459</v>
          </cell>
          <cell r="AD112">
            <v>9295.9500000000007</v>
          </cell>
          <cell r="AE112">
            <v>3298.1701885986199</v>
          </cell>
          <cell r="AF112">
            <v>1044.7834292266075</v>
          </cell>
          <cell r="AG112">
            <v>496.14361081741924</v>
          </cell>
          <cell r="AH112">
            <v>9644.7028248572205</v>
          </cell>
          <cell r="AI112">
            <v>14483.800053499865</v>
          </cell>
          <cell r="AJ112">
            <v>62771.140433368004</v>
          </cell>
          <cell r="AK112">
            <v>67895.627079999977</v>
          </cell>
          <cell r="AL112">
            <v>69608.00365636799</v>
          </cell>
          <cell r="AM112">
            <v>72287.176028499001</v>
          </cell>
          <cell r="AN112">
            <v>70418.264990044001</v>
          </cell>
          <cell r="AO112">
            <v>69997.608219633999</v>
          </cell>
          <cell r="AP112">
            <v>67229.872685293987</v>
          </cell>
          <cell r="AQ112">
            <v>66708.067013691994</v>
          </cell>
          <cell r="AR112">
            <v>67052.950604472004</v>
          </cell>
          <cell r="AS112">
            <v>63117.794503453981</v>
          </cell>
          <cell r="AT112">
            <v>59094.584077002997</v>
          </cell>
          <cell r="AU112">
            <v>58690.980058004985</v>
          </cell>
          <cell r="AV112">
            <v>200274.77116973599</v>
          </cell>
          <cell r="AW112">
            <v>212703.04923817702</v>
          </cell>
          <cell r="AX112">
            <v>200990.89030345797</v>
          </cell>
          <cell r="AY112">
            <v>180903.35863846197</v>
          </cell>
          <cell r="AZ112">
            <v>794872.06934983283</v>
          </cell>
        </row>
        <row r="113">
          <cell r="A113" t="str">
            <v>Afghanistan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30.65</v>
          </cell>
          <cell r="AK113">
            <v>30.4</v>
          </cell>
          <cell r="AL113">
            <v>30.549999999999997</v>
          </cell>
          <cell r="AM113">
            <v>31.45</v>
          </cell>
          <cell r="AN113">
            <v>31.85</v>
          </cell>
          <cell r="AO113">
            <v>31.75</v>
          </cell>
          <cell r="AP113">
            <v>30.9</v>
          </cell>
          <cell r="AQ113">
            <v>30.55</v>
          </cell>
          <cell r="AR113">
            <v>30.799999999999997</v>
          </cell>
          <cell r="AS113">
            <v>56.699999999999996</v>
          </cell>
          <cell r="AT113">
            <v>64.699999999999989</v>
          </cell>
          <cell r="AU113">
            <v>76.599999999999994</v>
          </cell>
          <cell r="AV113">
            <v>91.6</v>
          </cell>
          <cell r="AW113">
            <v>95.05</v>
          </cell>
          <cell r="AX113">
            <v>92.25</v>
          </cell>
          <cell r="AY113">
            <v>197.99999999999997</v>
          </cell>
          <cell r="AZ113">
            <v>476.9</v>
          </cell>
        </row>
        <row r="114">
          <cell r="A114" t="str">
            <v>Afghanistan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30.65</v>
          </cell>
          <cell r="AK114">
            <v>30.4</v>
          </cell>
          <cell r="AL114">
            <v>30.549999999999997</v>
          </cell>
          <cell r="AM114">
            <v>31.45</v>
          </cell>
          <cell r="AN114">
            <v>31.85</v>
          </cell>
          <cell r="AO114">
            <v>31.75</v>
          </cell>
          <cell r="AP114">
            <v>30.9</v>
          </cell>
          <cell r="AQ114">
            <v>30.55</v>
          </cell>
          <cell r="AR114">
            <v>30.799999999999997</v>
          </cell>
          <cell r="AS114">
            <v>56.699999999999996</v>
          </cell>
          <cell r="AT114">
            <v>64.699999999999989</v>
          </cell>
          <cell r="AU114">
            <v>76.599999999999994</v>
          </cell>
          <cell r="AV114">
            <v>91.6</v>
          </cell>
          <cell r="AW114">
            <v>95.05</v>
          </cell>
          <cell r="AX114">
            <v>92.25</v>
          </cell>
          <cell r="AY114">
            <v>197.99999999999997</v>
          </cell>
          <cell r="AZ114">
            <v>476.9</v>
          </cell>
        </row>
        <row r="115">
          <cell r="A115" t="str">
            <v>Asia Unallocated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</row>
        <row r="116">
          <cell r="A116" t="str">
            <v>Australia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1925.3114500000001</v>
          </cell>
          <cell r="AK116">
            <v>2057.9618350000001</v>
          </cell>
          <cell r="AL116">
            <v>2058.9517639999999</v>
          </cell>
          <cell r="AM116">
            <v>2144.6572310000001</v>
          </cell>
          <cell r="AN116">
            <v>1883.2179959999999</v>
          </cell>
          <cell r="AO116">
            <v>1868.286014</v>
          </cell>
          <cell r="AP116">
            <v>1769.5454970000001</v>
          </cell>
          <cell r="AQ116">
            <v>1870.8088389999998</v>
          </cell>
          <cell r="AR116">
            <v>2102.2094379999999</v>
          </cell>
          <cell r="AS116">
            <v>2253.7911040000004</v>
          </cell>
          <cell r="AT116">
            <v>2066.3559310000001</v>
          </cell>
          <cell r="AU116">
            <v>1890.77036</v>
          </cell>
          <cell r="AV116">
            <v>6042.2250490000006</v>
          </cell>
          <cell r="AW116">
            <v>5896.1612409999998</v>
          </cell>
          <cell r="AX116">
            <v>5742.5637740000002</v>
          </cell>
          <cell r="AY116">
            <v>6210.9173950000004</v>
          </cell>
          <cell r="AZ116">
            <v>23891.867458999997</v>
          </cell>
        </row>
        <row r="117">
          <cell r="A117" t="str">
            <v>Brunei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32.146999999999998</v>
          </cell>
          <cell r="AK117">
            <v>33.488</v>
          </cell>
          <cell r="AL117">
            <v>32.819000000000003</v>
          </cell>
          <cell r="AM117">
            <v>33.206000000000003</v>
          </cell>
          <cell r="AN117">
            <v>30.965330000000002</v>
          </cell>
          <cell r="AO117">
            <v>32.032590999999996</v>
          </cell>
          <cell r="AP117">
            <v>31.515577</v>
          </cell>
          <cell r="AQ117">
            <v>32.97</v>
          </cell>
          <cell r="AR117">
            <v>32.909999999999997</v>
          </cell>
          <cell r="AS117">
            <v>32.323999999999998</v>
          </cell>
          <cell r="AT117">
            <v>31.775999999999996</v>
          </cell>
          <cell r="AU117">
            <v>32.339999999999996</v>
          </cell>
          <cell r="AV117">
            <v>98.453999999999994</v>
          </cell>
          <cell r="AW117">
            <v>96.203921000000008</v>
          </cell>
          <cell r="AX117">
            <v>97.395577000000003</v>
          </cell>
          <cell r="AY117">
            <v>96.44</v>
          </cell>
          <cell r="AZ117">
            <v>388.49349799999999</v>
          </cell>
        </row>
        <row r="118">
          <cell r="A118" t="str">
            <v>Cambodia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46.199999999999996</v>
          </cell>
          <cell r="AK118">
            <v>42.25</v>
          </cell>
          <cell r="AL118">
            <v>37.1</v>
          </cell>
          <cell r="AM118">
            <v>37.1</v>
          </cell>
          <cell r="AN118">
            <v>37.299999999999997</v>
          </cell>
          <cell r="AO118">
            <v>41.3</v>
          </cell>
          <cell r="AP118">
            <v>46.45</v>
          </cell>
          <cell r="AQ118">
            <v>51.35</v>
          </cell>
          <cell r="AR118">
            <v>48.25</v>
          </cell>
          <cell r="AS118">
            <v>50.75</v>
          </cell>
          <cell r="AT118">
            <v>53.7</v>
          </cell>
          <cell r="AU118">
            <v>59.150000000000006</v>
          </cell>
          <cell r="AV118">
            <v>125.54999999999998</v>
          </cell>
          <cell r="AW118">
            <v>115.7</v>
          </cell>
          <cell r="AX118">
            <v>146.05000000000001</v>
          </cell>
          <cell r="AY118">
            <v>163.60000000000002</v>
          </cell>
          <cell r="AZ118">
            <v>550.9</v>
          </cell>
        </row>
        <row r="119">
          <cell r="A119" t="str">
            <v>East Timor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12</v>
          </cell>
          <cell r="AK119">
            <v>12</v>
          </cell>
          <cell r="AL119">
            <v>12</v>
          </cell>
          <cell r="AM119">
            <v>12</v>
          </cell>
          <cell r="AN119">
            <v>12</v>
          </cell>
          <cell r="AO119">
            <v>12</v>
          </cell>
          <cell r="AP119">
            <v>12</v>
          </cell>
          <cell r="AQ119">
            <v>12</v>
          </cell>
          <cell r="AR119">
            <v>8</v>
          </cell>
          <cell r="AS119">
            <v>4</v>
          </cell>
          <cell r="AT119">
            <v>8.6999999999999993</v>
          </cell>
          <cell r="AU119">
            <v>9.4</v>
          </cell>
          <cell r="AV119">
            <v>36</v>
          </cell>
          <cell r="AW119">
            <v>36</v>
          </cell>
          <cell r="AX119">
            <v>32</v>
          </cell>
          <cell r="AY119">
            <v>22.1</v>
          </cell>
          <cell r="AZ119">
            <v>126.10000000000001</v>
          </cell>
        </row>
        <row r="120">
          <cell r="A120" t="str">
            <v>Fiji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0.41000000000000003</v>
          </cell>
          <cell r="AR120">
            <v>0.41000000000000003</v>
          </cell>
          <cell r="AS120">
            <v>0.5</v>
          </cell>
          <cell r="AT120">
            <v>0.32999999999999996</v>
          </cell>
          <cell r="AU120">
            <v>0.42</v>
          </cell>
          <cell r="AV120">
            <v>0</v>
          </cell>
          <cell r="AW120">
            <v>0</v>
          </cell>
          <cell r="AX120">
            <v>0.82000000000000006</v>
          </cell>
          <cell r="AY120">
            <v>1.25</v>
          </cell>
          <cell r="AZ120">
            <v>2.0699999999999998</v>
          </cell>
        </row>
        <row r="121">
          <cell r="A121" t="str">
            <v>French Polynesia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21.340000000000003</v>
          </cell>
          <cell r="AK121">
            <v>21.340000000000003</v>
          </cell>
          <cell r="AL121">
            <v>22.474</v>
          </cell>
          <cell r="AM121">
            <v>21.268000000000001</v>
          </cell>
          <cell r="AN121">
            <v>21.268000000000001</v>
          </cell>
          <cell r="AO121">
            <v>20.786000000000001</v>
          </cell>
          <cell r="AP121">
            <v>22.408000000000001</v>
          </cell>
          <cell r="AQ121">
            <v>18.079999999999998</v>
          </cell>
          <cell r="AR121">
            <v>27.052</v>
          </cell>
          <cell r="AS121">
            <v>27.051000000000002</v>
          </cell>
          <cell r="AT121">
            <v>36.064999999999998</v>
          </cell>
          <cell r="AU121">
            <v>22.534999999999997</v>
          </cell>
          <cell r="AV121">
            <v>65.154000000000011</v>
          </cell>
          <cell r="AW121">
            <v>63.322000000000003</v>
          </cell>
          <cell r="AX121">
            <v>67.539999999999992</v>
          </cell>
          <cell r="AY121">
            <v>85.650999999999996</v>
          </cell>
          <cell r="AZ121">
            <v>281.66700000000003</v>
          </cell>
        </row>
        <row r="122">
          <cell r="A122" t="str">
            <v>Hong Kong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346.35591999999997</v>
          </cell>
          <cell r="AK122">
            <v>358.01037500000001</v>
          </cell>
          <cell r="AL122">
            <v>360.78459900000001</v>
          </cell>
          <cell r="AM122">
            <v>377.69672600000001</v>
          </cell>
          <cell r="AN122">
            <v>375.128242</v>
          </cell>
          <cell r="AO122">
            <v>379.73468500000001</v>
          </cell>
          <cell r="AP122">
            <v>365.33890099999996</v>
          </cell>
          <cell r="AQ122">
            <v>410.38436999999999</v>
          </cell>
          <cell r="AR122">
            <v>433.93859499999996</v>
          </cell>
          <cell r="AS122">
            <v>448.02371299999999</v>
          </cell>
          <cell r="AT122">
            <v>450.47488599999997</v>
          </cell>
          <cell r="AU122">
            <v>413.97978699999999</v>
          </cell>
          <cell r="AV122">
            <v>1065.1508940000001</v>
          </cell>
          <cell r="AW122">
            <v>1132.559653</v>
          </cell>
          <cell r="AX122">
            <v>1209.6618659999999</v>
          </cell>
          <cell r="AY122">
            <v>1312.478386</v>
          </cell>
          <cell r="AZ122">
            <v>4719.8507990000007</v>
          </cell>
        </row>
        <row r="123">
          <cell r="A123" t="str">
            <v>India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59.58</v>
          </cell>
          <cell r="AK123">
            <v>59.54</v>
          </cell>
          <cell r="AL123">
            <v>60.309999999999995</v>
          </cell>
          <cell r="AM123">
            <v>59.619</v>
          </cell>
          <cell r="AN123">
            <v>65.837000000000003</v>
          </cell>
          <cell r="AO123">
            <v>74.977000000000004</v>
          </cell>
          <cell r="AP123">
            <v>85.891000000000005</v>
          </cell>
          <cell r="AQ123">
            <v>70.44</v>
          </cell>
          <cell r="AR123">
            <v>72.69</v>
          </cell>
          <cell r="AS123">
            <v>76.75</v>
          </cell>
          <cell r="AT123">
            <v>81.47999999999999</v>
          </cell>
          <cell r="AU123">
            <v>87.07</v>
          </cell>
          <cell r="AV123">
            <v>179.43</v>
          </cell>
          <cell r="AW123">
            <v>200.43299999999999</v>
          </cell>
          <cell r="AX123">
            <v>229.02100000000002</v>
          </cell>
          <cell r="AY123">
            <v>245.29999999999998</v>
          </cell>
          <cell r="AZ123">
            <v>854.18399999999997</v>
          </cell>
        </row>
        <row r="124">
          <cell r="A124" t="str">
            <v>Indonesia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20062.462619000002</v>
          </cell>
          <cell r="AK124">
            <v>20560.120202000002</v>
          </cell>
          <cell r="AL124">
            <v>19855.621303</v>
          </cell>
          <cell r="AM124">
            <v>20231.717455999998</v>
          </cell>
          <cell r="AN124">
            <v>20808.143994999999</v>
          </cell>
          <cell r="AO124">
            <v>20423.204688999998</v>
          </cell>
          <cell r="AP124">
            <v>19668.327673</v>
          </cell>
          <cell r="AQ124">
            <v>19917.622178999998</v>
          </cell>
          <cell r="AR124">
            <v>21147.128832999999</v>
          </cell>
          <cell r="AS124">
            <v>21286.070759000002</v>
          </cell>
          <cell r="AT124">
            <v>19983.255674</v>
          </cell>
          <cell r="AU124">
            <v>19428.381028</v>
          </cell>
          <cell r="AV124">
            <v>60478.204124000004</v>
          </cell>
          <cell r="AW124">
            <v>61463.066139999995</v>
          </cell>
          <cell r="AX124">
            <v>60733.078685</v>
          </cell>
          <cell r="AY124">
            <v>60697.707460999998</v>
          </cell>
          <cell r="AZ124">
            <v>243372.05640999999</v>
          </cell>
        </row>
        <row r="125">
          <cell r="A125" t="str">
            <v>Japan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15084.939285</v>
          </cell>
          <cell r="AK125">
            <v>13095.142118</v>
          </cell>
          <cell r="AL125">
            <v>13849.655301999999</v>
          </cell>
          <cell r="AM125">
            <v>17132.235629999999</v>
          </cell>
          <cell r="AN125">
            <v>16003.094871000001</v>
          </cell>
          <cell r="AO125">
            <v>8926.0454430000009</v>
          </cell>
          <cell r="AP125">
            <v>8016.5826749999997</v>
          </cell>
          <cell r="AQ125">
            <v>6831.9027809999998</v>
          </cell>
          <cell r="AR125">
            <v>6831.3320839999997</v>
          </cell>
          <cell r="AS125">
            <v>9396.9807249999994</v>
          </cell>
          <cell r="AT125">
            <v>8616.9448439999996</v>
          </cell>
          <cell r="AU125">
            <v>10792.499534</v>
          </cell>
          <cell r="AV125">
            <v>42029.736705000003</v>
          </cell>
          <cell r="AW125">
            <v>42061.375944000007</v>
          </cell>
          <cell r="AX125">
            <v>21679.817539999996</v>
          </cell>
          <cell r="AY125">
            <v>28806.425103000001</v>
          </cell>
          <cell r="AZ125">
            <v>134577.35529199999</v>
          </cell>
        </row>
        <row r="126">
          <cell r="A126" t="str">
            <v>Korea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20.946242185891791</v>
          </cell>
          <cell r="N126">
            <v>0</v>
          </cell>
          <cell r="O126">
            <v>0</v>
          </cell>
          <cell r="P126">
            <v>0</v>
          </cell>
          <cell r="Q126">
            <v>6.7436964393934398</v>
          </cell>
          <cell r="R126">
            <v>1.6535680468678049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918</v>
          </cell>
          <cell r="AE126">
            <v>0</v>
          </cell>
          <cell r="AF126">
            <v>0</v>
          </cell>
          <cell r="AG126">
            <v>0</v>
          </cell>
          <cell r="AH126">
            <v>918</v>
          </cell>
          <cell r="AI126">
            <v>918</v>
          </cell>
          <cell r="AJ126">
            <v>3823.8476270000001</v>
          </cell>
          <cell r="AK126">
            <v>4250.9868239999996</v>
          </cell>
          <cell r="AL126">
            <v>4528.9145909999997</v>
          </cell>
          <cell r="AM126">
            <v>4013.1099840000002</v>
          </cell>
          <cell r="AN126">
            <v>4139.8649490000007</v>
          </cell>
          <cell r="AO126">
            <v>4283.9615480000002</v>
          </cell>
          <cell r="AP126">
            <v>4203.3785960000005</v>
          </cell>
          <cell r="AQ126">
            <v>4311.2368200000001</v>
          </cell>
          <cell r="AR126">
            <v>4157.9389359999996</v>
          </cell>
          <cell r="AS126">
            <v>4343.1659</v>
          </cell>
          <cell r="AT126">
            <v>3963.8923169999998</v>
          </cell>
          <cell r="AU126">
            <v>3944.3829239999995</v>
          </cell>
          <cell r="AV126">
            <v>12603.749041999999</v>
          </cell>
          <cell r="AW126">
            <v>12436.936481000001</v>
          </cell>
          <cell r="AX126">
            <v>12672.554351999999</v>
          </cell>
          <cell r="AY126">
            <v>12251.441140999999</v>
          </cell>
          <cell r="AZ126">
            <v>49964.681015999995</v>
          </cell>
        </row>
        <row r="127">
          <cell r="A127" t="str">
            <v>Laos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2.7600000000000002</v>
          </cell>
          <cell r="AK127">
            <v>2.7600000000000002</v>
          </cell>
          <cell r="AL127">
            <v>2.7600000000000002</v>
          </cell>
          <cell r="AM127">
            <v>2.7600000000000002</v>
          </cell>
          <cell r="AN127">
            <v>2.7600000000000002</v>
          </cell>
          <cell r="AO127">
            <v>2.7600000000000002</v>
          </cell>
          <cell r="AP127">
            <v>2.7600000000000002</v>
          </cell>
          <cell r="AQ127">
            <v>2.7600000000000002</v>
          </cell>
          <cell r="AR127">
            <v>2.72</v>
          </cell>
          <cell r="AS127">
            <v>3</v>
          </cell>
          <cell r="AT127">
            <v>3.08</v>
          </cell>
          <cell r="AU127">
            <v>3.1</v>
          </cell>
          <cell r="AV127">
            <v>8.2800000000000011</v>
          </cell>
          <cell r="AW127">
            <v>8.2800000000000011</v>
          </cell>
          <cell r="AX127">
            <v>8.24</v>
          </cell>
          <cell r="AY127">
            <v>9.18</v>
          </cell>
          <cell r="AZ127">
            <v>33.980000000000004</v>
          </cell>
        </row>
        <row r="128">
          <cell r="A128" t="str">
            <v>Macau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55.693278000000007</v>
          </cell>
          <cell r="AK128">
            <v>55.768242999999998</v>
          </cell>
          <cell r="AL128">
            <v>56.445225000000001</v>
          </cell>
          <cell r="AM128">
            <v>56.989062000000004</v>
          </cell>
          <cell r="AN128">
            <v>57.764399000000004</v>
          </cell>
          <cell r="AO128">
            <v>58.298951000000002</v>
          </cell>
          <cell r="AP128">
            <v>56.763978000000009</v>
          </cell>
          <cell r="AQ128">
            <v>54.585262</v>
          </cell>
          <cell r="AR128">
            <v>55.504340999999997</v>
          </cell>
          <cell r="AS128">
            <v>57.097799999999999</v>
          </cell>
          <cell r="AT128">
            <v>57.434916999999999</v>
          </cell>
          <cell r="AU128">
            <v>58.987066999999996</v>
          </cell>
          <cell r="AV128">
            <v>167.906746</v>
          </cell>
          <cell r="AW128">
            <v>173.052412</v>
          </cell>
          <cell r="AX128">
            <v>166.85358100000002</v>
          </cell>
          <cell r="AY128">
            <v>173.51978399999999</v>
          </cell>
          <cell r="AZ128">
            <v>681.33252300000004</v>
          </cell>
        </row>
        <row r="129">
          <cell r="A129" t="str">
            <v>Malaysia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573.18399999999997</v>
          </cell>
          <cell r="AK129">
            <v>597.00700000000006</v>
          </cell>
          <cell r="AL129">
            <v>593.96199999999999</v>
          </cell>
          <cell r="AM129">
            <v>597.17899999999997</v>
          </cell>
          <cell r="AN129">
            <v>593.12300000000005</v>
          </cell>
          <cell r="AO129">
            <v>591.33899999999994</v>
          </cell>
          <cell r="AP129">
            <v>610.97952299999997</v>
          </cell>
          <cell r="AQ129">
            <v>581.44299999999998</v>
          </cell>
          <cell r="AR129">
            <v>566.35900000000004</v>
          </cell>
          <cell r="AS129">
            <v>546.33199999999999</v>
          </cell>
          <cell r="AT129">
            <v>541.52520000000004</v>
          </cell>
          <cell r="AU129">
            <v>547.95699999999999</v>
          </cell>
          <cell r="AV129">
            <v>1764.153</v>
          </cell>
          <cell r="AW129">
            <v>1781.6410000000001</v>
          </cell>
          <cell r="AX129">
            <v>1758.7815230000001</v>
          </cell>
          <cell r="AY129">
            <v>1635.8141999999998</v>
          </cell>
          <cell r="AZ129">
            <v>6940.3897230000011</v>
          </cell>
        </row>
        <row r="130">
          <cell r="A130" t="str">
            <v>Maldives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38.525999999999996</v>
          </cell>
          <cell r="AK130">
            <v>38.945999999999998</v>
          </cell>
          <cell r="AL130">
            <v>38.58</v>
          </cell>
          <cell r="AM130">
            <v>38.71</v>
          </cell>
          <cell r="AN130">
            <v>34.549058000000002</v>
          </cell>
          <cell r="AO130">
            <v>35.125092000000002</v>
          </cell>
          <cell r="AP130">
            <v>35.475116999999997</v>
          </cell>
          <cell r="AQ130">
            <v>39.837000000000003</v>
          </cell>
          <cell r="AR130">
            <v>46.980000000000004</v>
          </cell>
          <cell r="AS130">
            <v>44.768999999999998</v>
          </cell>
          <cell r="AT130">
            <v>42.011000000000003</v>
          </cell>
          <cell r="AU130">
            <v>32.75</v>
          </cell>
          <cell r="AV130">
            <v>116.05199999999999</v>
          </cell>
          <cell r="AW130">
            <v>108.38415000000001</v>
          </cell>
          <cell r="AX130">
            <v>122.292117</v>
          </cell>
          <cell r="AY130">
            <v>119.53</v>
          </cell>
          <cell r="AZ130">
            <v>466.25826700000005</v>
          </cell>
        </row>
        <row r="131">
          <cell r="A131" t="str">
            <v>Nepal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4.5</v>
          </cell>
          <cell r="AK131">
            <v>4.5</v>
          </cell>
          <cell r="AL131">
            <v>4.5</v>
          </cell>
          <cell r="AM131">
            <v>4.5</v>
          </cell>
          <cell r="AN131">
            <v>4.5</v>
          </cell>
          <cell r="AO131">
            <v>4.5</v>
          </cell>
          <cell r="AP131">
            <v>4.5</v>
          </cell>
          <cell r="AQ131">
            <v>9</v>
          </cell>
          <cell r="AR131">
            <v>4.5</v>
          </cell>
          <cell r="AS131">
            <v>9</v>
          </cell>
          <cell r="AT131">
            <v>4.5</v>
          </cell>
          <cell r="AU131">
            <v>9</v>
          </cell>
          <cell r="AV131">
            <v>13.5</v>
          </cell>
          <cell r="AW131">
            <v>13.5</v>
          </cell>
          <cell r="AX131">
            <v>18</v>
          </cell>
          <cell r="AY131">
            <v>22.5</v>
          </cell>
          <cell r="AZ131">
            <v>67.5</v>
          </cell>
        </row>
        <row r="132">
          <cell r="A132" t="str">
            <v>New Caledonia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6.6719999999999997</v>
          </cell>
          <cell r="AK132">
            <v>13.332000000000001</v>
          </cell>
          <cell r="AL132">
            <v>6.66</v>
          </cell>
          <cell r="AM132">
            <v>12.34</v>
          </cell>
          <cell r="AN132">
            <v>5.68</v>
          </cell>
          <cell r="AO132">
            <v>12.36</v>
          </cell>
          <cell r="AP132">
            <v>6.68</v>
          </cell>
          <cell r="AQ132">
            <v>9.16</v>
          </cell>
          <cell r="AR132">
            <v>12.856000000000002</v>
          </cell>
          <cell r="AS132">
            <v>11.150000000000002</v>
          </cell>
          <cell r="AT132">
            <v>11.246</v>
          </cell>
          <cell r="AU132">
            <v>6.2220000000000004</v>
          </cell>
          <cell r="AV132">
            <v>26.664000000000001</v>
          </cell>
          <cell r="AW132">
            <v>30.38</v>
          </cell>
          <cell r="AX132">
            <v>28.696000000000002</v>
          </cell>
          <cell r="AY132">
            <v>28.618000000000002</v>
          </cell>
          <cell r="AZ132">
            <v>114.358</v>
          </cell>
        </row>
        <row r="133">
          <cell r="A133" t="str">
            <v>New Zealand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43.758502</v>
          </cell>
          <cell r="AK133">
            <v>44.557442999999999</v>
          </cell>
          <cell r="AL133">
            <v>43.791173000000001</v>
          </cell>
          <cell r="AM133">
            <v>42.560487999999999</v>
          </cell>
          <cell r="AN133">
            <v>42.466139999999996</v>
          </cell>
          <cell r="AO133">
            <v>47.512</v>
          </cell>
          <cell r="AP133">
            <v>54.06</v>
          </cell>
          <cell r="AQ133">
            <v>54.503996000000001</v>
          </cell>
          <cell r="AR133">
            <v>47.682192000000001</v>
          </cell>
          <cell r="AS133">
            <v>43.776558999999999</v>
          </cell>
          <cell r="AT133">
            <v>37.837329000000004</v>
          </cell>
          <cell r="AU133">
            <v>36.791665000000002</v>
          </cell>
          <cell r="AV133">
            <v>132.10711800000001</v>
          </cell>
          <cell r="AW133">
            <v>132.53862799999999</v>
          </cell>
          <cell r="AX133">
            <v>156.24618800000002</v>
          </cell>
          <cell r="AY133">
            <v>118.405553</v>
          </cell>
          <cell r="AZ133">
            <v>539.29748700000005</v>
          </cell>
        </row>
        <row r="134">
          <cell r="A134" t="str">
            <v>Pakistan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7955.1345760000004</v>
          </cell>
          <cell r="AK134">
            <v>9055.2948890000007</v>
          </cell>
          <cell r="AL134">
            <v>8079.9850530000003</v>
          </cell>
          <cell r="AM134">
            <v>6693.799145</v>
          </cell>
          <cell r="AN134">
            <v>5615.9188209999993</v>
          </cell>
          <cell r="AO134">
            <v>6147.2321510000002</v>
          </cell>
          <cell r="AP134">
            <v>6128.884333</v>
          </cell>
          <cell r="AQ134">
            <v>6403.2293980000004</v>
          </cell>
          <cell r="AR134">
            <v>6696.2412299999996</v>
          </cell>
          <cell r="AS134">
            <v>6699.216257</v>
          </cell>
          <cell r="AT134">
            <v>6171.2703889999993</v>
          </cell>
          <cell r="AU134">
            <v>6278.4559939999999</v>
          </cell>
          <cell r="AV134">
            <v>25090.414518000001</v>
          </cell>
          <cell r="AW134">
            <v>18456.950117</v>
          </cell>
          <cell r="AX134">
            <v>19228.354961000001</v>
          </cell>
          <cell r="AY134">
            <v>19148.942640000001</v>
          </cell>
          <cell r="AZ134">
            <v>81924.662236000004</v>
          </cell>
        </row>
        <row r="135">
          <cell r="A135" t="str">
            <v>Philippines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3.8516957566518717</v>
          </cell>
          <cell r="K135">
            <v>6.1755483094352579</v>
          </cell>
          <cell r="L135">
            <v>9.403083788836339</v>
          </cell>
          <cell r="M135">
            <v>17.663133157761802</v>
          </cell>
          <cell r="N135">
            <v>0</v>
          </cell>
          <cell r="O135">
            <v>0</v>
          </cell>
          <cell r="P135">
            <v>1.3186158400157466</v>
          </cell>
          <cell r="Q135">
            <v>11.032418548707049</v>
          </cell>
          <cell r="R135">
            <v>3.7284999675643604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972.37695500000007</v>
          </cell>
          <cell r="AB135">
            <v>1471.79</v>
          </cell>
          <cell r="AC135">
            <v>2182.0226051999671</v>
          </cell>
          <cell r="AD135">
            <v>4090.61</v>
          </cell>
          <cell r="AE135">
            <v>0</v>
          </cell>
          <cell r="AF135">
            <v>0</v>
          </cell>
          <cell r="AG135">
            <v>972.37695500000007</v>
          </cell>
          <cell r="AH135">
            <v>7744.4226051999667</v>
          </cell>
          <cell r="AI135">
            <v>8716.7995601999683</v>
          </cell>
          <cell r="AJ135">
            <v>6185.6139999999996</v>
          </cell>
          <cell r="AK135">
            <v>6294.5750000000007</v>
          </cell>
          <cell r="AL135">
            <v>6361.5259999999998</v>
          </cell>
          <cell r="AM135">
            <v>20412.213</v>
          </cell>
          <cell r="AN135">
            <v>20379.305</v>
          </cell>
          <cell r="AO135">
            <v>21231.018247</v>
          </cell>
          <cell r="AP135">
            <v>21896.112601000001</v>
          </cell>
          <cell r="AQ135">
            <v>21751.027757</v>
          </cell>
          <cell r="AR135">
            <v>22720.882301999998</v>
          </cell>
          <cell r="AS135">
            <v>21449.285692999998</v>
          </cell>
          <cell r="AT135">
            <v>20884.854253999998</v>
          </cell>
          <cell r="AU135">
            <v>20843.125436000002</v>
          </cell>
          <cell r="AV135">
            <v>18841.715</v>
          </cell>
          <cell r="AW135">
            <v>62022.536246999996</v>
          </cell>
          <cell r="AX135">
            <v>66368.022660000002</v>
          </cell>
          <cell r="AY135">
            <v>63177.265382999998</v>
          </cell>
          <cell r="AZ135">
            <v>210409.53929000004</v>
          </cell>
        </row>
        <row r="136">
          <cell r="A136" t="str">
            <v>PRC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15</v>
          </cell>
          <cell r="AM136">
            <v>15</v>
          </cell>
          <cell r="AN136">
            <v>15</v>
          </cell>
          <cell r="AO136">
            <v>0</v>
          </cell>
          <cell r="AP136">
            <v>14</v>
          </cell>
          <cell r="AQ136">
            <v>14</v>
          </cell>
          <cell r="AR136">
            <v>14</v>
          </cell>
          <cell r="AS136">
            <v>0</v>
          </cell>
          <cell r="AT136">
            <v>0</v>
          </cell>
          <cell r="AU136">
            <v>0</v>
          </cell>
          <cell r="AV136">
            <v>15</v>
          </cell>
          <cell r="AW136">
            <v>30</v>
          </cell>
          <cell r="AX136">
            <v>42</v>
          </cell>
          <cell r="AY136">
            <v>0</v>
          </cell>
          <cell r="AZ136">
            <v>87</v>
          </cell>
        </row>
        <row r="137">
          <cell r="A137" t="str">
            <v>Singapore</v>
          </cell>
          <cell r="B137">
            <v>16.263948776471072</v>
          </cell>
          <cell r="C137">
            <v>41.630554660060746</v>
          </cell>
          <cell r="D137">
            <v>8.0795704472019327</v>
          </cell>
          <cell r="E137">
            <v>0.7367740931555784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22.00522678699992</v>
          </cell>
          <cell r="O137">
            <v>0.2319068965150079</v>
          </cell>
          <cell r="P137">
            <v>0</v>
          </cell>
          <cell r="Q137">
            <v>0</v>
          </cell>
          <cell r="R137">
            <v>5.3043824675352749</v>
          </cell>
          <cell r="S137">
            <v>52.89</v>
          </cell>
          <cell r="T137">
            <v>136.31</v>
          </cell>
          <cell r="U137">
            <v>26.45</v>
          </cell>
          <cell r="V137">
            <v>2.42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215.64999999999998</v>
          </cell>
          <cell r="AF137">
            <v>2.42</v>
          </cell>
          <cell r="AG137">
            <v>0</v>
          </cell>
          <cell r="AH137">
            <v>0</v>
          </cell>
          <cell r="AI137">
            <v>218.06999999999996</v>
          </cell>
          <cell r="AJ137">
            <v>292.678</v>
          </cell>
          <cell r="AK137">
            <v>294.685</v>
          </cell>
          <cell r="AL137">
            <v>294.63200000000001</v>
          </cell>
          <cell r="AM137">
            <v>295.613</v>
          </cell>
          <cell r="AN137">
            <v>321.52</v>
          </cell>
          <cell r="AO137">
            <v>322.03700000000003</v>
          </cell>
          <cell r="AP137">
            <v>319.54200000000003</v>
          </cell>
          <cell r="AQ137">
            <v>303.53100000000001</v>
          </cell>
          <cell r="AR137">
            <v>312.92399999999998</v>
          </cell>
          <cell r="AS137">
            <v>331.90100000000001</v>
          </cell>
          <cell r="AT137">
            <v>309.91000000000003</v>
          </cell>
          <cell r="AU137">
            <v>301.04300000000001</v>
          </cell>
          <cell r="AV137">
            <v>881.99500000000012</v>
          </cell>
          <cell r="AW137">
            <v>939.17000000000007</v>
          </cell>
          <cell r="AX137">
            <v>935.99700000000007</v>
          </cell>
          <cell r="AY137">
            <v>942.85400000000004</v>
          </cell>
          <cell r="AZ137">
            <v>3700.0160000000001</v>
          </cell>
        </row>
        <row r="138">
          <cell r="A138" t="str">
            <v>Taiwan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469.85074599999996</v>
          </cell>
          <cell r="AK138">
            <v>491.96356100000003</v>
          </cell>
          <cell r="AL138">
            <v>505.23800800000004</v>
          </cell>
          <cell r="AM138">
            <v>506.42774300000002</v>
          </cell>
          <cell r="AN138">
            <v>534.26700000000005</v>
          </cell>
          <cell r="AO138">
            <v>505.26400000000001</v>
          </cell>
          <cell r="AP138">
            <v>514.13499999999999</v>
          </cell>
          <cell r="AQ138">
            <v>538.41755499999999</v>
          </cell>
          <cell r="AR138">
            <v>527.62700000000007</v>
          </cell>
          <cell r="AS138">
            <v>588.26681599999995</v>
          </cell>
          <cell r="AT138">
            <v>550.01766399999997</v>
          </cell>
          <cell r="AU138">
            <v>556.69851799999992</v>
          </cell>
          <cell r="AV138">
            <v>1467.0523149999999</v>
          </cell>
          <cell r="AW138">
            <v>1545.9587430000001</v>
          </cell>
          <cell r="AX138">
            <v>1580.1795550000002</v>
          </cell>
          <cell r="AY138">
            <v>1694.9829979999997</v>
          </cell>
          <cell r="AZ138">
            <v>6288.1736110000011</v>
          </cell>
        </row>
        <row r="139">
          <cell r="A139" t="str">
            <v>Thailand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1527.133378</v>
          </cell>
          <cell r="AK139">
            <v>1632.130032</v>
          </cell>
          <cell r="AL139">
            <v>1579.8200320000001</v>
          </cell>
          <cell r="AM139">
            <v>1567.557573</v>
          </cell>
          <cell r="AN139">
            <v>1698.7719849999999</v>
          </cell>
          <cell r="AO139">
            <v>1708.399938</v>
          </cell>
          <cell r="AP139">
            <v>1803.0000319999999</v>
          </cell>
          <cell r="AQ139">
            <v>1799.663726</v>
          </cell>
          <cell r="AR139">
            <v>1816.449507</v>
          </cell>
          <cell r="AS139">
            <v>1876.2295239999999</v>
          </cell>
          <cell r="AT139">
            <v>1841.165442</v>
          </cell>
          <cell r="AU139">
            <v>1869.5101970000001</v>
          </cell>
          <cell r="AV139">
            <v>4739.0834420000001</v>
          </cell>
          <cell r="AW139">
            <v>4974.7294959999999</v>
          </cell>
          <cell r="AX139">
            <v>5419.113265</v>
          </cell>
          <cell r="AY139">
            <v>5586.9051629999994</v>
          </cell>
          <cell r="AZ139">
            <v>20719.831366000002</v>
          </cell>
        </row>
        <row r="140">
          <cell r="A140" t="str">
            <v>Tonga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1.851</v>
          </cell>
          <cell r="AK140">
            <v>2.7765</v>
          </cell>
          <cell r="AL140">
            <v>2.7765</v>
          </cell>
          <cell r="AM140">
            <v>2.7765</v>
          </cell>
          <cell r="AN140">
            <v>2.7805</v>
          </cell>
          <cell r="AO140">
            <v>2.7890000000000001</v>
          </cell>
          <cell r="AP140">
            <v>2.7975000000000003</v>
          </cell>
          <cell r="AQ140">
            <v>0.97</v>
          </cell>
          <cell r="AR140">
            <v>3.806</v>
          </cell>
          <cell r="AS140">
            <v>5.4279999999999999</v>
          </cell>
          <cell r="AT140">
            <v>3.7679999999999998</v>
          </cell>
          <cell r="AU140">
            <v>3.49</v>
          </cell>
          <cell r="AV140">
            <v>7.4039999999999999</v>
          </cell>
          <cell r="AW140">
            <v>8.3460000000000001</v>
          </cell>
          <cell r="AX140">
            <v>7.5735000000000001</v>
          </cell>
          <cell r="AY140">
            <v>12.686</v>
          </cell>
          <cell r="AZ140">
            <v>36.009500000000003</v>
          </cell>
        </row>
        <row r="141">
          <cell r="A141" t="str">
            <v>Vanuatu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8.391</v>
          </cell>
          <cell r="AK141">
            <v>8.3870000000000005</v>
          </cell>
          <cell r="AL141">
            <v>8.3954999999999984</v>
          </cell>
          <cell r="AM141">
            <v>8.3870000000000005</v>
          </cell>
          <cell r="AN141">
            <v>8.3954999999999984</v>
          </cell>
          <cell r="AO141">
            <v>11.041</v>
          </cell>
          <cell r="AP141">
            <v>11.749499999999999</v>
          </cell>
          <cell r="AQ141">
            <v>13.6365</v>
          </cell>
          <cell r="AR141">
            <v>12.5</v>
          </cell>
          <cell r="AS141">
            <v>11.908000000000001</v>
          </cell>
          <cell r="AT141">
            <v>6.4359999999999999</v>
          </cell>
          <cell r="AU141">
            <v>11.122</v>
          </cell>
          <cell r="AV141">
            <v>25.173499999999997</v>
          </cell>
          <cell r="AW141">
            <v>27.823499999999999</v>
          </cell>
          <cell r="AX141">
            <v>37.885999999999996</v>
          </cell>
          <cell r="AY141">
            <v>29.466000000000001</v>
          </cell>
          <cell r="AZ141">
            <v>120.349</v>
          </cell>
        </row>
        <row r="142">
          <cell r="A142" t="str">
            <v>Vietnam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148.6</v>
          </cell>
          <cell r="AK142">
            <v>152.03899999999999</v>
          </cell>
          <cell r="AL142">
            <v>165.8</v>
          </cell>
          <cell r="AM142">
            <v>274.01400000000001</v>
          </cell>
          <cell r="AN142">
            <v>397.697</v>
          </cell>
          <cell r="AO142">
            <v>516.40099999999995</v>
          </cell>
          <cell r="AP142">
            <v>533.44500000000005</v>
          </cell>
          <cell r="AQ142">
            <v>192.7</v>
          </cell>
          <cell r="AR142">
            <v>199.97200000000001</v>
          </cell>
          <cell r="AS142">
            <v>224.41900000000001</v>
          </cell>
          <cell r="AT142">
            <v>247.97399999999999</v>
          </cell>
          <cell r="AU142">
            <v>255.73700000000002</v>
          </cell>
          <cell r="AV142">
            <v>466.43900000000002</v>
          </cell>
          <cell r="AW142">
            <v>1188.1120000000001</v>
          </cell>
          <cell r="AX142">
            <v>926.11699999999996</v>
          </cell>
          <cell r="AY142">
            <v>728.13000000000011</v>
          </cell>
          <cell r="AZ142">
            <v>3308.7980000000002</v>
          </cell>
        </row>
        <row r="143">
          <cell r="A143" t="str">
            <v>Asia</v>
          </cell>
          <cell r="B143">
            <v>8.1003579391955405E-2</v>
          </cell>
          <cell r="C143">
            <v>0.20717743597496449</v>
          </cell>
          <cell r="D143">
            <v>4.0613221912399231E-2</v>
          </cell>
          <cell r="E143">
            <v>2.9184045038230717E-3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1.2880624399826941</v>
          </cell>
          <cell r="K143">
            <v>1.8953985105499813</v>
          </cell>
          <cell r="L143">
            <v>2.9719638472208834</v>
          </cell>
          <cell r="M143">
            <v>6.6703451762138606</v>
          </cell>
          <cell r="N143">
            <v>0.10990560689222663</v>
          </cell>
          <cell r="O143">
            <v>1.0127699565223428E-3</v>
          </cell>
          <cell r="P143">
            <v>0.43860522505574079</v>
          </cell>
          <cell r="Q143">
            <v>3.8302418265565383</v>
          </cell>
          <cell r="R143">
            <v>1.1158167238875896</v>
          </cell>
          <cell r="S143">
            <v>52.89</v>
          </cell>
          <cell r="T143">
            <v>136.31</v>
          </cell>
          <cell r="U143">
            <v>26.45</v>
          </cell>
          <cell r="V143">
            <v>2.42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972.37695500000007</v>
          </cell>
          <cell r="AB143">
            <v>1471.79</v>
          </cell>
          <cell r="AC143">
            <v>2182.0226051999671</v>
          </cell>
          <cell r="AD143">
            <v>5008.6099999999997</v>
          </cell>
          <cell r="AE143">
            <v>215.64999999999998</v>
          </cell>
          <cell r="AF143">
            <v>2.42</v>
          </cell>
          <cell r="AG143">
            <v>972.37695500000007</v>
          </cell>
          <cell r="AH143">
            <v>8662.4226051999667</v>
          </cell>
          <cell r="AI143">
            <v>9852.869560199968</v>
          </cell>
          <cell r="AJ143">
            <v>58764.06988100001</v>
          </cell>
          <cell r="AK143">
            <v>59214.460021999999</v>
          </cell>
          <cell r="AL143">
            <v>58613.916550000002</v>
          </cell>
          <cell r="AM143">
            <v>74629.819037999987</v>
          </cell>
          <cell r="AN143">
            <v>73128.543786000009</v>
          </cell>
          <cell r="AO143">
            <v>67295.409849000003</v>
          </cell>
          <cell r="AP143">
            <v>66252.464503000025</v>
          </cell>
          <cell r="AQ143">
            <v>65333.012483000006</v>
          </cell>
          <cell r="AR143">
            <v>67942.300957999993</v>
          </cell>
          <cell r="AS143">
            <v>69885.619969999985</v>
          </cell>
          <cell r="AT143">
            <v>66078.204366999984</v>
          </cell>
          <cell r="AU143">
            <v>67578.946530000001</v>
          </cell>
          <cell r="AV143">
            <v>176592.44645300001</v>
          </cell>
          <cell r="AW143">
            <v>215053.772673</v>
          </cell>
          <cell r="AX143">
            <v>199527.77794400003</v>
          </cell>
          <cell r="AY143">
            <v>203542.77086699998</v>
          </cell>
          <cell r="AZ143">
            <v>794716.76793700003</v>
          </cell>
        </row>
        <row r="144">
          <cell r="A144" t="str">
            <v>Argentina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7930.7070990000002</v>
          </cell>
          <cell r="AK144">
            <v>7918.5112090000002</v>
          </cell>
          <cell r="AL144">
            <v>7432.931152000001</v>
          </cell>
          <cell r="AM144">
            <v>7568.9679699999997</v>
          </cell>
          <cell r="AN144">
            <v>7571.180143999999</v>
          </cell>
          <cell r="AO144">
            <v>7689.8008929999996</v>
          </cell>
          <cell r="AP144">
            <v>7769.7415940000001</v>
          </cell>
          <cell r="AQ144">
            <v>7964.2037390000005</v>
          </cell>
          <cell r="AR144">
            <v>8399.0973319999994</v>
          </cell>
          <cell r="AS144">
            <v>8374.4091349999999</v>
          </cell>
          <cell r="AT144">
            <v>8125.0423310000006</v>
          </cell>
          <cell r="AU144">
            <v>7748.8268040000003</v>
          </cell>
          <cell r="AV144">
            <v>23282.149460000001</v>
          </cell>
          <cell r="AW144">
            <v>22829.949006999999</v>
          </cell>
          <cell r="AX144">
            <v>24133.042665000001</v>
          </cell>
          <cell r="AY144">
            <v>24248.278269999999</v>
          </cell>
          <cell r="AZ144">
            <v>94493.419402</v>
          </cell>
        </row>
        <row r="145">
          <cell r="A145" t="str">
            <v>Argentina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7930.7070990000002</v>
          </cell>
          <cell r="AK145">
            <v>7918.5112090000002</v>
          </cell>
          <cell r="AL145">
            <v>7432.931152000001</v>
          </cell>
          <cell r="AM145">
            <v>7568.9679699999997</v>
          </cell>
          <cell r="AN145">
            <v>7571.180143999999</v>
          </cell>
          <cell r="AO145">
            <v>7689.8008929999996</v>
          </cell>
          <cell r="AP145">
            <v>7769.7415940000001</v>
          </cell>
          <cell r="AQ145">
            <v>7964.2037390000005</v>
          </cell>
          <cell r="AR145">
            <v>8399.0973319999994</v>
          </cell>
          <cell r="AS145">
            <v>8374.4091349999999</v>
          </cell>
          <cell r="AT145">
            <v>8125.0423310000006</v>
          </cell>
          <cell r="AU145">
            <v>7748.8268040000003</v>
          </cell>
          <cell r="AV145">
            <v>23282.149460000001</v>
          </cell>
          <cell r="AW145">
            <v>22829.949006999999</v>
          </cell>
          <cell r="AX145">
            <v>24133.042665000001</v>
          </cell>
          <cell r="AY145">
            <v>24248.278269999999</v>
          </cell>
          <cell r="AZ145">
            <v>94493.419402</v>
          </cell>
        </row>
        <row r="146">
          <cell r="A146" t="str">
            <v>Aruba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16.549999999999997</v>
          </cell>
          <cell r="AK146">
            <v>17.009999999999998</v>
          </cell>
          <cell r="AL146">
            <v>17.989999999999998</v>
          </cell>
          <cell r="AM146">
            <v>18.713999999999999</v>
          </cell>
          <cell r="AN146">
            <v>18.210999999999999</v>
          </cell>
          <cell r="AO146">
            <v>15.499999999999998</v>
          </cell>
          <cell r="AP146">
            <v>15.499999999999998</v>
          </cell>
          <cell r="AQ146">
            <v>15.6</v>
          </cell>
          <cell r="AR146">
            <v>17.083375</v>
          </cell>
          <cell r="AS146">
            <v>16.562722000000001</v>
          </cell>
          <cell r="AT146">
            <v>15.441192000000001</v>
          </cell>
          <cell r="AU146">
            <v>13.379941000000001</v>
          </cell>
          <cell r="AV146">
            <v>51.55</v>
          </cell>
          <cell r="AW146">
            <v>52.424999999999997</v>
          </cell>
          <cell r="AX146">
            <v>48.183374999999998</v>
          </cell>
          <cell r="AY146">
            <v>45.383855000000004</v>
          </cell>
          <cell r="AZ146">
            <v>197.54222999999999</v>
          </cell>
        </row>
        <row r="147">
          <cell r="A147" t="str">
            <v>Bermuda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14.530000000000001</v>
          </cell>
          <cell r="AK147">
            <v>10.030000000000001</v>
          </cell>
          <cell r="AL147">
            <v>12.18</v>
          </cell>
          <cell r="AM147">
            <v>15.65</v>
          </cell>
          <cell r="AN147">
            <v>10.75</v>
          </cell>
          <cell r="AO147">
            <v>11.799999999999999</v>
          </cell>
          <cell r="AP147">
            <v>11.780000000000001</v>
          </cell>
          <cell r="AQ147">
            <v>10.030000000000001</v>
          </cell>
          <cell r="AR147">
            <v>17.850000000000001</v>
          </cell>
          <cell r="AS147">
            <v>12.05</v>
          </cell>
          <cell r="AT147">
            <v>12.05</v>
          </cell>
          <cell r="AU147">
            <v>5.6</v>
          </cell>
          <cell r="AV147">
            <v>36.74</v>
          </cell>
          <cell r="AW147">
            <v>38.199999999999996</v>
          </cell>
          <cell r="AX147">
            <v>39.660000000000004</v>
          </cell>
          <cell r="AY147">
            <v>29.700000000000003</v>
          </cell>
          <cell r="AZ147">
            <v>144.29999999999998</v>
          </cell>
        </row>
        <row r="148">
          <cell r="A148" t="str">
            <v>Bolivia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10.279</v>
          </cell>
          <cell r="AK148">
            <v>10.445</v>
          </cell>
          <cell r="AL148">
            <v>10.821999999999999</v>
          </cell>
          <cell r="AM148">
            <v>11.018000000000001</v>
          </cell>
          <cell r="AN148">
            <v>11.154999999999999</v>
          </cell>
          <cell r="AO148">
            <v>10.603000000000002</v>
          </cell>
          <cell r="AP148">
            <v>13.233999999999998</v>
          </cell>
          <cell r="AQ148">
            <v>14.370999999999999</v>
          </cell>
          <cell r="AR148">
            <v>14.062999999999999</v>
          </cell>
          <cell r="AS148">
            <v>13.138999999999999</v>
          </cell>
          <cell r="AT148">
            <v>12.872</v>
          </cell>
          <cell r="AU148">
            <v>13.431000000000001</v>
          </cell>
          <cell r="AV148">
            <v>31.545999999999999</v>
          </cell>
          <cell r="AW148">
            <v>32.776000000000003</v>
          </cell>
          <cell r="AX148">
            <v>41.667999999999992</v>
          </cell>
          <cell r="AY148">
            <v>39.442</v>
          </cell>
          <cell r="AZ148">
            <v>145.43199999999999</v>
          </cell>
        </row>
        <row r="149">
          <cell r="A149" t="str">
            <v>Bonaire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A150" t="str">
            <v>Brazil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3566.04594</v>
          </cell>
          <cell r="AK150">
            <v>3558.3329959999996</v>
          </cell>
          <cell r="AL150">
            <v>3380.2475729999996</v>
          </cell>
          <cell r="AM150">
            <v>3388.382889</v>
          </cell>
          <cell r="AN150">
            <v>3354.6373240000003</v>
          </cell>
          <cell r="AO150">
            <v>3100.4391340000002</v>
          </cell>
          <cell r="AP150">
            <v>3272.51935</v>
          </cell>
          <cell r="AQ150">
            <v>3273.4501170000003</v>
          </cell>
          <cell r="AR150">
            <v>3435.2982970000003</v>
          </cell>
          <cell r="AS150">
            <v>3357.198985</v>
          </cell>
          <cell r="AT150">
            <v>3361.1458499999999</v>
          </cell>
          <cell r="AU150">
            <v>3199.6631269999998</v>
          </cell>
          <cell r="AV150">
            <v>10504.626508999998</v>
          </cell>
          <cell r="AW150">
            <v>9843.459347</v>
          </cell>
          <cell r="AX150">
            <v>9981.2677640000002</v>
          </cell>
          <cell r="AY150">
            <v>9918.0079619999997</v>
          </cell>
          <cell r="AZ150">
            <v>40247.361581999998</v>
          </cell>
        </row>
        <row r="151">
          <cell r="A151" t="str">
            <v>Canada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2430.7980990000001</v>
          </cell>
          <cell r="AK151">
            <v>2587.0286150000002</v>
          </cell>
          <cell r="AL151">
            <v>2589.8365290000002</v>
          </cell>
          <cell r="AM151">
            <v>2760.7626519999999</v>
          </cell>
          <cell r="AN151">
            <v>2863.0064779999998</v>
          </cell>
          <cell r="AO151">
            <v>2801.218488</v>
          </cell>
          <cell r="AP151">
            <v>2775.5146500000001</v>
          </cell>
          <cell r="AQ151">
            <v>2672.371486</v>
          </cell>
          <cell r="AR151">
            <v>2688.9851680000002</v>
          </cell>
          <cell r="AS151">
            <v>2626.5769519999999</v>
          </cell>
          <cell r="AT151">
            <v>2512.6839129999998</v>
          </cell>
          <cell r="AU151">
            <v>2490.3469599999999</v>
          </cell>
          <cell r="AV151">
            <v>7607.6632430000009</v>
          </cell>
          <cell r="AW151">
            <v>8424.9876179999992</v>
          </cell>
          <cell r="AX151">
            <v>8136.8713040000002</v>
          </cell>
          <cell r="AY151">
            <v>7629.607825</v>
          </cell>
          <cell r="AZ151">
            <v>31799.129989999998</v>
          </cell>
        </row>
        <row r="152">
          <cell r="A152" t="str">
            <v>Cayman Islands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3.26</v>
          </cell>
          <cell r="AK152">
            <v>3.8200000000000003</v>
          </cell>
          <cell r="AL152">
            <v>3.61</v>
          </cell>
          <cell r="AM152">
            <v>3.29</v>
          </cell>
          <cell r="AN152">
            <v>2.9400000000000004</v>
          </cell>
          <cell r="AO152">
            <v>2.3899999999999997</v>
          </cell>
          <cell r="AP152">
            <v>2.3199999999999998</v>
          </cell>
          <cell r="AQ152">
            <v>2.3899999999999997</v>
          </cell>
          <cell r="AR152">
            <v>2.99</v>
          </cell>
          <cell r="AS152">
            <v>3.51</v>
          </cell>
          <cell r="AT152">
            <v>3.2699999999999996</v>
          </cell>
          <cell r="AU152">
            <v>3.4899999999999998</v>
          </cell>
          <cell r="AV152">
            <v>10.69</v>
          </cell>
          <cell r="AW152">
            <v>8.620000000000001</v>
          </cell>
          <cell r="AX152">
            <v>7.6999999999999993</v>
          </cell>
          <cell r="AY152">
            <v>10.27</v>
          </cell>
          <cell r="AZ152">
            <v>37.280000000000008</v>
          </cell>
        </row>
        <row r="153">
          <cell r="A153" t="str">
            <v>Chile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65.25</v>
          </cell>
          <cell r="AK153">
            <v>66.25</v>
          </cell>
          <cell r="AL153">
            <v>69.500399999999999</v>
          </cell>
          <cell r="AM153">
            <v>65.878999999999991</v>
          </cell>
          <cell r="AN153">
            <v>65.995800000000003</v>
          </cell>
          <cell r="AO153">
            <v>57.21</v>
          </cell>
          <cell r="AP153">
            <v>54.93</v>
          </cell>
          <cell r="AQ153">
            <v>48.039999999999992</v>
          </cell>
          <cell r="AR153">
            <v>38.073</v>
          </cell>
          <cell r="AS153">
            <v>74.789823999999996</v>
          </cell>
          <cell r="AT153">
            <v>66.802772000000004</v>
          </cell>
          <cell r="AU153">
            <v>79.812105000000003</v>
          </cell>
          <cell r="AV153">
            <v>201.00040000000001</v>
          </cell>
          <cell r="AW153">
            <v>189.0848</v>
          </cell>
          <cell r="AX153">
            <v>141.04300000000001</v>
          </cell>
          <cell r="AY153">
            <v>221.40470100000002</v>
          </cell>
          <cell r="AZ153">
            <v>752.53290099999992</v>
          </cell>
        </row>
        <row r="154">
          <cell r="A154" t="str">
            <v>Colombia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2083.6729999999998</v>
          </cell>
          <cell r="AK154">
            <v>2004.31</v>
          </cell>
          <cell r="AL154">
            <v>2037.1390000000001</v>
          </cell>
          <cell r="AM154">
            <v>2087.431</v>
          </cell>
          <cell r="AN154">
            <v>2086.3249999999998</v>
          </cell>
          <cell r="AO154">
            <v>2064.0749999999998</v>
          </cell>
          <cell r="AP154">
            <v>1999.0820000000001</v>
          </cell>
          <cell r="AQ154">
            <v>1945.8150000000001</v>
          </cell>
          <cell r="AR154">
            <v>2071.607</v>
          </cell>
          <cell r="AS154">
            <v>1926.248</v>
          </cell>
          <cell r="AT154">
            <v>1928.3380000000002</v>
          </cell>
          <cell r="AU154">
            <v>1796.0740000000001</v>
          </cell>
          <cell r="AV154">
            <v>6125.1219999999994</v>
          </cell>
          <cell r="AW154">
            <v>6237.8309999999992</v>
          </cell>
          <cell r="AX154">
            <v>6016.5039999999999</v>
          </cell>
          <cell r="AY154">
            <v>5650.66</v>
          </cell>
          <cell r="AZ154">
            <v>24030.117000000002</v>
          </cell>
        </row>
        <row r="155">
          <cell r="A155" t="str">
            <v>Costa Rica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421.49494900000002</v>
          </cell>
          <cell r="AK155">
            <v>421.31100000000004</v>
          </cell>
          <cell r="AL155">
            <v>413.59399999999999</v>
          </cell>
          <cell r="AM155">
            <v>425.49456199999997</v>
          </cell>
          <cell r="AN155">
            <v>436.32203899999996</v>
          </cell>
          <cell r="AO155">
            <v>470.54153900000006</v>
          </cell>
          <cell r="AP155">
            <v>494.26111100000003</v>
          </cell>
          <cell r="AQ155">
            <v>432.35843599999998</v>
          </cell>
          <cell r="AR155">
            <v>433.45313199999998</v>
          </cell>
          <cell r="AS155">
            <v>433.90338200000002</v>
          </cell>
          <cell r="AT155">
            <v>405.05158599999999</v>
          </cell>
          <cell r="AU155">
            <v>348.03970300000003</v>
          </cell>
          <cell r="AV155">
            <v>1256.3999490000001</v>
          </cell>
          <cell r="AW155">
            <v>1332.35814</v>
          </cell>
          <cell r="AX155">
            <v>1360.0726789999999</v>
          </cell>
          <cell r="AY155">
            <v>1186.9946709999999</v>
          </cell>
          <cell r="AZ155">
            <v>5135.8254390000002</v>
          </cell>
        </row>
        <row r="156">
          <cell r="A156" t="str">
            <v>Cuba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</row>
        <row r="157">
          <cell r="A157" t="str">
            <v>Curacao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29.031999999999996</v>
          </cell>
          <cell r="AK157">
            <v>30.003499999999999</v>
          </cell>
          <cell r="AL157">
            <v>29.769000000000002</v>
          </cell>
          <cell r="AM157">
            <v>29.888999999999999</v>
          </cell>
          <cell r="AN157">
            <v>30.3</v>
          </cell>
          <cell r="AO157">
            <v>29.513999999999999</v>
          </cell>
          <cell r="AP157">
            <v>28.515000000000001</v>
          </cell>
          <cell r="AQ157">
            <v>29.132999999999996</v>
          </cell>
          <cell r="AR157">
            <v>31.885415000000002</v>
          </cell>
          <cell r="AS157">
            <v>31.680928000000002</v>
          </cell>
          <cell r="AT157">
            <v>32.116511000000003</v>
          </cell>
          <cell r="AU157">
            <v>29.030954000000001</v>
          </cell>
          <cell r="AV157">
            <v>88.804500000000004</v>
          </cell>
          <cell r="AW157">
            <v>89.703000000000003</v>
          </cell>
          <cell r="AX157">
            <v>89.533414999999991</v>
          </cell>
          <cell r="AY157">
            <v>92.828393000000005</v>
          </cell>
          <cell r="AZ157">
            <v>360.86930800000005</v>
          </cell>
        </row>
        <row r="158">
          <cell r="A158" t="str">
            <v>Dominican Republic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458.26518399999998</v>
          </cell>
          <cell r="AK158">
            <v>471.33348899999999</v>
          </cell>
          <cell r="AL158">
            <v>463.50009399999999</v>
          </cell>
          <cell r="AM158">
            <v>480.36549200000002</v>
          </cell>
          <cell r="AN158">
            <v>479.90324900000007</v>
          </cell>
          <cell r="AO158">
            <v>487.99109299999998</v>
          </cell>
          <cell r="AP158">
            <v>481.922776</v>
          </cell>
          <cell r="AQ158">
            <v>495.62090499999999</v>
          </cell>
          <cell r="AR158">
            <v>546.24569700000006</v>
          </cell>
          <cell r="AS158">
            <v>480.71019100000001</v>
          </cell>
          <cell r="AT158">
            <v>467.51470399999999</v>
          </cell>
          <cell r="AU158">
            <v>400.84668199999999</v>
          </cell>
          <cell r="AV158">
            <v>1393.098767</v>
          </cell>
          <cell r="AW158">
            <v>1448.259834</v>
          </cell>
          <cell r="AX158">
            <v>1523.7893779999999</v>
          </cell>
          <cell r="AY158">
            <v>1349.0715770000002</v>
          </cell>
          <cell r="AZ158">
            <v>5714.2195560000009</v>
          </cell>
        </row>
        <row r="159">
          <cell r="A159" t="str">
            <v>Ecuador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590.73959000000002</v>
          </cell>
          <cell r="AK159">
            <v>592.33749399999999</v>
          </cell>
          <cell r="AL159">
            <v>458.920975</v>
          </cell>
          <cell r="AM159">
            <v>615.98684000000003</v>
          </cell>
          <cell r="AN159">
            <v>635.52414699999997</v>
          </cell>
          <cell r="AO159">
            <v>646.92422399999998</v>
          </cell>
          <cell r="AP159">
            <v>662.39084500000001</v>
          </cell>
          <cell r="AQ159">
            <v>649.67599999999993</v>
          </cell>
          <cell r="AR159">
            <v>689.52493600000003</v>
          </cell>
          <cell r="AS159">
            <v>628.05838600000004</v>
          </cell>
          <cell r="AT159">
            <v>615.14684699999998</v>
          </cell>
          <cell r="AU159">
            <v>552.78429200000005</v>
          </cell>
          <cell r="AV159">
            <v>1641.998059</v>
          </cell>
          <cell r="AW159">
            <v>1898.435211</v>
          </cell>
          <cell r="AX159">
            <v>2001.5917809999999</v>
          </cell>
          <cell r="AY159">
            <v>1795.9895250000002</v>
          </cell>
          <cell r="AZ159">
            <v>7338.0145760000005</v>
          </cell>
        </row>
        <row r="160">
          <cell r="A160" t="str">
            <v>El Salvador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117.28872200000001</v>
          </cell>
          <cell r="AK160">
            <v>123.214</v>
          </cell>
          <cell r="AL160">
            <v>126.635676</v>
          </cell>
          <cell r="AM160">
            <v>131.18386799999999</v>
          </cell>
          <cell r="AN160">
            <v>126.61165</v>
          </cell>
          <cell r="AO160">
            <v>129.71549300000001</v>
          </cell>
          <cell r="AP160">
            <v>121.69236800000002</v>
          </cell>
          <cell r="AQ160">
            <v>124.64972800000001</v>
          </cell>
          <cell r="AR160">
            <v>127.13312000000001</v>
          </cell>
          <cell r="AS160">
            <v>131.25717800000001</v>
          </cell>
          <cell r="AT160">
            <v>112.30991300000001</v>
          </cell>
          <cell r="AU160">
            <v>110.948283</v>
          </cell>
          <cell r="AV160">
            <v>367.138398</v>
          </cell>
          <cell r="AW160">
            <v>387.51101100000005</v>
          </cell>
          <cell r="AX160">
            <v>373.47521600000005</v>
          </cell>
          <cell r="AY160">
            <v>354.51537400000001</v>
          </cell>
          <cell r="AZ160">
            <v>1482.639999</v>
          </cell>
        </row>
        <row r="161">
          <cell r="A161" t="str">
            <v>Guatemala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205.11785699999999</v>
          </cell>
          <cell r="AK161">
            <v>205.04247100000001</v>
          </cell>
          <cell r="AL161">
            <v>205.34696300000002</v>
          </cell>
          <cell r="AM161">
            <v>168.1</v>
          </cell>
          <cell r="AN161">
            <v>190.63154100000003</v>
          </cell>
          <cell r="AO161">
            <v>200.68313499999999</v>
          </cell>
          <cell r="AP161">
            <v>198.27983799999998</v>
          </cell>
          <cell r="AQ161">
            <v>214.13029900000001</v>
          </cell>
          <cell r="AR161">
            <v>189.66657499999999</v>
          </cell>
          <cell r="AS161">
            <v>212.516548</v>
          </cell>
          <cell r="AT161">
            <v>205.59733600000001</v>
          </cell>
          <cell r="AU161">
            <v>170.037612</v>
          </cell>
          <cell r="AV161">
            <v>615.50729100000001</v>
          </cell>
          <cell r="AW161">
            <v>559.41467599999999</v>
          </cell>
          <cell r="AX161">
            <v>602.07671199999993</v>
          </cell>
          <cell r="AY161">
            <v>588.15149599999995</v>
          </cell>
          <cell r="AZ161">
            <v>2365.1501749999998</v>
          </cell>
        </row>
        <row r="162">
          <cell r="A162" t="str">
            <v>Honduras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59.096203000000003</v>
          </cell>
          <cell r="AK162">
            <v>59.569955999999998</v>
          </cell>
          <cell r="AL162">
            <v>58.607683999999999</v>
          </cell>
          <cell r="AM162">
            <v>61.154000000000003</v>
          </cell>
          <cell r="AN162">
            <v>53.379999999999995</v>
          </cell>
          <cell r="AO162">
            <v>52.599999999999994</v>
          </cell>
          <cell r="AP162">
            <v>62.079000000000001</v>
          </cell>
          <cell r="AQ162">
            <v>67.183999999999997</v>
          </cell>
          <cell r="AR162">
            <v>57.765999999999998</v>
          </cell>
          <cell r="AS162">
            <v>48.317</v>
          </cell>
          <cell r="AT162">
            <v>70.010999999999996</v>
          </cell>
          <cell r="AU162">
            <v>86.94</v>
          </cell>
          <cell r="AV162">
            <v>177.273843</v>
          </cell>
          <cell r="AW162">
            <v>167.13399999999999</v>
          </cell>
          <cell r="AX162">
            <v>187.029</v>
          </cell>
          <cell r="AY162">
            <v>205.268</v>
          </cell>
          <cell r="AZ162">
            <v>736.70484299999998</v>
          </cell>
        </row>
        <row r="163">
          <cell r="A163" t="str">
            <v>Jamaica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2.8178160000000001</v>
          </cell>
          <cell r="AK163">
            <v>5.7017160000000002</v>
          </cell>
          <cell r="AL163">
            <v>2.8843580000000002</v>
          </cell>
          <cell r="AM163">
            <v>2.8843580000000002</v>
          </cell>
          <cell r="AN163">
            <v>3.1343580000000002</v>
          </cell>
          <cell r="AO163">
            <v>4.1316389999999998</v>
          </cell>
          <cell r="AP163">
            <v>4.9800000000000004</v>
          </cell>
          <cell r="AQ163">
            <v>6.7799999999999994</v>
          </cell>
          <cell r="AR163">
            <v>9.25</v>
          </cell>
          <cell r="AS163">
            <v>2.21</v>
          </cell>
          <cell r="AT163">
            <v>7.765251000000001</v>
          </cell>
          <cell r="AU163">
            <v>5.3352510000000004</v>
          </cell>
          <cell r="AV163">
            <v>11.403890000000001</v>
          </cell>
          <cell r="AW163">
            <v>10.150355000000001</v>
          </cell>
          <cell r="AX163">
            <v>21.009999999999998</v>
          </cell>
          <cell r="AY163">
            <v>15.310502</v>
          </cell>
          <cell r="AZ163">
            <v>57.874746999999999</v>
          </cell>
        </row>
        <row r="164">
          <cell r="A164" t="str">
            <v>LA &amp; Canada Unall.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968.01299999999992</v>
          </cell>
          <cell r="AK164">
            <v>1032.6590000000001</v>
          </cell>
          <cell r="AL164">
            <v>1017.306</v>
          </cell>
          <cell r="AM164">
            <v>948.65300000000002</v>
          </cell>
          <cell r="AN164">
            <v>0</v>
          </cell>
          <cell r="AO164">
            <v>542.08699999999999</v>
          </cell>
          <cell r="AP164">
            <v>987.37200000000007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3017.9780000000001</v>
          </cell>
          <cell r="AW164">
            <v>1490.74</v>
          </cell>
          <cell r="AX164">
            <v>987.37200000000007</v>
          </cell>
          <cell r="AY164">
            <v>0</v>
          </cell>
          <cell r="AZ164">
            <v>5496.0900000000011</v>
          </cell>
        </row>
        <row r="165">
          <cell r="A165" t="str">
            <v>Mexico</v>
          </cell>
          <cell r="B165">
            <v>17.786415122884108</v>
          </cell>
          <cell r="C165">
            <v>7.3197466860938869</v>
          </cell>
          <cell r="D165">
            <v>0.26877521648166464</v>
          </cell>
          <cell r="E165">
            <v>0.86692413415318803</v>
          </cell>
          <cell r="F165">
            <v>3.3449449077363871E-2</v>
          </cell>
          <cell r="G165">
            <v>2.3803579942463373</v>
          </cell>
          <cell r="H165">
            <v>0.46120503175059463</v>
          </cell>
          <cell r="I165">
            <v>6.1070046490772655E-2</v>
          </cell>
          <cell r="J165">
            <v>3.1025203605292113E-2</v>
          </cell>
          <cell r="K165">
            <v>1.9475668919459121E-2</v>
          </cell>
          <cell r="L165">
            <v>0</v>
          </cell>
          <cell r="M165">
            <v>44.785824487947252</v>
          </cell>
          <cell r="N165">
            <v>8.4936802045423256</v>
          </cell>
          <cell r="O165">
            <v>1.09797390918147</v>
          </cell>
          <cell r="P165">
            <v>0.17827110902130891</v>
          </cell>
          <cell r="Q165">
            <v>13.215598400320276</v>
          </cell>
          <cell r="R165">
            <v>5.4237877673697108</v>
          </cell>
          <cell r="S165">
            <v>1384.6921799999975</v>
          </cell>
          <cell r="T165">
            <v>588.88988700000004</v>
          </cell>
          <cell r="U165">
            <v>20.554734000000014</v>
          </cell>
          <cell r="V165">
            <v>70.33740799999994</v>
          </cell>
          <cell r="W165">
            <v>2.7570150911199218</v>
          </cell>
          <cell r="X165">
            <v>197.662283</v>
          </cell>
          <cell r="Y165">
            <v>39.219851000000006</v>
          </cell>
          <cell r="Z165">
            <v>5.7506270000000006</v>
          </cell>
          <cell r="AA165">
            <v>2.7441789999999995</v>
          </cell>
          <cell r="AB165">
            <v>1.6219860000000008</v>
          </cell>
          <cell r="AC165">
            <v>0</v>
          </cell>
          <cell r="AD165">
            <v>2966.4637279999997</v>
          </cell>
          <cell r="AE165">
            <v>1994.1368009999976</v>
          </cell>
          <cell r="AF165">
            <v>270.7567060911199</v>
          </cell>
          <cell r="AG165">
            <v>47.71465700000001</v>
          </cell>
          <cell r="AH165">
            <v>2968.0857139999998</v>
          </cell>
          <cell r="AI165">
            <v>5280.6938780911169</v>
          </cell>
          <cell r="AJ165">
            <v>7006.5999999999995</v>
          </cell>
          <cell r="AK165">
            <v>7240.7</v>
          </cell>
          <cell r="AL165">
            <v>6882.7999999999993</v>
          </cell>
          <cell r="AM165">
            <v>7302.1</v>
          </cell>
          <cell r="AN165">
            <v>7418.1</v>
          </cell>
          <cell r="AO165">
            <v>7473.5</v>
          </cell>
          <cell r="AP165">
            <v>7653.4</v>
          </cell>
          <cell r="AQ165">
            <v>8474.7999999999993</v>
          </cell>
          <cell r="AR165">
            <v>7960.4992489999995</v>
          </cell>
          <cell r="AS165">
            <v>7495.4416510000001</v>
          </cell>
          <cell r="AT165">
            <v>6756.3206840000003</v>
          </cell>
          <cell r="AU165">
            <v>5961.3</v>
          </cell>
          <cell r="AV165">
            <v>21130.1</v>
          </cell>
          <cell r="AW165">
            <v>22193.7</v>
          </cell>
          <cell r="AX165">
            <v>24088.699248999998</v>
          </cell>
          <cell r="AY165">
            <v>20213.062334999999</v>
          </cell>
          <cell r="AZ165">
            <v>87625.56158400001</v>
          </cell>
        </row>
        <row r="166">
          <cell r="A166" t="str">
            <v>Nicaragua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68.421666999999999</v>
          </cell>
          <cell r="AK166">
            <v>65.237148000000005</v>
          </cell>
          <cell r="AL166">
            <v>66.575275000000005</v>
          </cell>
          <cell r="AM166">
            <v>64.583117000000001</v>
          </cell>
          <cell r="AN166">
            <v>60.775858999999997</v>
          </cell>
          <cell r="AO166">
            <v>52.976348000000002</v>
          </cell>
          <cell r="AP166">
            <v>63.413618999999997</v>
          </cell>
          <cell r="AQ166">
            <v>59.636818000000005</v>
          </cell>
          <cell r="AR166">
            <v>59.497181999999995</v>
          </cell>
          <cell r="AS166">
            <v>84.070808999999997</v>
          </cell>
          <cell r="AT166">
            <v>86.324701000000005</v>
          </cell>
          <cell r="AU166">
            <v>82.136569000000009</v>
          </cell>
          <cell r="AV166">
            <v>200.23409000000001</v>
          </cell>
          <cell r="AW166">
            <v>178.33532400000001</v>
          </cell>
          <cell r="AX166">
            <v>182.547619</v>
          </cell>
          <cell r="AY166">
            <v>252.53207900000001</v>
          </cell>
          <cell r="AZ166">
            <v>813.64911200000006</v>
          </cell>
        </row>
        <row r="167">
          <cell r="A167" t="str">
            <v>Panama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49.660496000000009</v>
          </cell>
          <cell r="AK167">
            <v>42.42</v>
          </cell>
          <cell r="AL167">
            <v>47.8</v>
          </cell>
          <cell r="AM167">
            <v>36</v>
          </cell>
          <cell r="AN167">
            <v>40</v>
          </cell>
          <cell r="AO167">
            <v>44.531999999999996</v>
          </cell>
          <cell r="AP167">
            <v>46.084000000000003</v>
          </cell>
          <cell r="AQ167">
            <v>37.6</v>
          </cell>
          <cell r="AR167">
            <v>42.995000000000005</v>
          </cell>
          <cell r="AS167">
            <v>41.381</v>
          </cell>
          <cell r="AT167">
            <v>33.136000000000003</v>
          </cell>
          <cell r="AU167">
            <v>30.4</v>
          </cell>
          <cell r="AV167">
            <v>139.88049599999999</v>
          </cell>
          <cell r="AW167">
            <v>120.532</v>
          </cell>
          <cell r="AX167">
            <v>126.679</v>
          </cell>
          <cell r="AY167">
            <v>104.917</v>
          </cell>
          <cell r="AZ167">
            <v>492.00849599999998</v>
          </cell>
        </row>
        <row r="168">
          <cell r="A168" t="str">
            <v>Paraguay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195.46061199999997</v>
          </cell>
          <cell r="AK168">
            <v>214.44600000000003</v>
          </cell>
          <cell r="AL168">
            <v>226.31100000000001</v>
          </cell>
          <cell r="AM168">
            <v>244.565066</v>
          </cell>
          <cell r="AN168">
            <v>248.762</v>
          </cell>
          <cell r="AO168">
            <v>216.85399999999998</v>
          </cell>
          <cell r="AP168">
            <v>203.059</v>
          </cell>
          <cell r="AQ168">
            <v>208.03299999999999</v>
          </cell>
          <cell r="AR168">
            <v>209.56399999999999</v>
          </cell>
          <cell r="AS168">
            <v>216.56947700000001</v>
          </cell>
          <cell r="AT168">
            <v>216.400598</v>
          </cell>
          <cell r="AU168">
            <v>204.93859800000001</v>
          </cell>
          <cell r="AV168">
            <v>636.21761200000003</v>
          </cell>
          <cell r="AW168">
            <v>710.18106599999999</v>
          </cell>
          <cell r="AX168">
            <v>620.65599999999995</v>
          </cell>
          <cell r="AY168">
            <v>637.90867300000002</v>
          </cell>
          <cell r="AZ168">
            <v>2604.9633510000003</v>
          </cell>
        </row>
        <row r="169">
          <cell r="A169" t="str">
            <v>Peru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131.38011399999999</v>
          </cell>
          <cell r="AK169">
            <v>101.055972</v>
          </cell>
          <cell r="AL169">
            <v>99.944089999999989</v>
          </cell>
          <cell r="AM169">
            <v>96.950999999999993</v>
          </cell>
          <cell r="AN169">
            <v>112.83824600000001</v>
          </cell>
          <cell r="AO169">
            <v>129.51848899999999</v>
          </cell>
          <cell r="AP169">
            <v>140.259209</v>
          </cell>
          <cell r="AQ169">
            <v>94.905967000000004</v>
          </cell>
          <cell r="AR169">
            <v>101.49</v>
          </cell>
          <cell r="AS169">
            <v>108.68700100000001</v>
          </cell>
          <cell r="AT169">
            <v>61.794002000000006</v>
          </cell>
          <cell r="AU169">
            <v>85.31376800000001</v>
          </cell>
          <cell r="AV169">
            <v>332.38017600000001</v>
          </cell>
          <cell r="AW169">
            <v>339.30773499999998</v>
          </cell>
          <cell r="AX169">
            <v>336.65517599999998</v>
          </cell>
          <cell r="AY169">
            <v>255.79477100000003</v>
          </cell>
          <cell r="AZ169">
            <v>1264.1378580000001</v>
          </cell>
        </row>
        <row r="170">
          <cell r="A170" t="str">
            <v>Saint Lucia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0.6</v>
          </cell>
          <cell r="AK170">
            <v>0</v>
          </cell>
          <cell r="AL170">
            <v>0.6</v>
          </cell>
          <cell r="AM170">
            <v>0.6</v>
          </cell>
          <cell r="AN170">
            <v>0.6</v>
          </cell>
          <cell r="AO170">
            <v>0.7</v>
          </cell>
          <cell r="AP170">
            <v>0.7</v>
          </cell>
          <cell r="AQ170">
            <v>0.7</v>
          </cell>
          <cell r="AR170">
            <v>0.7</v>
          </cell>
          <cell r="AS170">
            <v>0.7</v>
          </cell>
          <cell r="AT170">
            <v>0.7</v>
          </cell>
          <cell r="AU170">
            <v>0.7</v>
          </cell>
          <cell r="AV170">
            <v>1.2</v>
          </cell>
          <cell r="AW170">
            <v>1.9</v>
          </cell>
          <cell r="AX170">
            <v>2.0999999999999996</v>
          </cell>
          <cell r="AY170">
            <v>2.0999999999999996</v>
          </cell>
          <cell r="AZ170">
            <v>7.3000000000000007</v>
          </cell>
        </row>
        <row r="171">
          <cell r="A171" t="str">
            <v>St. Barth's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4.5</v>
          </cell>
          <cell r="AK171">
            <v>4.5</v>
          </cell>
          <cell r="AL171">
            <v>4.5</v>
          </cell>
          <cell r="AM171">
            <v>0</v>
          </cell>
          <cell r="AN171">
            <v>4.4800000000000004</v>
          </cell>
          <cell r="AO171">
            <v>4.4800000000000004</v>
          </cell>
          <cell r="AP171">
            <v>4.4800000000000004</v>
          </cell>
          <cell r="AQ171">
            <v>4.4800000000000004</v>
          </cell>
          <cell r="AR171">
            <v>4.4800000000000004</v>
          </cell>
          <cell r="AS171">
            <v>4.4800000000000004</v>
          </cell>
          <cell r="AT171">
            <v>8.9600000000000009</v>
          </cell>
          <cell r="AU171">
            <v>4.4800000000000004</v>
          </cell>
          <cell r="AV171">
            <v>13.5</v>
          </cell>
          <cell r="AW171">
            <v>8.9600000000000009</v>
          </cell>
          <cell r="AX171">
            <v>13.440000000000001</v>
          </cell>
          <cell r="AY171">
            <v>17.920000000000002</v>
          </cell>
          <cell r="AZ171">
            <v>53.820000000000007</v>
          </cell>
        </row>
        <row r="172">
          <cell r="A172" t="str">
            <v>St. Martin (French)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9</v>
          </cell>
          <cell r="AK172">
            <v>4.5</v>
          </cell>
          <cell r="AL172">
            <v>9</v>
          </cell>
          <cell r="AM172">
            <v>0</v>
          </cell>
          <cell r="AN172">
            <v>8.9600000000000009</v>
          </cell>
          <cell r="AO172">
            <v>4.4800000000000004</v>
          </cell>
          <cell r="AP172">
            <v>8.9600000000000009</v>
          </cell>
          <cell r="AQ172">
            <v>4.4800000000000004</v>
          </cell>
          <cell r="AR172">
            <v>4.4800000000000004</v>
          </cell>
          <cell r="AS172">
            <v>4.4800000000000004</v>
          </cell>
          <cell r="AT172">
            <v>8.98</v>
          </cell>
          <cell r="AU172">
            <v>4.5</v>
          </cell>
          <cell r="AV172">
            <v>22.5</v>
          </cell>
          <cell r="AW172">
            <v>13.440000000000001</v>
          </cell>
          <cell r="AX172">
            <v>17.920000000000002</v>
          </cell>
          <cell r="AY172">
            <v>17.96</v>
          </cell>
          <cell r="AZ172">
            <v>71.820000000000007</v>
          </cell>
        </row>
        <row r="173">
          <cell r="A173" t="str">
            <v>Trinidad and Tobago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1.51</v>
          </cell>
          <cell r="AK173">
            <v>1.93</v>
          </cell>
          <cell r="AL173">
            <v>1.93</v>
          </cell>
          <cell r="AM173">
            <v>1.93</v>
          </cell>
          <cell r="AN173">
            <v>2.5499999999999998</v>
          </cell>
          <cell r="AO173">
            <v>1.5</v>
          </cell>
          <cell r="AP173">
            <v>2.9</v>
          </cell>
          <cell r="AQ173">
            <v>1.4</v>
          </cell>
          <cell r="AR173">
            <v>2.95</v>
          </cell>
          <cell r="AS173">
            <v>1.2</v>
          </cell>
          <cell r="AT173">
            <v>2.5999999999999996</v>
          </cell>
          <cell r="AU173">
            <v>1.4</v>
          </cell>
          <cell r="AV173">
            <v>5.37</v>
          </cell>
          <cell r="AW173">
            <v>5.9799999999999995</v>
          </cell>
          <cell r="AX173">
            <v>7.25</v>
          </cell>
          <cell r="AY173">
            <v>5.1999999999999993</v>
          </cell>
          <cell r="AZ173">
            <v>23.799999999999997</v>
          </cell>
        </row>
        <row r="174">
          <cell r="A174" t="str">
            <v>Uruguay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85.258196999999996</v>
          </cell>
          <cell r="AK174">
            <v>88.247</v>
          </cell>
          <cell r="AL174">
            <v>86.230999999999995</v>
          </cell>
          <cell r="AM174">
            <v>90.610128000000003</v>
          </cell>
          <cell r="AN174">
            <v>86.496217999999999</v>
          </cell>
          <cell r="AO174">
            <v>124.48686000000001</v>
          </cell>
          <cell r="AP174">
            <v>120.53988900000002</v>
          </cell>
          <cell r="AQ174">
            <v>118.55888900000001</v>
          </cell>
          <cell r="AR174">
            <v>119.38386</v>
          </cell>
          <cell r="AS174">
            <v>125.50641899999999</v>
          </cell>
          <cell r="AT174">
            <v>131.697901</v>
          </cell>
          <cell r="AU174">
            <v>122.39357799999999</v>
          </cell>
          <cell r="AV174">
            <v>259.736197</v>
          </cell>
          <cell r="AW174">
            <v>301.59320600000001</v>
          </cell>
          <cell r="AX174">
            <v>358.48263800000007</v>
          </cell>
          <cell r="AY174">
            <v>379.59789799999999</v>
          </cell>
          <cell r="AZ174">
            <v>1299.4099389999999</v>
          </cell>
        </row>
        <row r="175">
          <cell r="A175" t="str">
            <v>Venezuela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231.39875600000002</v>
          </cell>
          <cell r="AK175">
            <v>234.100977</v>
          </cell>
          <cell r="AL175">
            <v>229.82456300000001</v>
          </cell>
          <cell r="AM175">
            <v>239.13136300000002</v>
          </cell>
          <cell r="AN175">
            <v>244.420571</v>
          </cell>
          <cell r="AO175">
            <v>249.22931899999998</v>
          </cell>
          <cell r="AP175">
            <v>215.75999199999998</v>
          </cell>
          <cell r="AQ175">
            <v>220.89075400000002</v>
          </cell>
          <cell r="AR175">
            <v>237.010334</v>
          </cell>
          <cell r="AS175">
            <v>249.860884</v>
          </cell>
          <cell r="AT175">
            <v>217.29159899999999</v>
          </cell>
          <cell r="AU175">
            <v>205.473119</v>
          </cell>
          <cell r="AV175">
            <v>695.324296</v>
          </cell>
          <cell r="AW175">
            <v>732.78125299999999</v>
          </cell>
          <cell r="AX175">
            <v>673.66108000000008</v>
          </cell>
          <cell r="AY175">
            <v>672.62560199999996</v>
          </cell>
          <cell r="AZ175">
            <v>2774.3922309999998</v>
          </cell>
        </row>
        <row r="176">
          <cell r="A176" t="str">
            <v>LA and Canada</v>
          </cell>
          <cell r="B176">
            <v>4.646341161382372</v>
          </cell>
          <cell r="C176">
            <v>1.9499609501169266</v>
          </cell>
          <cell r="D176">
            <v>7.1000706559264021E-2</v>
          </cell>
          <cell r="E176">
            <v>0.23516476380385479</v>
          </cell>
          <cell r="F176">
            <v>9.4579265896551096E-3</v>
          </cell>
          <cell r="G176">
            <v>0.66664084861917394</v>
          </cell>
          <cell r="H176">
            <v>0.12845569662833184</v>
          </cell>
          <cell r="I176">
            <v>1.8985699966422763E-2</v>
          </cell>
          <cell r="J176">
            <v>8.9512632663127315E-3</v>
          </cell>
          <cell r="K176">
            <v>5.4549986715607141E-3</v>
          </cell>
          <cell r="L176">
            <v>0</v>
          </cell>
          <cell r="M176">
            <v>11.208714227240824</v>
          </cell>
          <cell r="N176">
            <v>2.241814645767938</v>
          </cell>
          <cell r="O176">
            <v>0.30521332496331721</v>
          </cell>
          <cell r="P176">
            <v>5.2159731927887948E-2</v>
          </cell>
          <cell r="Q176">
            <v>3.5089768532165952</v>
          </cell>
          <cell r="R176">
            <v>1.4928769084756484</v>
          </cell>
          <cell r="S176">
            <v>1384.6921799999975</v>
          </cell>
          <cell r="T176">
            <v>588.88988700000004</v>
          </cell>
          <cell r="U176">
            <v>20.554734000000014</v>
          </cell>
          <cell r="V176">
            <v>70.33740799999994</v>
          </cell>
          <cell r="W176">
            <v>2.7570150911199218</v>
          </cell>
          <cell r="X176">
            <v>197.662283</v>
          </cell>
          <cell r="Y176">
            <v>39.219851000000006</v>
          </cell>
          <cell r="Z176">
            <v>5.7506270000000006</v>
          </cell>
          <cell r="AA176">
            <v>2.7441789999999995</v>
          </cell>
          <cell r="AB176">
            <v>1.6219860000000008</v>
          </cell>
          <cell r="AC176">
            <v>0</v>
          </cell>
          <cell r="AD176">
            <v>2966.4637279999997</v>
          </cell>
          <cell r="AE176">
            <v>1994.1368009999976</v>
          </cell>
          <cell r="AF176">
            <v>270.7567060911199</v>
          </cell>
          <cell r="AG176">
            <v>47.71465700000001</v>
          </cell>
          <cell r="AH176">
            <v>2968.0857139999998</v>
          </cell>
          <cell r="AI176">
            <v>5280.6938780911169</v>
          </cell>
          <cell r="AJ176">
            <v>26821.598300999995</v>
          </cell>
          <cell r="AK176">
            <v>27180.077542999989</v>
          </cell>
          <cell r="AL176">
            <v>26055.037331999996</v>
          </cell>
          <cell r="AM176">
            <v>26918.85730499999</v>
          </cell>
          <cell r="AN176">
            <v>26235.280623999985</v>
          </cell>
          <cell r="AO176">
            <v>26685.441653999984</v>
          </cell>
          <cell r="AP176">
            <v>27478.630240999995</v>
          </cell>
          <cell r="AQ176">
            <v>27260.329137999997</v>
          </cell>
          <cell r="AR176">
            <v>27591.201671999992</v>
          </cell>
          <cell r="AS176">
            <v>26760.545472000002</v>
          </cell>
          <cell r="AT176">
            <v>25547.284690999997</v>
          </cell>
          <cell r="AU176">
            <v>23819.122345999996</v>
          </cell>
          <cell r="AV176">
            <v>80056.713175999976</v>
          </cell>
          <cell r="AW176">
            <v>79839.579582999955</v>
          </cell>
          <cell r="AX176">
            <v>82330.161050999988</v>
          </cell>
          <cell r="AY176">
            <v>76126.952508999995</v>
          </cell>
          <cell r="AZ176">
            <v>318353.40631899994</v>
          </cell>
        </row>
        <row r="177">
          <cell r="A177" t="str">
            <v>PMI</v>
          </cell>
          <cell r="B177">
            <v>3.4177316374072824</v>
          </cell>
          <cell r="C177">
            <v>2.1601534293050886</v>
          </cell>
          <cell r="D177">
            <v>1.2224649034056305</v>
          </cell>
          <cell r="E177">
            <v>0.69154320909418732</v>
          </cell>
          <cell r="F177">
            <v>0.23853940147914399</v>
          </cell>
          <cell r="G177">
            <v>0.66461464861195152</v>
          </cell>
          <cell r="H177">
            <v>0.37511270373911992</v>
          </cell>
          <cell r="I177">
            <v>0.19652245831829482</v>
          </cell>
          <cell r="J177">
            <v>0.71203592458801979</v>
          </cell>
          <cell r="K177">
            <v>1.0931574889703559</v>
          </cell>
          <cell r="L177">
            <v>1.9232519846853149</v>
          </cell>
          <cell r="M177">
            <v>8.731565459031982</v>
          </cell>
          <cell r="N177">
            <v>2.2517482241172364</v>
          </cell>
          <cell r="O177">
            <v>0.53104859557905426</v>
          </cell>
          <cell r="P177">
            <v>0.42917017864641249</v>
          </cell>
          <cell r="Q177">
            <v>3.8592135853802652</v>
          </cell>
          <cell r="R177">
            <v>1.7172467232679696</v>
          </cell>
          <cell r="S177">
            <v>7806.4967484726321</v>
          </cell>
          <cell r="T177">
            <v>5112.8887332670793</v>
          </cell>
          <cell r="U177">
            <v>2905.6075040797195</v>
          </cell>
          <cell r="V177">
            <v>1801.3802407021606</v>
          </cell>
          <cell r="W177">
            <v>610.0309088163151</v>
          </cell>
          <cell r="X177">
            <v>1641.9727457992517</v>
          </cell>
          <cell r="Y177">
            <v>903.50293092201059</v>
          </cell>
          <cell r="Z177">
            <v>465.07043304257127</v>
          </cell>
          <cell r="AA177">
            <v>1713.6358363347997</v>
          </cell>
          <cell r="AB177">
            <v>2567.3965409824546</v>
          </cell>
          <cell r="AC177">
            <v>4280.6537974016983</v>
          </cell>
          <cell r="AD177">
            <v>19363.820727999999</v>
          </cell>
          <cell r="AE177">
            <v>15824.99298581943</v>
          </cell>
          <cell r="AF177">
            <v>4053.3838953177274</v>
          </cell>
          <cell r="AG177">
            <v>3082.2092002993813</v>
          </cell>
          <cell r="AH177">
            <v>26211.871066384152</v>
          </cell>
          <cell r="AI177">
            <v>49172.457147820693</v>
          </cell>
          <cell r="AJ177">
            <v>205570.47243636806</v>
          </cell>
          <cell r="AK177">
            <v>213021.89916299997</v>
          </cell>
          <cell r="AL177">
            <v>213915.89618536798</v>
          </cell>
          <cell r="AM177">
            <v>234438.31062349904</v>
          </cell>
          <cell r="AN177">
            <v>230162.31890004396</v>
          </cell>
          <cell r="AO177">
            <v>222350.72222763405</v>
          </cell>
          <cell r="AP177">
            <v>216775.5529802941</v>
          </cell>
          <cell r="AQ177">
            <v>212985.01622669198</v>
          </cell>
          <cell r="AR177">
            <v>216600.34268547202</v>
          </cell>
          <cell r="AS177">
            <v>211374.56498245415</v>
          </cell>
          <cell r="AT177">
            <v>200316.36251200305</v>
          </cell>
          <cell r="AU177">
            <v>199591.22722000504</v>
          </cell>
          <cell r="AV177">
            <v>632508.267784736</v>
          </cell>
          <cell r="AW177">
            <v>686951.35175117711</v>
          </cell>
          <cell r="AX177">
            <v>646360.9118924581</v>
          </cell>
          <cell r="AY177">
            <v>611282.15471446223</v>
          </cell>
          <cell r="AZ177">
            <v>2577102.686142833</v>
          </cell>
        </row>
        <row r="178">
          <cell r="A178" t="str">
            <v>PMI</v>
          </cell>
          <cell r="B178">
            <v>3.4177316374072824</v>
          </cell>
          <cell r="C178">
            <v>2.1601534293050886</v>
          </cell>
          <cell r="D178">
            <v>1.2224649034056305</v>
          </cell>
          <cell r="E178">
            <v>0.69154320909418732</v>
          </cell>
          <cell r="F178">
            <v>0.23853940147914399</v>
          </cell>
          <cell r="G178">
            <v>0.66461464861195152</v>
          </cell>
          <cell r="H178">
            <v>0.37511270373911992</v>
          </cell>
          <cell r="I178">
            <v>0.19652245831829482</v>
          </cell>
          <cell r="J178">
            <v>0.71203592458801979</v>
          </cell>
          <cell r="K178">
            <v>1.0931574889703559</v>
          </cell>
          <cell r="L178">
            <v>1.9232519846853149</v>
          </cell>
          <cell r="M178">
            <v>8.731565459031982</v>
          </cell>
          <cell r="N178">
            <v>2.2517482241172364</v>
          </cell>
          <cell r="O178">
            <v>0.53104859557905426</v>
          </cell>
          <cell r="P178">
            <v>0.42917017864641249</v>
          </cell>
          <cell r="Q178">
            <v>3.8592135853802652</v>
          </cell>
          <cell r="R178">
            <v>1.7172467232679696</v>
          </cell>
          <cell r="S178">
            <v>7806.4967484726321</v>
          </cell>
          <cell r="T178">
            <v>5112.8887332670793</v>
          </cell>
          <cell r="U178">
            <v>2905.6075040797195</v>
          </cell>
          <cell r="V178">
            <v>1801.3802407021606</v>
          </cell>
          <cell r="W178">
            <v>610.0309088163151</v>
          </cell>
          <cell r="X178">
            <v>1641.9727457992517</v>
          </cell>
          <cell r="Y178">
            <v>903.50293092201059</v>
          </cell>
          <cell r="Z178">
            <v>465.07043304257127</v>
          </cell>
          <cell r="AA178">
            <v>1713.6358363347997</v>
          </cell>
          <cell r="AB178">
            <v>2567.3965409824546</v>
          </cell>
          <cell r="AC178">
            <v>4280.6537974016983</v>
          </cell>
          <cell r="AD178">
            <v>19363.820727999999</v>
          </cell>
          <cell r="AE178">
            <v>15824.99298581943</v>
          </cell>
          <cell r="AF178">
            <v>4053.3838953177274</v>
          </cell>
          <cell r="AG178">
            <v>3082.2092002993813</v>
          </cell>
          <cell r="AH178">
            <v>26211.871066384152</v>
          </cell>
          <cell r="AI178">
            <v>49172.457147820693</v>
          </cell>
          <cell r="AJ178">
            <v>205570.47243636806</v>
          </cell>
          <cell r="AK178">
            <v>213021.89916299997</v>
          </cell>
          <cell r="AL178">
            <v>213915.89618536798</v>
          </cell>
          <cell r="AM178">
            <v>234438.31062349904</v>
          </cell>
          <cell r="AN178">
            <v>230162.31890004396</v>
          </cell>
          <cell r="AO178">
            <v>222350.72222763405</v>
          </cell>
          <cell r="AP178">
            <v>216775.5529802941</v>
          </cell>
          <cell r="AQ178">
            <v>212985.01622669198</v>
          </cell>
          <cell r="AR178">
            <v>216600.34268547202</v>
          </cell>
          <cell r="AS178">
            <v>211374.56498245415</v>
          </cell>
          <cell r="AT178">
            <v>200316.36251200305</v>
          </cell>
          <cell r="AU178">
            <v>199591.22722000504</v>
          </cell>
          <cell r="AV178">
            <v>632508.267784736</v>
          </cell>
          <cell r="AW178">
            <v>686951.35175117711</v>
          </cell>
          <cell r="AX178">
            <v>646360.9118924581</v>
          </cell>
          <cell r="AY178">
            <v>611282.15471446223</v>
          </cell>
          <cell r="AZ178">
            <v>2577102.686142833</v>
          </cell>
        </row>
        <row r="181">
          <cell r="A181" t="str">
            <v>Check</v>
          </cell>
        </row>
        <row r="182">
          <cell r="A182" t="str">
            <v>Check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EU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EEMA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Asia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LA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6.5483618527650833E-11</v>
          </cell>
          <cell r="AK186">
            <v>0</v>
          </cell>
          <cell r="AL186">
            <v>0</v>
          </cell>
          <cell r="AM186">
            <v>7.2759576141834259E-11</v>
          </cell>
          <cell r="AN186">
            <v>0</v>
          </cell>
          <cell r="AO186">
            <v>0</v>
          </cell>
          <cell r="AP186">
            <v>9.4587448984384537E-11</v>
          </cell>
          <cell r="AQ186">
            <v>0</v>
          </cell>
          <cell r="AR186">
            <v>0</v>
          </cell>
          <cell r="AS186">
            <v>1.8189894035458565E-10</v>
          </cell>
          <cell r="AT186">
            <v>0</v>
          </cell>
          <cell r="AU186">
            <v>5.8207660913467407E-11</v>
          </cell>
          <cell r="AV186">
            <v>0</v>
          </cell>
          <cell r="AW186">
            <v>0</v>
          </cell>
          <cell r="AX186">
            <v>0</v>
          </cell>
          <cell r="AY186">
            <v>2.9103830456733704E-10</v>
          </cell>
          <cell r="AZ186">
            <v>0</v>
          </cell>
        </row>
        <row r="187">
          <cell r="A187" t="str">
            <v>PMI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6.5483618527650833E-11</v>
          </cell>
          <cell r="AK187">
            <v>0</v>
          </cell>
          <cell r="AL187">
            <v>0</v>
          </cell>
          <cell r="AM187">
            <v>7.2759576141834259E-11</v>
          </cell>
          <cell r="AN187">
            <v>0</v>
          </cell>
          <cell r="AO187">
            <v>0</v>
          </cell>
          <cell r="AP187">
            <v>9.4587448984384537E-11</v>
          </cell>
          <cell r="AQ187">
            <v>0</v>
          </cell>
          <cell r="AR187">
            <v>0</v>
          </cell>
          <cell r="AS187">
            <v>1.8189894035458565E-10</v>
          </cell>
          <cell r="AT187">
            <v>0</v>
          </cell>
          <cell r="AU187">
            <v>5.8207660913467407E-11</v>
          </cell>
          <cell r="AV187">
            <v>0</v>
          </cell>
          <cell r="AW187">
            <v>0</v>
          </cell>
          <cell r="AX187">
            <v>0</v>
          </cell>
          <cell r="AY187">
            <v>2.9103830456733704E-10</v>
          </cell>
          <cell r="AZ187">
            <v>0</v>
          </cell>
        </row>
      </sheetData>
      <sheetData sheetId="54"/>
      <sheetData sheetId="55"/>
      <sheetData sheetId="56">
        <row r="5">
          <cell r="A5" t="str">
            <v>Andorra</v>
          </cell>
        </row>
      </sheetData>
      <sheetData sheetId="57">
        <row r="5">
          <cell r="A5" t="str">
            <v>Andorra</v>
          </cell>
        </row>
      </sheetData>
      <sheetData sheetId="58">
        <row r="5">
          <cell r="A5" t="str">
            <v>Andorra</v>
          </cell>
        </row>
      </sheetData>
      <sheetData sheetId="59">
        <row r="5">
          <cell r="A5" t="str">
            <v>Andorra</v>
          </cell>
        </row>
      </sheetData>
      <sheetData sheetId="60">
        <row r="5">
          <cell r="A5" t="str">
            <v>Andorra</v>
          </cell>
        </row>
      </sheetData>
      <sheetData sheetId="61">
        <row r="5">
          <cell r="A5" t="str">
            <v>Andorra</v>
          </cell>
        </row>
      </sheetData>
      <sheetData sheetId="62">
        <row r="5">
          <cell r="A5" t="str">
            <v>Andorra</v>
          </cell>
        </row>
      </sheetData>
      <sheetData sheetId="63">
        <row r="5">
          <cell r="A5" t="str">
            <v>Andorra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5">
          <cell r="A5" t="str">
            <v>Andorra</v>
          </cell>
        </row>
      </sheetData>
      <sheetData sheetId="73">
        <row r="5">
          <cell r="A5" t="str">
            <v>Andorra</v>
          </cell>
        </row>
      </sheetData>
      <sheetData sheetId="74">
        <row r="5">
          <cell r="A5" t="str">
            <v>Andorra</v>
          </cell>
        </row>
      </sheetData>
      <sheetData sheetId="75">
        <row r="5">
          <cell r="A5" t="str">
            <v>Andorra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5">
          <cell r="A5" t="str">
            <v>Andorra</v>
          </cell>
        </row>
      </sheetData>
      <sheetData sheetId="131">
        <row r="5">
          <cell r="A5" t="str">
            <v>Andorra</v>
          </cell>
        </row>
      </sheetData>
      <sheetData sheetId="132">
        <row r="5">
          <cell r="A5" t="str">
            <v>Andorra</v>
          </cell>
        </row>
      </sheetData>
      <sheetData sheetId="133">
        <row r="5">
          <cell r="A5" t="str">
            <v>Andorra</v>
          </cell>
        </row>
      </sheetData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Allocations"/>
      <sheetName val="OB2003"/>
      <sheetName val="8020 C.Labor"/>
      <sheetName val="8040 Training"/>
      <sheetName val="8050 T&amp;E"/>
      <sheetName val="812303 HW maint"/>
      <sheetName val="812304 SW maint"/>
      <sheetName val="8200 New SW"/>
      <sheetName val="8212 Consul"/>
      <sheetName val="8264 IS SUP"/>
      <sheetName val="8712 SOP out (2003)"/>
      <sheetName val="SOP2002 (example) "/>
      <sheetName val="8740 ITSC Charge"/>
      <sheetName val="NOP"/>
    </sheetNames>
    <sheetDataSet>
      <sheetData sheetId="0" refreshError="1">
        <row r="8">
          <cell r="E8">
            <v>250</v>
          </cell>
        </row>
        <row r="10">
          <cell r="E10">
            <v>1000</v>
          </cell>
        </row>
        <row r="12">
          <cell r="E12">
            <v>65</v>
          </cell>
        </row>
        <row r="14">
          <cell r="E14">
            <v>100</v>
          </cell>
        </row>
        <row r="16">
          <cell r="E16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s"/>
      <sheetName val="Weight Break Charges"/>
      <sheetName val="Zones"/>
      <sheetName val="Input Screen"/>
      <sheetName val="DOX"/>
      <sheetName val="WPX"/>
      <sheetName val="DOM"/>
      <sheetName val="DOX_ZONES"/>
      <sheetName val="WPX_ ZONES"/>
      <sheetName val="Pricing Policy"/>
      <sheetName val="WPX (USD)"/>
      <sheetName val="DOX (USD)"/>
      <sheetName val="DOM (USD)"/>
      <sheetName val="Weight Break Charges (USD)"/>
      <sheetName val="Contract Matrix"/>
      <sheetName val="Sheet1"/>
      <sheetName val="Weight_Break_Charge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olving 1997"/>
      <sheetName val="Calculations"/>
      <sheetName val="GRAND REKAP"/>
      <sheetName val="Hargamat"/>
      <sheetName val="Struktur"/>
      <sheetName val="BQ ARS"/>
      <sheetName val="LITHUANIA - VOLUME &amp; IFO SUMMAR"/>
      <sheetName val="Current Portfolio"/>
      <sheetName val="Additional Volumes"/>
      <sheetName val="Lookup"/>
      <sheetName val="IS-Mkt"/>
      <sheetName val="CAPEX_IDR_15 June 2006"/>
      <sheetName val="CAPEX_USD_15 June 2006"/>
      <sheetName val="BQ IND TIMUR"/>
      <sheetName val="Analisa Upah &amp; Bahan Plum"/>
      <sheetName val="Tables"/>
      <sheetName val="Parameters"/>
      <sheetName val="CTS Export"/>
      <sheetName val="Fund In-Out"/>
      <sheetName val="Previous MMR 11 Apr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pmh"/>
    </sheetNames>
    <sheetDataSet>
      <sheetData sheetId="0" refreshError="1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"/>
      <sheetName val="Shipments"/>
      <sheetName val="IS RF vs AC'11"/>
      <sheetName val="IS RF vs. OB'12"/>
      <sheetName val="IS by Area 2012"/>
      <sheetName val="Incremental Funds"/>
      <sheetName val="Q growth"/>
      <sheetName val="Model for Q growth"/>
      <sheetName val="back up excel files RF8"/>
      <sheetName val="SOM"/>
      <sheetName val="References"/>
      <sheetName val="back up excel files RF8.xlsx"/>
      <sheetName val="back%20up%20excel%20files%20RF8"/>
      <sheetName val="97leVOL.XLS"/>
      <sheetName val="Activities split"/>
      <sheetName val="Comments"/>
      <sheetName val="Mapping"/>
      <sheetName val="Sheet2"/>
      <sheetName val="supply"/>
      <sheetName val="SUMMARY"/>
      <sheetName val="Price Stucture"/>
      <sheetName val="Segments"/>
      <sheetName val="1.0 Assumptions"/>
      <sheetName val="1.1 Tax"/>
      <sheetName val="1.2 Distribution"/>
      <sheetName val="1.3 Volume"/>
      <sheetName val="1.4 SVC"/>
      <sheetName val="1.5 WAP"/>
      <sheetName val="1.6 MRSP"/>
      <sheetName val="1.7 Price Tier"/>
      <sheetName val="1.8 Pass-On"/>
      <sheetName val="VOL_INPUT"/>
      <sheetName val="SoM_INPUT"/>
      <sheetName val="SVC_INPUT"/>
      <sheetName val="MRSP_INPUT"/>
      <sheetName val="LISTS"/>
      <sheetName val="Stock policy"/>
      <sheetName val="Back up"/>
      <sheetName val="Backup"/>
      <sheetName val="TOP 50 KA Vol &amp; Cost"/>
      <sheetName val="Lib"/>
      <sheetName val="Levels"/>
      <sheetName val="RRP - Mapping"/>
      <sheetName val="Sheet3"/>
      <sheetName val="Time calibration"/>
      <sheetName val="Sheet5"/>
      <sheetName val="Draft"/>
      <sheetName val="Library"/>
      <sheetName val="Brand Family"/>
      <sheetName val="Glossary"/>
      <sheetName val="General Information"/>
      <sheetName val="Sheet10"/>
      <sheetName val="Sheet11"/>
      <sheetName val="Sheet9"/>
      <sheetName val="Sheet8"/>
      <sheetName val="Sheet7"/>
      <sheetName val="Sheet6"/>
      <sheetName val="Drop List"/>
      <sheetName val="TOBE"/>
      <sheetName val="List"/>
      <sheetName val="Drop-down lists"/>
      <sheetName val="Drop-down"/>
      <sheetName val="Key"/>
      <sheetName val="Base LRP_w OVP"/>
      <sheetName val="KPI definitions"/>
      <sheetName val="Sheet1"/>
      <sheetName val="Supporting info"/>
      <sheetName val="FW Standart (Plan)"/>
      <sheetName val="FW Standart"/>
      <sheetName val="Index"/>
      <sheetName val="IS_RF_vs_AC'11"/>
      <sheetName val="IS_RF_vs__OB'12"/>
      <sheetName val="IS_by_Area_2012"/>
      <sheetName val="Incremental_Funds"/>
      <sheetName val="Q_growth"/>
      <sheetName val="Model_for_Q_growth"/>
      <sheetName val="back_up_excel_files_RF8"/>
      <sheetName val="IndustryData"/>
      <sheetName val="POS Dictionary"/>
      <sheetName val="OTR.CRED."/>
      <sheetName val="G&amp;A"/>
      <sheetName val="Master"/>
      <sheetName val="Master (2)"/>
      <sheetName val="AREAINDEX"/>
      <sheetName val="St-Pete FME database"/>
      <sheetName val="Price"/>
      <sheetName val="Top 25 Market Size and SOM"/>
    </sheetNames>
    <definedNames>
      <definedName name="Intege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 version"/>
      <sheetName val="Cover  Page"/>
      <sheetName val="CIG-RF3 Dec &amp; vs OB"/>
      <sheetName val="CIG-AC Mth &amp; vs OB Mth"/>
      <sheetName val="Durations - Regular"/>
      <sheetName val="Volumes - Regular"/>
      <sheetName val="Shipments - Regular"/>
      <sheetName val="W Avg"/>
      <sheetName val="Avg Durations - Regular"/>
      <sheetName val="TPD Overview"/>
      <sheetName val="backup TPD"/>
      <sheetName val="CIG - Volumes - Forestal"/>
    </sheetNames>
    <sheetDataSet>
      <sheetData sheetId="0" refreshError="1"/>
      <sheetData sheetId="1">
        <row r="2">
          <cell r="C2">
            <v>41671</v>
          </cell>
          <cell r="E2" t="str">
            <v>Feb</v>
          </cell>
        </row>
        <row r="3">
          <cell r="C3" t="str">
            <v>RF3</v>
          </cell>
          <cell r="E3" t="str">
            <v>RF3</v>
          </cell>
        </row>
        <row r="4">
          <cell r="C4" t="str">
            <v>RF3</v>
          </cell>
          <cell r="E4" t="str">
            <v>RF3</v>
          </cell>
        </row>
      </sheetData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OTR.CRED."/>
      <sheetName val="Control"/>
      <sheetName val="Drop-lists"/>
      <sheetName val="List"/>
      <sheetName val="OTR_CRED_"/>
      <sheetName val="RRP - Mapping"/>
      <sheetName val="Tables"/>
      <sheetName val="References"/>
      <sheetName val="Intel Lan + AD1885 EBOM"/>
      <sheetName val="wo Lan-hub MBOM"/>
      <sheetName val="Sheet3"/>
      <sheetName val="wo Lan- Hub (2USB) function"/>
      <sheetName val="Intel Lan + AD1885 function"/>
      <sheetName val="All GL accounts Available"/>
      <sheetName val="Account Usage"/>
      <sheetName val="Cost Centers &amp; Responsibles"/>
      <sheetName val="HC list"/>
      <sheetName val="LISTS"/>
      <sheetName val="Keys"/>
      <sheetName val="Proposal DB"/>
      <sheetName val="Releases"/>
      <sheetName val="LISTS with OB17"/>
      <sheetName val=""/>
      <sheetName val="Validation"/>
      <sheetName val="Drop-down"/>
      <sheetName val="Summary"/>
      <sheetName val="Map"/>
      <sheetName val="_x0000_㵌"/>
      <sheetName val="Intel Lan _ AD1885 EBOM"/>
      <sheetName val="Master Lists"/>
      <sheetName val="Version Control"/>
      <sheetName val="FA-LISTING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Jun1 Table"/>
      <sheetName val="wo_Lan-hub_MBOM"/>
      <sheetName val="wo_Lan-_Hub_(2USB)_function"/>
      <sheetName val="Intel_Lan_+_AD1885_EBOM"/>
      <sheetName val="Intel_Lan_+_AD1885_function"/>
      <sheetName val="Intel_Lan___AD1885_EBOM"/>
      <sheetName val="Master_Lists"/>
      <sheetName val="Version_Control"/>
      <sheetName val="Sum_Sheet"/>
      <sheetName val="Jun1_Table"/>
      <sheetName val="Data lists"/>
      <sheetName val="INPUTS"/>
      <sheetName val="LaborDetail"/>
      <sheetName val="DEFAULTS-Override"/>
      <sheetName val="MaterialDetail"/>
      <sheetName val="P &amp; L"/>
      <sheetName val="P&amp;LDetail"/>
      <sheetName val="0518"/>
      <sheetName val="Part Names"/>
      <sheetName val="H-2 Val Allow-By Entity"/>
      <sheetName val="Menu Items"/>
      <sheetName val="Period Cost"/>
      <sheetName val="Summarized P&amp;L"/>
      <sheetName val="Molding Data"/>
      <sheetName val="Cover"/>
      <sheetName val="Blf2+LOM cost bom_080902"/>
      <sheetName val="Book1.xls"/>
      <sheetName val="Assy speaker"/>
      <sheetName val="Sheet2"/>
      <sheetName val="#REF"/>
      <sheetName val="All"/>
      <sheetName val="Issues List"/>
      <sheetName val="Cost Breakdown"/>
      <sheetName val="Receiving Inspection"/>
      <sheetName val="Dbase"/>
      <sheetName val="Purchase"/>
      <sheetName val="Segment_BP"/>
      <sheetName val="Capex (2)"/>
      <sheetName val="Sheet7 (2)"/>
      <sheetName val="EO1 (3)"/>
      <sheetName val="Q2 2342"/>
      <sheetName val="Q2 6214"/>
      <sheetName val="Q2 6252"/>
      <sheetName val="Competitors"/>
      <sheetName val="Palm"/>
      <sheetName val="MAIN"/>
      <sheetName val="Wages, Rates"/>
      <sheetName val="MM Standards"/>
      <sheetName val="Quote Letter"/>
      <sheetName val="Analysis P&amp;L"/>
      <sheetName val="Labor Details"/>
      <sheetName val="Labor NRE"/>
      <sheetName val="Pricing table"/>
      <sheetName val="Special remark(old)"/>
      <sheetName val="New supplier"/>
      <sheetName val="New parts with AVL"/>
      <sheetName val="AVL List"/>
      <sheetName val="NRE"/>
      <sheetName val="Master"/>
      <sheetName val="SLC80081201S"/>
      <sheetName val="SLC80161201S"/>
      <sheetName val="SLC80321201S"/>
      <sheetName val="SLC80481201S"/>
      <sheetName val="SLC80082201S"/>
      <sheetName val="SLC80162201S"/>
      <sheetName val="SLC80322201S"/>
      <sheetName val="SLC80482201S"/>
      <sheetName val="SLC80162401S"/>
      <sheetName val="SLC80322401S"/>
      <sheetName val="SLC80482401S"/>
      <sheetName val="ChooseOptions"/>
      <sheetName val="(A) Ag. Fe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P KPIs Summary"/>
      <sheetName val="Market"/>
      <sheetName val="PMI RRP SOM (%)"/>
      <sheetName val="Net Promoter Score (%)"/>
      <sheetName val="Conversion Rates (%)"/>
      <sheetName val="Exclusive Users (#)"/>
      <sheetName val="Converted Users (#)"/>
      <sheetName val="OPEX"/>
      <sheetName val="Markets"/>
      <sheetName val="IMS (db)"/>
      <sheetName val="RRP KPIs (db)"/>
      <sheetName val="OPEX (db)"/>
    </sheetNames>
    <sheetDataSet>
      <sheetData sheetId="0"/>
      <sheetData sheetId="1">
        <row r="1">
          <cell r="A1" t="str">
            <v>United Kingdom</v>
          </cell>
        </row>
        <row r="33">
          <cell r="B33">
            <v>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and Procedure"/>
      <sheetName val="Cover"/>
      <sheetName val="Monthly Budget Report"/>
      <sheetName val="Financials - RF vs prior RF"/>
      <sheetName val="Financials - RF vs OB"/>
      <sheetName val="Financials - prior RF vs OB"/>
      <sheetName val="Financials - RF6_2017"/>
      <sheetName val="Financials - RF6_2018"/>
      <sheetName val="Costs_RF6_2016"/>
      <sheetName val="Costs RF vs OB"/>
      <sheetName val="Costs prior RF vs OB"/>
      <sheetName val="Costs_RF6_2017"/>
      <sheetName val="Costs_RF6_2018"/>
      <sheetName val="Data - Users OB"/>
      <sheetName val="Data - Users RF"/>
      <sheetName val="Data - Users Prior RF"/>
      <sheetName val="Cost Per User Data"/>
      <sheetName val="Volumes_2016"/>
      <sheetName val="Shipments_HTS"/>
      <sheetName val="Shipments_Kits"/>
      <sheetName val="IMS_HTS"/>
      <sheetName val="IMS_Kits"/>
      <sheetName val="Offtake_HTS"/>
      <sheetName val="Offtake_Kits"/>
      <sheetName val="Costs QTD CF Total"/>
      <sheetName val="Volumes_2017"/>
      <sheetName val="Volumes_2018"/>
      <sheetName val="List"/>
      <sheetName val="Select_and_Procedure"/>
      <sheetName val="Monthly_Budget_Report"/>
      <sheetName val="Financials_-_RF_vs_prior_RF"/>
      <sheetName val="Financials_-_RF_vs_OB"/>
      <sheetName val="Financials_-_prior_RF_vs_OB"/>
      <sheetName val="Financials_-_RF6_2017"/>
      <sheetName val="Financials_-_RF6_2018"/>
      <sheetName val="Costs_RF_vs_OB"/>
      <sheetName val="Costs_prior_RF_vs_OB"/>
      <sheetName val="Data_-_Users_OB"/>
      <sheetName val="Data_-_Users_RF"/>
      <sheetName val="Data_-_Users_Prior_RF"/>
      <sheetName val="Cost_Per_User_Data"/>
      <sheetName val="Costs_QTD_CF_Total"/>
    </sheetNames>
    <sheetDataSet>
      <sheetData sheetId="0">
        <row r="2">
          <cell r="F2" t="str">
            <v>Japan</v>
          </cell>
        </row>
        <row r="24">
          <cell r="F24" t="str">
            <v>Duty Free</v>
          </cell>
        </row>
        <row r="25">
          <cell r="F25">
            <v>0</v>
          </cell>
        </row>
        <row r="26">
          <cell r="F26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F2" t="str">
            <v>Japan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ation"/>
      <sheetName val="Pricing"/>
      <sheetName val="NMSP"/>
      <sheetName val="2007_2008"/>
      <sheetName val="2006_2007"/>
      <sheetName val="MarketWide Data"/>
      <sheetName val="2006"/>
      <sheetName val="YE 2007"/>
      <sheetName val="OB 2008"/>
      <sheetName val="XRATES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</v>
          </cell>
        </row>
        <row r="7">
          <cell r="A7" t="str">
            <v>MarketWide_Brand_List</v>
          </cell>
          <cell r="D7" t="str">
            <v>Jan 2005</v>
          </cell>
          <cell r="E7" t="str">
            <v>Feb 2005</v>
          </cell>
          <cell r="F7" t="str">
            <v>Mar 2005</v>
          </cell>
          <cell r="G7" t="str">
            <v>Apr 2005</v>
          </cell>
          <cell r="H7" t="str">
            <v>May 2005</v>
          </cell>
          <cell r="I7" t="str">
            <v>Jun 2005</v>
          </cell>
          <cell r="J7" t="str">
            <v>Jul 2005</v>
          </cell>
          <cell r="K7" t="str">
            <v>Aug 2005</v>
          </cell>
          <cell r="L7" t="str">
            <v>Sep 2005</v>
          </cell>
          <cell r="M7" t="str">
            <v>Oct 2005</v>
          </cell>
          <cell r="N7" t="str">
            <v>Nov 2005</v>
          </cell>
          <cell r="O7" t="str">
            <v>Dec 2005</v>
          </cell>
          <cell r="P7" t="str">
            <v>Jan 2006</v>
          </cell>
          <cell r="Q7" t="str">
            <v>Feb 2006</v>
          </cell>
          <cell r="R7" t="str">
            <v>Mar 2006</v>
          </cell>
          <cell r="S7" t="str">
            <v>Apr 2006</v>
          </cell>
          <cell r="T7" t="str">
            <v>May 2006</v>
          </cell>
          <cell r="U7" t="str">
            <v>Jun 2006</v>
          </cell>
          <cell r="V7" t="str">
            <v>Jul 2006</v>
          </cell>
          <cell r="W7" t="str">
            <v>Aug 2006</v>
          </cell>
          <cell r="X7" t="str">
            <v>Sep 2006</v>
          </cell>
          <cell r="Y7" t="str">
            <v>Oct 2006</v>
          </cell>
          <cell r="Z7" t="str">
            <v>Nov 2006</v>
          </cell>
          <cell r="AA7" t="str">
            <v>Dec 2006</v>
          </cell>
          <cell r="AB7" t="str">
            <v>Jan 2007</v>
          </cell>
          <cell r="AC7" t="str">
            <v>Feb 2007</v>
          </cell>
          <cell r="AD7" t="str">
            <v>Mar 2007</v>
          </cell>
          <cell r="AE7" t="str">
            <v>Apr 2007</v>
          </cell>
          <cell r="AF7" t="str">
            <v>May 2007</v>
          </cell>
          <cell r="AG7" t="str">
            <v>Jun 2007</v>
          </cell>
          <cell r="AH7" t="str">
            <v>Jul 2007</v>
          </cell>
          <cell r="AI7" t="str">
            <v>Aug 2007</v>
          </cell>
          <cell r="AJ7" t="str">
            <v>Sep 2007</v>
          </cell>
          <cell r="AK7" t="str">
            <v>Oct 2007</v>
          </cell>
          <cell r="AL7" t="str">
            <v>Nov 2007</v>
          </cell>
          <cell r="AM7" t="str">
            <v>Dec 2007</v>
          </cell>
          <cell r="AN7">
            <v>39448</v>
          </cell>
          <cell r="AO7">
            <v>39479</v>
          </cell>
          <cell r="AP7">
            <v>39508</v>
          </cell>
          <cell r="AQ7">
            <v>39539</v>
          </cell>
          <cell r="AR7">
            <v>39569</v>
          </cell>
          <cell r="AS7">
            <v>39600</v>
          </cell>
          <cell r="AT7">
            <v>39630</v>
          </cell>
          <cell r="AU7">
            <v>39661</v>
          </cell>
          <cell r="AV7">
            <v>39692</v>
          </cell>
          <cell r="AW7">
            <v>39722</v>
          </cell>
          <cell r="AX7">
            <v>39753</v>
          </cell>
          <cell r="AY7">
            <v>39783</v>
          </cell>
        </row>
        <row r="8">
          <cell r="A8" t="str">
            <v>MarketWide - Breakeven RSP</v>
          </cell>
        </row>
        <row r="9">
          <cell r="A9" t="str">
            <v>MarketWide - MET Kickin</v>
          </cell>
        </row>
        <row r="10">
          <cell r="A10" t="str">
            <v>MarketWide - MRP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"/>
      <sheetName val="Actuals"/>
      <sheetName val="App - Volume"/>
      <sheetName val="App - Financials"/>
      <sheetName val="App - P&amp;T"/>
      <sheetName val="Rolling Forecast"/>
      <sheetName val="Appendices"/>
      <sheetName val="Pricing &amp; Taxation"/>
      <sheetName val="Blank"/>
      <sheetName val="RRP Performance Matrix"/>
      <sheetName val="Summary RF"/>
      <sheetName val="RRP Performance Matrix QA"/>
      <sheetName val="OB Launch Plan"/>
      <sheetName val="RF Launch Plan"/>
      <sheetName val="OB Launch Plan P4"/>
      <sheetName val="RF Launch Plan P4"/>
      <sheetName val="1.0 Cover"/>
      <sheetName val="Table_of_Content"/>
      <sheetName val="App_-_Volume"/>
      <sheetName val="App_-_Financials"/>
      <sheetName val="App_-_P&amp;T"/>
      <sheetName val="Rolling_Forecast"/>
      <sheetName val="Pricing_&amp;_Taxation"/>
      <sheetName val="RRP_Performance_Matrix"/>
      <sheetName val="Summary_RF"/>
      <sheetName val="RRP_Performance_Matrix_QA"/>
      <sheetName val="OB_Launch_Plan"/>
      <sheetName val="RF_Launch_Plan"/>
      <sheetName val="OB_Launch_Plan_P4"/>
      <sheetName val="RF_Launch_Plan_P4"/>
      <sheetName val="1_0_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Y1" t="str">
            <v>July</v>
          </cell>
        </row>
        <row r="6">
          <cell r="Y6" t="str">
            <v>[RRP_Data_Cube.xlsx]HTP_AC_2015!$B$1:$AF$400</v>
          </cell>
        </row>
        <row r="7">
          <cell r="Y7" t="str">
            <v>[RRP_Data_Cube.xlsx]HTP_OB001_2015!$B$1:$AF$400</v>
          </cell>
        </row>
        <row r="8">
          <cell r="Y8" t="str">
            <v>[RRP_Data_Cube.xlsx]HTP_RF006_2015!$B$1:$AF$400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>
        <row r="1">
          <cell r="Y1" t="str">
            <v>July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 2018"/>
    </sheetNames>
    <definedNames>
      <definedName name="Integer"/>
    </definedNames>
    <sheetDataSet>
      <sheetData sheetId="0">
        <row r="8">
          <cell r="P8">
            <v>107.92792792792793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Activity Definitions"/>
      <sheetName val="Market Summary (P1)"/>
      <sheetName val="OCI"/>
      <sheetName val="Operating Exp by Activity"/>
      <sheetName val="Price Structure"/>
      <sheetName val="Affiliate KPIs (P1)"/>
      <sheetName val="Price Promotions"/>
      <sheetName val="Price Structure (P1)"/>
      <sheetName val="Price Structure (P2)"/>
      <sheetName val="Price Structure (P4)"/>
      <sheetName val="Price Structure (Snus)"/>
      <sheetName val="P&amp;L (Details)"/>
      <sheetName val="Acerno_Cache_XXXXX"/>
    </sheetNames>
    <sheetDataSet>
      <sheetData sheetId="0">
        <row r="19">
          <cell r="C19" t="str">
            <v>X</v>
          </cell>
        </row>
        <row r="22">
          <cell r="F22">
            <v>2019</v>
          </cell>
        </row>
        <row r="25">
          <cell r="C25" t="str">
            <v>Var. vs PY</v>
          </cell>
        </row>
        <row r="36">
          <cell r="A36" t="str">
            <v>(2)</v>
          </cell>
          <cell r="B36" t="str">
            <v>Go to --&gt; "P&amp;L (Details)"</v>
          </cell>
        </row>
        <row r="37">
          <cell r="B37" t="str">
            <v>If you data does not require any manual adjustment and can be extracted from the global system (GMRB), please refresh pre-defined queries.
For numbers out of the system please fill required fields.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A38" t="str">
            <v>(3)</v>
          </cell>
          <cell r="B38" t="str">
            <v>Go to --&gt; "Price Structure (platform name)"  - fill templates for all RRP platforms available for your market</v>
          </cell>
        </row>
        <row r="39">
          <cell r="B39" t="str">
            <v>Contains detailed calculation of the price structure for RRP platform with comparison to Marlboro cig.</v>
          </cell>
        </row>
        <row r="40">
          <cell r="B40">
            <v>0</v>
          </cell>
        </row>
        <row r="41">
          <cell r="B41" t="str">
            <v>Note:</v>
          </cell>
        </row>
        <row r="42">
          <cell r="B42" t="str">
            <v>Weight adjustment is used in excise tax calculation, where base for taxation varies from other tobacco products i.e. on tobacco weight in one IQOS HeatStick (0.3058g).</v>
          </cell>
        </row>
        <row r="43">
          <cell r="B43">
            <v>0</v>
          </cell>
        </row>
        <row r="44">
          <cell r="B44" t="str">
            <v>Please fill Comments text box in case of change to presented calculation or differences to any component presented there</v>
          </cell>
        </row>
        <row r="45">
          <cell r="B45">
            <v>0</v>
          </cell>
        </row>
        <row r="67">
          <cell r="A67" t="str">
            <v>(5)</v>
          </cell>
          <cell r="B67" t="str">
            <v>Go to --&gt; "OCI" - It presents of RRP Market OCI with respective offset in the Combustible business.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0</v>
          </cell>
          <cell r="B68" t="str">
            <v>Most of the data presented in that top side overview is coming from the other sheets, please fill only those cells which are highlighted in light grey.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Definitions: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RRP [$ mio]  - absolute amounts for the selected year for RRP business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 xml:space="preserve">                             - reflect real variance (net of the currency) on RRP business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A73" t="str">
            <v>(6)</v>
          </cell>
          <cell r="B73" t="str">
            <v>PMI SoM [%]:
--&gt; For IQOS is PMI HeatStick volume / (TTL Heated Tobacco Product market + TTL Cigarette market). That includes P2 platform.
--&gt; for P2 is PMI HeatStick volume / (TTL Heated Tobacco Product market + TTL Cigarette market). That includes P1 pl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A74">
            <v>0</v>
          </cell>
          <cell r="B74" t="str">
            <v>Combustible Offset  [$ mio] - reflects: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-&gt;  Cannibalization effect of PMI Combustible business: volume, Share of the Market (SoM), Marginal Contribution and other volume driven components.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-&gt;  Operating expenses: an offset in Combustible business to cover additional investments in RRP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B77" t="str">
            <v xml:space="preserve">Total Operating Expenses &amp; Real Var. vs PY (RRP + Combustible) - reflect Market's Absolut Numbers and Real Variance (net of the currency) for RRP and Combustible businesses on Operating Expenses (Sales Allowances, DME, Trade&amp;Selling, MBBF and G&amp;A).
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 xml:space="preserve">                             - reflect real variance (net of the currency) on RRP business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PMI SoM [%]:
--&gt; For IQOS is PMI HeatStick volume / (TTL Heated Tobacco Product market + TTL Cigarette market). That includes P2 platform.
--&gt; for P2 is PMI HeatStick volume / (TTL Heated Tobacco Product market + TTL Cigarette market). That includes P1 pl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 t="str">
            <v>(6)</v>
          </cell>
          <cell r="B80" t="str">
            <v>Go to --&gt;  "Operating Exp by Activity" - splits Operating Expenses by main RRP activities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-&gt;  Cannibalization effect of PMI Combustible business: volume, Share of the Market (SoM), Marginal Contribution and other volume driven components.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0</v>
          </cell>
          <cell r="B82" t="str">
            <v>For the Activity Definitions please go to "Activity Definitions" sheet ----------&gt;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 t="str">
            <v>LINK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0</v>
          </cell>
          <cell r="B83" t="str">
            <v>-&gt; Above offsets must be presented in cumulative manner i.e. for 2019 includes (2016+2017+2018+2019)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Definitions: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RRP [$ mio]  - absolute amounts for the selected year for RRP business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 xml:space="preserve">                             - reflect real variance (net of the currency) on RRP business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 t="str">
            <v>(7)</v>
          </cell>
          <cell r="B87" t="str">
            <v>Combustible Offset  [$ mio] - reflects: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-&gt;  Operating expenses: an offset in Combustible business to cover additional investments in RRP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0</v>
          </cell>
          <cell r="B89" t="str">
            <v>-&gt;  Headcount: an offset in Combustible business related to the resource re-allocation to support RRP growth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 xml:space="preserve"> Headcount in RRP section: please include HC in your market that is fully dedicated to activities related with RRPs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B93" t="str">
            <v>Please see check if not FALSE visible -------------&gt;</v>
          </cell>
          <cell r="C93">
            <v>0</v>
          </cell>
          <cell r="D93">
            <v>0</v>
          </cell>
          <cell r="E93" t="str">
            <v>LINK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-&gt;  Operating expenses: an offset in Combustible business to cover additional investments in RRP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"/>
      <sheetName val="Details PMI"/>
      <sheetName val="Recon"/>
      <sheetName val="PMI"/>
      <sheetName val="Detail Pivot"/>
      <sheetName val="EU"/>
      <sheetName val="EEMA"/>
      <sheetName val="ASIA"/>
      <sheetName val="LA"/>
      <sheetName val="Input EU"/>
      <sheetName val="Input EEMA"/>
      <sheetName val="Input ASIA"/>
      <sheetName val="Input LA"/>
      <sheetName val="Input IR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  <row r="14">
          <cell r="A14" t="str">
            <v>February_YTD</v>
          </cell>
        </row>
        <row r="15">
          <cell r="A15" t="str">
            <v>April_YTD</v>
          </cell>
        </row>
        <row r="16">
          <cell r="A16" t="str">
            <v>May_YTD</v>
          </cell>
        </row>
        <row r="17">
          <cell r="A17" t="str">
            <v>June_YTD</v>
          </cell>
        </row>
        <row r="18">
          <cell r="A18" t="str">
            <v>July_YTD</v>
          </cell>
        </row>
        <row r="19">
          <cell r="A19" t="str">
            <v>August_YTD</v>
          </cell>
        </row>
        <row r="20">
          <cell r="A20" t="str">
            <v>September_YTD</v>
          </cell>
        </row>
        <row r="21">
          <cell r="A21" t="str">
            <v>October_YTD</v>
          </cell>
        </row>
        <row r="22">
          <cell r="A22" t="str">
            <v>November_YTD</v>
          </cell>
        </row>
        <row r="23">
          <cell r="A23" t="str">
            <v>Q1</v>
          </cell>
        </row>
        <row r="24">
          <cell r="A24" t="str">
            <v>Q2</v>
          </cell>
        </row>
        <row r="25">
          <cell r="A25" t="str">
            <v>Q3</v>
          </cell>
        </row>
        <row r="26">
          <cell r="A26" t="str">
            <v>Q4</v>
          </cell>
        </row>
        <row r="27">
          <cell r="A27" t="str">
            <v>FY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ZPTK"/>
      <sheetName val="Offshore"/>
      <sheetName val="1999 RF2"/>
      <sheetName val="FME"/>
      <sheetName val="G&amp;A"/>
      <sheetName val="S+M"/>
      <sheetName val="OB-to-RF"/>
      <sheetName val="Sheet1"/>
      <sheetName val="Calculations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olving 1997"/>
      <sheetName val="RSF 1997"/>
    </sheetNames>
    <sheetDataSet>
      <sheetData sheetId="0" refreshError="1"/>
      <sheetData sheetId="1" refreshError="1">
        <row r="1">
          <cell r="E1" t="str">
            <v>Jan (actual)</v>
          </cell>
          <cell r="F1" t="str">
            <v>Feb (actual)</v>
          </cell>
          <cell r="G1" t="str">
            <v>Mar (actual)</v>
          </cell>
          <cell r="H1" t="str">
            <v>Apr (actual)</v>
          </cell>
          <cell r="I1" t="str">
            <v>May (actual)</v>
          </cell>
          <cell r="J1" t="str">
            <v>Jun (actual)</v>
          </cell>
          <cell r="K1" t="str">
            <v>Jul 
(actual)</v>
          </cell>
          <cell r="L1" t="str">
            <v>Aug (actual)</v>
          </cell>
          <cell r="M1" t="str">
            <v>Sep (actual)</v>
          </cell>
          <cell r="N1" t="str">
            <v>Oct (actual)</v>
          </cell>
          <cell r="O1" t="str">
            <v>Nov (actual)</v>
          </cell>
          <cell r="P1" t="str">
            <v>Dec     (1-16)</v>
          </cell>
          <cell r="Q1" t="str">
            <v>Total 1997</v>
          </cell>
        </row>
        <row r="2">
          <cell r="A2" t="str">
            <v>Export Brands</v>
          </cell>
        </row>
        <row r="3">
          <cell r="B3" t="str">
            <v>Marlboro</v>
          </cell>
          <cell r="E3">
            <v>38.68</v>
          </cell>
          <cell r="F3">
            <v>71.849999999999994</v>
          </cell>
          <cell r="G3">
            <v>118.9</v>
          </cell>
          <cell r="H3">
            <v>5</v>
          </cell>
          <cell r="I3">
            <v>58.54</v>
          </cell>
          <cell r="J3">
            <v>59.23</v>
          </cell>
          <cell r="K3">
            <v>54.55</v>
          </cell>
          <cell r="L3">
            <v>39.799999999999997</v>
          </cell>
          <cell r="M3">
            <v>66.489999999999995</v>
          </cell>
          <cell r="N3">
            <v>67.23</v>
          </cell>
          <cell r="O3">
            <v>40.9</v>
          </cell>
          <cell r="P3">
            <v>23</v>
          </cell>
          <cell r="Q3">
            <v>644.17000000000007</v>
          </cell>
        </row>
        <row r="4">
          <cell r="B4" t="str">
            <v>Marlboro Lights</v>
          </cell>
          <cell r="E4">
            <v>18.510000000000002</v>
          </cell>
          <cell r="F4">
            <v>55.94</v>
          </cell>
          <cell r="G4">
            <v>11.9</v>
          </cell>
          <cell r="H4">
            <v>5</v>
          </cell>
          <cell r="I4">
            <v>45.49</v>
          </cell>
          <cell r="J4">
            <v>43.37</v>
          </cell>
          <cell r="K4">
            <v>33.78</v>
          </cell>
          <cell r="L4">
            <v>9.84</v>
          </cell>
          <cell r="M4">
            <v>52.63</v>
          </cell>
          <cell r="N4">
            <v>70.22</v>
          </cell>
          <cell r="O4">
            <v>41.52</v>
          </cell>
          <cell r="P4">
            <v>20</v>
          </cell>
          <cell r="Q4">
            <v>408.20000000000005</v>
          </cell>
        </row>
        <row r="5">
          <cell r="C5" t="str">
            <v>Total Marlboro</v>
          </cell>
          <cell r="E5">
            <v>57.19</v>
          </cell>
          <cell r="F5">
            <v>127.79</v>
          </cell>
          <cell r="G5">
            <v>130.80000000000001</v>
          </cell>
          <cell r="H5">
            <v>10</v>
          </cell>
          <cell r="I5">
            <v>104.03</v>
          </cell>
          <cell r="J5">
            <v>102.6</v>
          </cell>
          <cell r="K5">
            <v>88.33</v>
          </cell>
          <cell r="L5">
            <v>49.64</v>
          </cell>
          <cell r="M5">
            <v>119.12</v>
          </cell>
          <cell r="N5">
            <v>137.44999999999999</v>
          </cell>
          <cell r="O5">
            <v>82.42</v>
          </cell>
          <cell r="P5">
            <v>43</v>
          </cell>
          <cell r="Q5">
            <v>1052.3700000000001</v>
          </cell>
        </row>
        <row r="6">
          <cell r="B6" t="str">
            <v>L&amp;M</v>
          </cell>
          <cell r="E6">
            <v>310.49</v>
          </cell>
          <cell r="F6">
            <v>250.29</v>
          </cell>
          <cell r="G6">
            <v>289.7</v>
          </cell>
          <cell r="H6">
            <v>10</v>
          </cell>
          <cell r="I6">
            <v>109.27</v>
          </cell>
          <cell r="J6">
            <v>245.72</v>
          </cell>
          <cell r="K6">
            <v>132.44999999999999</v>
          </cell>
          <cell r="L6">
            <v>159.88</v>
          </cell>
          <cell r="M6">
            <v>238.21</v>
          </cell>
          <cell r="N6">
            <v>228.73</v>
          </cell>
          <cell r="O6">
            <v>43.08</v>
          </cell>
          <cell r="P6">
            <v>41</v>
          </cell>
          <cell r="Q6">
            <v>2058.8200000000002</v>
          </cell>
        </row>
        <row r="7">
          <cell r="B7" t="str">
            <v>L&amp;M Lights</v>
          </cell>
          <cell r="E7">
            <v>9.9600000000000009</v>
          </cell>
          <cell r="F7">
            <v>4.92</v>
          </cell>
          <cell r="G7">
            <v>29.9</v>
          </cell>
          <cell r="H7">
            <v>0</v>
          </cell>
          <cell r="I7">
            <v>36.42</v>
          </cell>
          <cell r="J7">
            <v>23.28</v>
          </cell>
          <cell r="K7">
            <v>0</v>
          </cell>
          <cell r="L7">
            <v>0</v>
          </cell>
          <cell r="M7">
            <v>44.12</v>
          </cell>
          <cell r="N7">
            <v>47.15</v>
          </cell>
          <cell r="O7">
            <v>5.03</v>
          </cell>
          <cell r="P7">
            <v>13</v>
          </cell>
          <cell r="Q7">
            <v>213.78</v>
          </cell>
        </row>
        <row r="8">
          <cell r="C8" t="str">
            <v>Total L&amp;M</v>
          </cell>
          <cell r="E8">
            <v>320.45</v>
          </cell>
          <cell r="F8">
            <v>255.21</v>
          </cell>
          <cell r="G8">
            <v>319.60000000000002</v>
          </cell>
          <cell r="H8">
            <v>10</v>
          </cell>
          <cell r="I8">
            <v>145.69</v>
          </cell>
          <cell r="J8">
            <v>269</v>
          </cell>
          <cell r="K8">
            <v>132.44999999999999</v>
          </cell>
          <cell r="L8">
            <v>159.88</v>
          </cell>
          <cell r="M8">
            <v>282.33</v>
          </cell>
          <cell r="N8">
            <v>275.88</v>
          </cell>
          <cell r="O8">
            <v>48.11</v>
          </cell>
          <cell r="P8">
            <v>54</v>
          </cell>
          <cell r="Q8">
            <v>2272.6000000000004</v>
          </cell>
        </row>
        <row r="9">
          <cell r="B9" t="str">
            <v>Parliament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23</v>
          </cell>
          <cell r="J9">
            <v>31.83</v>
          </cell>
          <cell r="K9">
            <v>11.46</v>
          </cell>
          <cell r="L9">
            <v>14.16</v>
          </cell>
          <cell r="M9">
            <v>27.57</v>
          </cell>
          <cell r="N9">
            <v>75.87</v>
          </cell>
          <cell r="O9">
            <v>28.57</v>
          </cell>
          <cell r="P9">
            <v>5</v>
          </cell>
          <cell r="Q9">
            <v>217.45999999999998</v>
          </cell>
        </row>
        <row r="10">
          <cell r="B10" t="str">
            <v>Bond Street</v>
          </cell>
          <cell r="E10">
            <v>15.26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15.26</v>
          </cell>
        </row>
        <row r="11">
          <cell r="C11" t="str">
            <v>Total Exports</v>
          </cell>
          <cell r="E11">
            <v>392.9</v>
          </cell>
          <cell r="F11">
            <v>383</v>
          </cell>
          <cell r="G11">
            <v>450.4</v>
          </cell>
          <cell r="H11">
            <v>20</v>
          </cell>
          <cell r="I11">
            <v>272.72000000000003</v>
          </cell>
          <cell r="J11">
            <v>403.43</v>
          </cell>
          <cell r="K11">
            <v>232.24</v>
          </cell>
          <cell r="L11">
            <v>223.68</v>
          </cell>
          <cell r="M11">
            <v>429.02</v>
          </cell>
          <cell r="N11">
            <v>489.2</v>
          </cell>
          <cell r="O11">
            <v>159.1</v>
          </cell>
          <cell r="P11">
            <v>102</v>
          </cell>
          <cell r="Q11">
            <v>3557.6900000000005</v>
          </cell>
        </row>
        <row r="12">
          <cell r="A12" t="str">
            <v>Kharkiv Brands</v>
          </cell>
        </row>
        <row r="13">
          <cell r="B13" t="str">
            <v>Vatra</v>
          </cell>
          <cell r="E13">
            <v>367.71600000000001</v>
          </cell>
          <cell r="F13">
            <v>157.49600000000001</v>
          </cell>
          <cell r="G13">
            <v>224.5</v>
          </cell>
          <cell r="H13">
            <v>315.33600000000001</v>
          </cell>
          <cell r="I13">
            <v>305.85399999999998</v>
          </cell>
          <cell r="J13">
            <v>332.964</v>
          </cell>
          <cell r="K13">
            <v>383.98</v>
          </cell>
          <cell r="L13">
            <v>321.2</v>
          </cell>
          <cell r="M13">
            <v>338.1</v>
          </cell>
          <cell r="N13">
            <v>372.02</v>
          </cell>
          <cell r="O13">
            <v>333.28</v>
          </cell>
          <cell r="P13">
            <v>140</v>
          </cell>
          <cell r="Q13">
            <v>3592.4459999999999</v>
          </cell>
        </row>
        <row r="14">
          <cell r="B14" t="str">
            <v>Talisman</v>
          </cell>
          <cell r="E14">
            <v>30.251999999999999</v>
          </cell>
          <cell r="F14">
            <v>10.932</v>
          </cell>
          <cell r="G14">
            <v>14.1</v>
          </cell>
          <cell r="H14">
            <v>15.3</v>
          </cell>
          <cell r="I14">
            <v>31.475999999999999</v>
          </cell>
          <cell r="J14">
            <v>34</v>
          </cell>
          <cell r="K14">
            <v>58.7</v>
          </cell>
          <cell r="L14">
            <v>48.69</v>
          </cell>
          <cell r="M14">
            <v>55.8</v>
          </cell>
          <cell r="N14">
            <v>58.3</v>
          </cell>
          <cell r="O14">
            <v>38.729999999999997</v>
          </cell>
          <cell r="P14">
            <v>20</v>
          </cell>
          <cell r="Q14">
            <v>416.28000000000003</v>
          </cell>
        </row>
        <row r="15">
          <cell r="B15" t="str">
            <v>Kosmos</v>
          </cell>
          <cell r="E15">
            <v>34.81</v>
          </cell>
          <cell r="F15">
            <v>21.69</v>
          </cell>
          <cell r="G15">
            <v>32.049999999999997</v>
          </cell>
          <cell r="H15">
            <v>42.61</v>
          </cell>
          <cell r="I15">
            <v>51.56</v>
          </cell>
          <cell r="J15">
            <v>49.9</v>
          </cell>
          <cell r="K15">
            <v>72.44</v>
          </cell>
          <cell r="L15">
            <v>66</v>
          </cell>
          <cell r="M15">
            <v>71.099999999999994</v>
          </cell>
          <cell r="N15">
            <v>69.239999999999995</v>
          </cell>
          <cell r="O15">
            <v>41.23</v>
          </cell>
          <cell r="P15">
            <v>30</v>
          </cell>
          <cell r="Q15">
            <v>582.63</v>
          </cell>
        </row>
        <row r="16">
          <cell r="C16" t="str">
            <v>Total Local Brands</v>
          </cell>
          <cell r="E16">
            <v>432.77800000000002</v>
          </cell>
          <cell r="F16">
            <v>190.11799999999999</v>
          </cell>
          <cell r="G16">
            <v>270.64999999999998</v>
          </cell>
          <cell r="H16">
            <v>373.24600000000004</v>
          </cell>
          <cell r="I16">
            <v>388.89</v>
          </cell>
          <cell r="J16">
            <v>416.86399999999998</v>
          </cell>
          <cell r="K16">
            <v>515.12</v>
          </cell>
          <cell r="L16">
            <v>435.89</v>
          </cell>
          <cell r="M16">
            <v>465</v>
          </cell>
          <cell r="N16">
            <v>499.56</v>
          </cell>
          <cell r="O16">
            <v>413.24</v>
          </cell>
          <cell r="P16">
            <v>190</v>
          </cell>
          <cell r="Q16">
            <v>4591.3559999999998</v>
          </cell>
        </row>
        <row r="17">
          <cell r="B17" t="str">
            <v>Chesterfield</v>
          </cell>
          <cell r="E17">
            <v>15.08</v>
          </cell>
          <cell r="F17">
            <v>24.44</v>
          </cell>
          <cell r="G17">
            <v>7.4</v>
          </cell>
          <cell r="H17">
            <v>28.59</v>
          </cell>
          <cell r="I17">
            <v>45.82</v>
          </cell>
          <cell r="J17">
            <v>35.5</v>
          </cell>
          <cell r="K17">
            <v>66.2</v>
          </cell>
          <cell r="L17">
            <v>68.599999999999994</v>
          </cell>
          <cell r="M17">
            <v>76.900000000000006</v>
          </cell>
          <cell r="N17">
            <v>82.47</v>
          </cell>
          <cell r="O17">
            <v>46.22</v>
          </cell>
          <cell r="P17">
            <v>35</v>
          </cell>
          <cell r="Q17">
            <v>532.22</v>
          </cell>
        </row>
        <row r="18">
          <cell r="B18" t="str">
            <v>Bond Street Box</v>
          </cell>
          <cell r="E18">
            <v>49.98</v>
          </cell>
          <cell r="F18">
            <v>29.55</v>
          </cell>
          <cell r="G18">
            <v>37.4</v>
          </cell>
          <cell r="H18">
            <v>50.55</v>
          </cell>
          <cell r="I18">
            <v>88.07</v>
          </cell>
          <cell r="J18">
            <v>125.5</v>
          </cell>
          <cell r="K18">
            <v>69.739999999999995</v>
          </cell>
          <cell r="L18">
            <v>147.58000000000001</v>
          </cell>
          <cell r="M18">
            <v>147.69999999999999</v>
          </cell>
          <cell r="N18">
            <v>177.02</v>
          </cell>
          <cell r="O18">
            <v>130.03</v>
          </cell>
          <cell r="P18">
            <v>80</v>
          </cell>
          <cell r="Q18">
            <v>1133.1199999999999</v>
          </cell>
        </row>
        <row r="19">
          <cell r="B19" t="str">
            <v>Bond Street Soft</v>
          </cell>
          <cell r="E19">
            <v>52.3</v>
          </cell>
          <cell r="F19">
            <v>57.29</v>
          </cell>
          <cell r="G19">
            <v>44.9</v>
          </cell>
          <cell r="H19">
            <v>75.87</v>
          </cell>
          <cell r="I19">
            <v>89.44</v>
          </cell>
          <cell r="J19">
            <v>99.78</v>
          </cell>
          <cell r="K19">
            <v>75.44</v>
          </cell>
          <cell r="L19">
            <v>93.22</v>
          </cell>
          <cell r="M19">
            <v>86.59</v>
          </cell>
          <cell r="N19">
            <v>78.52</v>
          </cell>
          <cell r="O19">
            <v>90.38</v>
          </cell>
          <cell r="P19">
            <v>35</v>
          </cell>
          <cell r="Q19">
            <v>878.73</v>
          </cell>
        </row>
        <row r="20">
          <cell r="B20" t="str">
            <v>Apollo-Soyuz</v>
          </cell>
          <cell r="E20">
            <v>9.81</v>
          </cell>
          <cell r="F20">
            <v>11.57</v>
          </cell>
          <cell r="G20">
            <v>2.02</v>
          </cell>
          <cell r="H20">
            <v>8.5</v>
          </cell>
          <cell r="I20">
            <v>31.318999999999999</v>
          </cell>
          <cell r="J20">
            <v>22</v>
          </cell>
          <cell r="K20">
            <v>55.13</v>
          </cell>
          <cell r="L20">
            <v>37.520000000000003</v>
          </cell>
          <cell r="M20">
            <v>32.85</v>
          </cell>
          <cell r="N20">
            <v>56.53</v>
          </cell>
          <cell r="O20">
            <v>38.18</v>
          </cell>
          <cell r="P20">
            <v>20</v>
          </cell>
          <cell r="Q20">
            <v>325.42900000000003</v>
          </cell>
        </row>
        <row r="21">
          <cell r="B21" t="str">
            <v>Red&amp;White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C22" t="str">
            <v>Total Int'l Brands</v>
          </cell>
          <cell r="E22">
            <v>127.17</v>
          </cell>
          <cell r="F22">
            <v>122.85</v>
          </cell>
          <cell r="G22">
            <v>91.72</v>
          </cell>
          <cell r="H22">
            <v>163.51</v>
          </cell>
          <cell r="I22">
            <v>254.64899999999997</v>
          </cell>
          <cell r="J22">
            <v>282.77999999999997</v>
          </cell>
          <cell r="K22">
            <v>266.51</v>
          </cell>
          <cell r="L22">
            <v>346.92</v>
          </cell>
          <cell r="M22">
            <v>344.04</v>
          </cell>
          <cell r="N22">
            <v>394.54</v>
          </cell>
          <cell r="O22">
            <v>304.81</v>
          </cell>
          <cell r="P22">
            <v>170</v>
          </cell>
          <cell r="Q22">
            <v>2869.4989999999998</v>
          </cell>
        </row>
        <row r="23">
          <cell r="C23" t="str">
            <v>Total Kharkiv Brands</v>
          </cell>
          <cell r="E23">
            <v>559.94799999999998</v>
          </cell>
          <cell r="F23">
            <v>312.96799999999996</v>
          </cell>
          <cell r="G23">
            <v>362.37</v>
          </cell>
          <cell r="H23">
            <v>536.75600000000009</v>
          </cell>
          <cell r="I23">
            <v>643.53899999999999</v>
          </cell>
          <cell r="J23">
            <v>699.64400000000001</v>
          </cell>
          <cell r="K23">
            <v>781.63</v>
          </cell>
          <cell r="L23">
            <v>782.81</v>
          </cell>
          <cell r="M23">
            <v>809.04</v>
          </cell>
          <cell r="N23">
            <v>894.1</v>
          </cell>
          <cell r="O23">
            <v>718.05</v>
          </cell>
          <cell r="P23">
            <v>360</v>
          </cell>
          <cell r="Q23">
            <v>7460.8549999999996</v>
          </cell>
        </row>
        <row r="24">
          <cell r="A24" t="str">
            <v>Total Ukraine</v>
          </cell>
          <cell r="E24">
            <v>952.84799999999996</v>
          </cell>
          <cell r="F24">
            <v>695.96799999999996</v>
          </cell>
          <cell r="G24">
            <v>812.77</v>
          </cell>
          <cell r="H24">
            <v>556.75600000000009</v>
          </cell>
          <cell r="I24">
            <v>916.25900000000001</v>
          </cell>
          <cell r="J24">
            <v>1103.0740000000001</v>
          </cell>
          <cell r="K24">
            <v>1013.87</v>
          </cell>
          <cell r="L24">
            <v>1006.49</v>
          </cell>
          <cell r="M24">
            <v>1238.06</v>
          </cell>
          <cell r="N24">
            <v>1383.3</v>
          </cell>
          <cell r="O24">
            <v>877.15</v>
          </cell>
          <cell r="P24">
            <v>462</v>
          </cell>
          <cell r="Q24">
            <v>11018.545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1997-HQ"/>
      <sheetName val="AS1997-real"/>
      <sheetName val="AS1997-September"/>
      <sheetName val="AS1997-August"/>
      <sheetName val="AS1997-July"/>
      <sheetName val="AS1997-May"/>
      <sheetName val="AS1997-April"/>
      <sheetName val="AS1997-March"/>
      <sheetName val="AS1997-November"/>
      <sheetName val="AS1997-October"/>
      <sheetName val="AS_97"/>
      <sheetName val="AHSbj"/>
      <sheetName val="BQ ARS"/>
      <sheetName val="ELEMENT SUM"/>
      <sheetName val="A"/>
      <sheetName val="Switches"/>
      <sheetName val="RSF 1997"/>
      <sheetName val="Calculations"/>
      <sheetName val="Macro1"/>
      <sheetName val="BQ-1A"/>
      <sheetName val="HARGA MATERIAL"/>
      <sheetName val="112-885"/>
      <sheetName val="Fill this out first..."/>
      <sheetName val="4.7"/>
      <sheetName val="BQ-Str"/>
      <sheetName val="SEX"/>
    </sheetNames>
    <definedNames>
      <definedName name="PrintA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"/>
      <sheetName val="Shipments"/>
      <sheetName val="IS RF vs AC'11"/>
      <sheetName val="IS RF vs. OB'12"/>
      <sheetName val="IS by Area 2012"/>
      <sheetName val="Incremental Funds"/>
      <sheetName val="Q growth"/>
      <sheetName val="Model for Q growth"/>
      <sheetName val="back up excel files RF8"/>
      <sheetName val="SOM"/>
      <sheetName val="References"/>
      <sheetName val="back up excel files RF8.xlsx"/>
      <sheetName val="back%20up%20excel%20files%20RF8"/>
      <sheetName val="97leVOL.XLS"/>
      <sheetName val="Activities split"/>
      <sheetName val="Comments"/>
      <sheetName val="Mapping"/>
      <sheetName val="Sheet2"/>
      <sheetName val="RRP - Mapping"/>
      <sheetName val="Lib"/>
      <sheetName val="SUMMARY"/>
      <sheetName val="Price Stucture"/>
      <sheetName val="Segments"/>
      <sheetName val="1.0 Assumptions"/>
      <sheetName val="1.1 Tax"/>
      <sheetName val="1.2 Distribution"/>
      <sheetName val="1.3 Volume"/>
      <sheetName val="1.4 SVC"/>
      <sheetName val="1.5 WAP"/>
      <sheetName val="1.6 MRSP"/>
      <sheetName val="1.7 Price Tier"/>
      <sheetName val="1.8 Pass-On"/>
      <sheetName val="VOL_INPUT"/>
      <sheetName val="SoM_INPUT"/>
      <sheetName val="SVC_INPUT"/>
      <sheetName val="MRSP_INPUT"/>
      <sheetName val="LISTS"/>
      <sheetName val="Stock policy"/>
      <sheetName val="Library"/>
      <sheetName val="supply"/>
      <sheetName val="Back up"/>
      <sheetName val="Backup"/>
      <sheetName val="TOP 50 KA Vol &amp; Cost"/>
      <sheetName val="Levels"/>
      <sheetName val="Sheet3"/>
      <sheetName val="Time calibration"/>
      <sheetName val="Sheet5"/>
      <sheetName val="Draft"/>
      <sheetName val="List"/>
      <sheetName val="General Information"/>
      <sheetName val="Drop List"/>
      <sheetName val="Brand Family"/>
      <sheetName val="Glossary"/>
      <sheetName val="Sheet10"/>
      <sheetName val="Sheet11"/>
      <sheetName val="Sheet9"/>
      <sheetName val="Sheet8"/>
      <sheetName val="Sheet7"/>
      <sheetName val="Sheet6"/>
      <sheetName val="TOBE"/>
      <sheetName val="Supporting info"/>
      <sheetName val="FW Standart (Plan)"/>
      <sheetName val="FW Standart"/>
      <sheetName val="KPI definitions"/>
      <sheetName val="Drop-down lists"/>
      <sheetName val="Drop-down"/>
      <sheetName val="Key"/>
      <sheetName val="Sheet1"/>
      <sheetName val="Base LRP_w OVP"/>
      <sheetName val="Index"/>
      <sheetName val="IS_RF_vs_AC'11"/>
      <sheetName val="IS_RF_vs__OB'12"/>
      <sheetName val="IS_by_Area_2012"/>
      <sheetName val="Incremental_Funds"/>
      <sheetName val="Q_growth"/>
      <sheetName val="Model_for_Q_growth"/>
      <sheetName val="back_up_excel_files_RF8"/>
      <sheetName val="IndustryData"/>
      <sheetName val="POS Dictionary"/>
      <sheetName val="OTR.CRED."/>
      <sheetName val="G&amp;A"/>
      <sheetName val="Master"/>
      <sheetName val="Master (2)"/>
      <sheetName val="AREAINDEX"/>
      <sheetName val="St-Pete FME database"/>
      <sheetName val="Price"/>
      <sheetName val="Top 25 Market Size and SOM"/>
    </sheetNames>
    <definedNames>
      <definedName name="Intege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and Procedure"/>
      <sheetName val="Cover"/>
      <sheetName val="Monthly Budget Report"/>
      <sheetName val="Main KPIs"/>
      <sheetName val="Monthly KPIs"/>
      <sheetName val="Acerno_Cache_XXXXX"/>
      <sheetName val="Quarterly Report"/>
      <sheetName val="Financials - Q3 vs RF"/>
      <sheetName val="Financials - Q3 vs OB"/>
      <sheetName val="Financials - Q3 RF vs OB"/>
      <sheetName val="Financials - Q3 vs PY"/>
      <sheetName val="Financials - YTD vs OB"/>
      <sheetName val="Financials - RF YTD vs OB"/>
      <sheetName val="Financials - YTD vs PY"/>
      <sheetName val="Costs Q3 vs RF"/>
      <sheetName val="Costs Q3 vs OB"/>
      <sheetName val="Costs Q3 RF vs OB"/>
      <sheetName val="Costs Q3 vs PY"/>
      <sheetName val="Costs YTD vs OB"/>
      <sheetName val="Costs RF YTD vs OB"/>
      <sheetName val="Costs YTD vs PY"/>
      <sheetName val="Data - Users OB"/>
      <sheetName val="Data - Users RF"/>
      <sheetName val="LA Users"/>
      <sheetName val="Data - Users AC"/>
      <sheetName val="Monthly KPIs - Back Up (1)"/>
      <sheetName val="Panel Results"/>
      <sheetName val="Volumes"/>
      <sheetName val="Shipments_HTS"/>
      <sheetName val="Shipments_Kits"/>
      <sheetName val="IMS_HTS"/>
      <sheetName val="IMS_Kits"/>
      <sheetName val="Offtake_HTS"/>
      <sheetName val="Offtake_Kits"/>
      <sheetName val="Costs QTD CF Total"/>
      <sheetName val="List"/>
    </sheetNames>
    <sheetDataSet>
      <sheetData sheetId="0">
        <row r="2">
          <cell r="F2" t="str">
            <v>Japan</v>
          </cell>
        </row>
        <row r="5">
          <cell r="B5" t="str">
            <v>Jun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nth"/>
      <sheetName val="YTD"/>
      <sheetName val="WorkSheet"/>
      <sheetName val="RSF 1997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l expenses_SAP YTD Oct2000"/>
      <sheetName val="Reclassificação YTD Oct 2000"/>
      <sheetName val="Reclassificação"/>
      <sheetName val="Reclassificação (2)"/>
      <sheetName val="Reclassificação_LOHR, ALLEGHANY"/>
      <sheetName val="doc a procurar"/>
    </sheetNames>
    <sheetDataSet>
      <sheetData sheetId="0" refreshError="1">
        <row r="4">
          <cell r="F4">
            <v>191999.60658000002</v>
          </cell>
        </row>
        <row r="5">
          <cell r="F5">
            <v>-191999.60658000002</v>
          </cell>
        </row>
        <row r="6">
          <cell r="F6">
            <v>-191999.60658000002</v>
          </cell>
        </row>
        <row r="7">
          <cell r="F7">
            <v>-191999.60658000002</v>
          </cell>
        </row>
        <row r="8">
          <cell r="F8">
            <v>-5005211.5589800002</v>
          </cell>
        </row>
        <row r="9">
          <cell r="F9">
            <v>5005211.5589800002</v>
          </cell>
        </row>
        <row r="10">
          <cell r="F10">
            <v>5005211.5589800002</v>
          </cell>
        </row>
        <row r="11">
          <cell r="F11">
            <v>5005211.5589800002</v>
          </cell>
        </row>
        <row r="12">
          <cell r="F12">
            <v>258599.72698000001</v>
          </cell>
        </row>
        <row r="13">
          <cell r="F13">
            <v>-2999.21072</v>
          </cell>
        </row>
        <row r="14">
          <cell r="F14">
            <v>255600.51626</v>
          </cell>
        </row>
        <row r="15">
          <cell r="F15">
            <v>24599.1414</v>
          </cell>
          <cell r="G15" t="str">
            <v>C</v>
          </cell>
        </row>
        <row r="16">
          <cell r="F16">
            <v>24599.1414</v>
          </cell>
        </row>
        <row r="17">
          <cell r="F17">
            <v>31395.481199999998</v>
          </cell>
        </row>
        <row r="18">
          <cell r="F18">
            <v>28859.383899999997</v>
          </cell>
        </row>
        <row r="19">
          <cell r="F19">
            <v>21784.37412</v>
          </cell>
        </row>
        <row r="20">
          <cell r="F20">
            <v>82039.239219999989</v>
          </cell>
        </row>
        <row r="21">
          <cell r="F21">
            <v>1279.0751599999999</v>
          </cell>
        </row>
        <row r="22">
          <cell r="F22">
            <v>10922.25936</v>
          </cell>
        </row>
        <row r="23">
          <cell r="F23">
            <v>19280.353940000001</v>
          </cell>
        </row>
        <row r="24">
          <cell r="F24">
            <v>12620.341900000001</v>
          </cell>
        </row>
        <row r="25">
          <cell r="F25">
            <v>44102.030360000004</v>
          </cell>
        </row>
        <row r="26">
          <cell r="F26">
            <v>41000.573819999998</v>
          </cell>
        </row>
        <row r="27">
          <cell r="F27">
            <v>75200.798200000005</v>
          </cell>
        </row>
        <row r="28">
          <cell r="F28">
            <v>75200.798200000005</v>
          </cell>
        </row>
        <row r="29">
          <cell r="F29">
            <v>-157201.94584</v>
          </cell>
        </row>
        <row r="30">
          <cell r="F30">
            <v>34200.224380000029</v>
          </cell>
        </row>
        <row r="31">
          <cell r="F31">
            <v>7215.3471800000007</v>
          </cell>
        </row>
        <row r="32">
          <cell r="F32">
            <v>5400.9850800000004</v>
          </cell>
        </row>
        <row r="33">
          <cell r="F33">
            <v>12616.332260000001</v>
          </cell>
        </row>
        <row r="34">
          <cell r="F34">
            <v>1056700.5256000001</v>
          </cell>
        </row>
        <row r="35">
          <cell r="F35">
            <v>20000.084320000002</v>
          </cell>
        </row>
        <row r="36">
          <cell r="F36">
            <v>515723.90643999999</v>
          </cell>
        </row>
        <row r="37">
          <cell r="F37">
            <v>146999.41686</v>
          </cell>
        </row>
        <row r="38">
          <cell r="F38">
            <v>366699.62137999997</v>
          </cell>
        </row>
        <row r="39">
          <cell r="F39">
            <v>1379999.8036199999</v>
          </cell>
        </row>
        <row r="40">
          <cell r="F40">
            <v>1379999.8036199999</v>
          </cell>
        </row>
        <row r="41">
          <cell r="F41">
            <v>146999.41686</v>
          </cell>
        </row>
        <row r="42">
          <cell r="F42">
            <v>458999.52935999999</v>
          </cell>
        </row>
        <row r="43">
          <cell r="F43">
            <v>117600.73638</v>
          </cell>
        </row>
        <row r="44">
          <cell r="F44">
            <v>358409.69068</v>
          </cell>
        </row>
        <row r="45">
          <cell r="F45">
            <v>711699.07108000002</v>
          </cell>
        </row>
        <row r="46">
          <cell r="F46">
            <v>-1273561905</v>
          </cell>
        </row>
        <row r="47">
          <cell r="F47">
            <v>1273561905</v>
          </cell>
        </row>
        <row r="48">
          <cell r="F48">
            <v>58799.365780000007</v>
          </cell>
        </row>
        <row r="49">
          <cell r="F49">
            <v>180965.0773</v>
          </cell>
        </row>
        <row r="50">
          <cell r="F50">
            <v>6352500.7194799995</v>
          </cell>
        </row>
        <row r="51">
          <cell r="F51">
            <v>1974469.0300200002</v>
          </cell>
        </row>
        <row r="52">
          <cell r="F52">
            <v>29400.685300000001</v>
          </cell>
        </row>
        <row r="53">
          <cell r="F53">
            <v>21700.171679999999</v>
          </cell>
        </row>
        <row r="54">
          <cell r="F54">
            <v>3335000.0266200001</v>
          </cell>
        </row>
        <row r="55">
          <cell r="F55">
            <v>5384998.6453199992</v>
          </cell>
        </row>
        <row r="56">
          <cell r="F56">
            <v>146999.41686</v>
          </cell>
        </row>
        <row r="57">
          <cell r="F57">
            <v>528873.52082000009</v>
          </cell>
        </row>
        <row r="58">
          <cell r="F58">
            <v>587999.67226000002</v>
          </cell>
        </row>
        <row r="59">
          <cell r="F59">
            <v>21800.412679999998</v>
          </cell>
        </row>
        <row r="60">
          <cell r="F60">
            <v>110002.46858000002</v>
          </cell>
        </row>
        <row r="61">
          <cell r="F61">
            <v>384857.27611999999</v>
          </cell>
        </row>
        <row r="62">
          <cell r="F62">
            <v>108214.16914</v>
          </cell>
        </row>
        <row r="63">
          <cell r="F63">
            <v>29400.685300000001</v>
          </cell>
        </row>
        <row r="64">
          <cell r="F64">
            <v>95573.779040000009</v>
          </cell>
        </row>
        <row r="65">
          <cell r="F65">
            <v>58799.365780000007</v>
          </cell>
        </row>
        <row r="66">
          <cell r="F66">
            <v>211694.95826000001</v>
          </cell>
        </row>
        <row r="67">
          <cell r="F67">
            <v>58799.365780000007</v>
          </cell>
        </row>
        <row r="68">
          <cell r="F68">
            <v>211620.77992</v>
          </cell>
        </row>
        <row r="69">
          <cell r="F69">
            <v>63300.186679999999</v>
          </cell>
        </row>
        <row r="70">
          <cell r="F70">
            <v>75000.316200000001</v>
          </cell>
        </row>
        <row r="71">
          <cell r="F71">
            <v>68697.162120000008</v>
          </cell>
        </row>
        <row r="72">
          <cell r="F72">
            <v>3794999.9611600004</v>
          </cell>
        </row>
        <row r="73">
          <cell r="F73">
            <v>1746699.425</v>
          </cell>
        </row>
        <row r="74">
          <cell r="F74">
            <v>89350.817760000005</v>
          </cell>
        </row>
        <row r="75">
          <cell r="F75">
            <v>128212.24863999999</v>
          </cell>
        </row>
        <row r="76">
          <cell r="F76">
            <v>720913.22380000004</v>
          </cell>
        </row>
        <row r="77">
          <cell r="F77">
            <v>176400.10216000001</v>
          </cell>
        </row>
        <row r="78">
          <cell r="F78">
            <v>550890.45406000002</v>
          </cell>
        </row>
        <row r="79">
          <cell r="F79">
            <v>58799.365780000007</v>
          </cell>
        </row>
        <row r="80">
          <cell r="F80">
            <v>194220.94714</v>
          </cell>
        </row>
        <row r="81">
          <cell r="F81">
            <v>117600.73638</v>
          </cell>
        </row>
        <row r="82">
          <cell r="F82">
            <v>423097.21280000004</v>
          </cell>
        </row>
        <row r="83">
          <cell r="F83">
            <v>205800.78745999999</v>
          </cell>
        </row>
        <row r="84">
          <cell r="F84">
            <v>-68697.162120000008</v>
          </cell>
        </row>
        <row r="85">
          <cell r="F85">
            <v>-6956751.4626599997</v>
          </cell>
        </row>
        <row r="86">
          <cell r="F86">
            <v>-6313336.5607799999</v>
          </cell>
        </row>
        <row r="87">
          <cell r="F87">
            <v>-21627498.959819999</v>
          </cell>
        </row>
        <row r="88">
          <cell r="F88">
            <v>5405000.7344599999</v>
          </cell>
          <cell r="G88" t="str">
            <v>A</v>
          </cell>
        </row>
        <row r="89">
          <cell r="F89">
            <v>5405000.7344599925</v>
          </cell>
        </row>
        <row r="90">
          <cell r="F90">
            <v>715588.42188000004</v>
          </cell>
        </row>
        <row r="91">
          <cell r="F91">
            <v>715588.42188000004</v>
          </cell>
        </row>
        <row r="92">
          <cell r="F92">
            <v>980182.56066000008</v>
          </cell>
        </row>
        <row r="93">
          <cell r="F93">
            <v>5875000.7111600004</v>
          </cell>
        </row>
        <row r="94">
          <cell r="F94">
            <v>2415000.15754</v>
          </cell>
        </row>
        <row r="95">
          <cell r="F95">
            <v>4485000.8653800003</v>
          </cell>
        </row>
        <row r="96">
          <cell r="F96">
            <v>3955044.7417600001</v>
          </cell>
        </row>
        <row r="97">
          <cell r="F97">
            <v>3955044.7417600001</v>
          </cell>
        </row>
        <row r="98">
          <cell r="F98">
            <v>-260784.98077999998</v>
          </cell>
        </row>
        <row r="99">
          <cell r="F99">
            <v>260784.98077999998</v>
          </cell>
        </row>
        <row r="100">
          <cell r="F100">
            <v>-68697.162120000008</v>
          </cell>
        </row>
        <row r="101">
          <cell r="F101">
            <v>68697.162120000008</v>
          </cell>
        </row>
        <row r="102">
          <cell r="F102">
            <v>-7910089.4835200002</v>
          </cell>
        </row>
        <row r="103">
          <cell r="F103">
            <v>-12775001.73408</v>
          </cell>
        </row>
        <row r="104">
          <cell r="F104">
            <v>980182.56065999903</v>
          </cell>
        </row>
        <row r="105">
          <cell r="F105">
            <v>2840.8299400000001</v>
          </cell>
        </row>
        <row r="106">
          <cell r="F106">
            <v>51355.469120000002</v>
          </cell>
        </row>
        <row r="107">
          <cell r="F107">
            <v>1419.41256</v>
          </cell>
        </row>
        <row r="108">
          <cell r="F108">
            <v>15256.680199999999</v>
          </cell>
        </row>
        <row r="109">
          <cell r="F109">
            <v>1419.41256</v>
          </cell>
        </row>
        <row r="110">
          <cell r="F110">
            <v>81307.479919999998</v>
          </cell>
        </row>
        <row r="111">
          <cell r="F111">
            <v>1419.41256</v>
          </cell>
        </row>
        <row r="112">
          <cell r="F112">
            <v>34701.429380000001</v>
          </cell>
        </row>
        <row r="113">
          <cell r="F113">
            <v>1419.41256</v>
          </cell>
        </row>
        <row r="114">
          <cell r="F114">
            <v>28312.068039999998</v>
          </cell>
        </row>
        <row r="115">
          <cell r="F115">
            <v>24300.423219999997</v>
          </cell>
        </row>
        <row r="116">
          <cell r="F116">
            <v>132173.77296</v>
          </cell>
        </row>
        <row r="117">
          <cell r="F117">
            <v>1419.41256</v>
          </cell>
        </row>
        <row r="118">
          <cell r="F118">
            <v>22439.950260000001</v>
          </cell>
        </row>
        <row r="119">
          <cell r="F119">
            <v>1419.41256</v>
          </cell>
        </row>
        <row r="120">
          <cell r="F120">
            <v>37081.150720000005</v>
          </cell>
        </row>
        <row r="121">
          <cell r="F121">
            <v>1419.41256</v>
          </cell>
        </row>
        <row r="122">
          <cell r="F122">
            <v>35938.403319999998</v>
          </cell>
        </row>
        <row r="123">
          <cell r="F123">
            <v>2840.8299400000001</v>
          </cell>
        </row>
        <row r="124">
          <cell r="F124">
            <v>96419.813079999993</v>
          </cell>
        </row>
        <row r="125">
          <cell r="F125">
            <v>2840.8299400000001</v>
          </cell>
        </row>
        <row r="126">
          <cell r="F126">
            <v>2840.8299400000001</v>
          </cell>
        </row>
        <row r="127">
          <cell r="F127">
            <v>9939.8975599999994</v>
          </cell>
        </row>
        <row r="128">
          <cell r="F128">
            <v>223717.86380000002</v>
          </cell>
        </row>
        <row r="129">
          <cell r="F129">
            <v>2840.8299400000001</v>
          </cell>
        </row>
        <row r="130">
          <cell r="F130">
            <v>71523.958320000005</v>
          </cell>
        </row>
        <row r="131">
          <cell r="F131">
            <v>1419.41256</v>
          </cell>
        </row>
        <row r="132">
          <cell r="F132">
            <v>799.92318</v>
          </cell>
        </row>
        <row r="133">
          <cell r="F133">
            <v>400.964</v>
          </cell>
        </row>
        <row r="134">
          <cell r="F134">
            <v>400.964</v>
          </cell>
        </row>
        <row r="135">
          <cell r="F135">
            <v>1419.41256</v>
          </cell>
        </row>
        <row r="136">
          <cell r="F136">
            <v>10749.84484</v>
          </cell>
        </row>
        <row r="137">
          <cell r="F137">
            <v>37191.415819999995</v>
          </cell>
        </row>
        <row r="138">
          <cell r="F138">
            <v>37181.39172</v>
          </cell>
        </row>
        <row r="139">
          <cell r="F139">
            <v>1419.41256</v>
          </cell>
        </row>
        <row r="140">
          <cell r="F140">
            <v>28446.390979999996</v>
          </cell>
        </row>
        <row r="141">
          <cell r="F141">
            <v>1419.41256</v>
          </cell>
        </row>
        <row r="142">
          <cell r="F142">
            <v>42816.940739999998</v>
          </cell>
        </row>
        <row r="143">
          <cell r="F143">
            <v>2840.8299400000001</v>
          </cell>
        </row>
        <row r="144">
          <cell r="F144">
            <v>83699.230179999999</v>
          </cell>
        </row>
        <row r="145">
          <cell r="F145">
            <v>2840.8299400000001</v>
          </cell>
        </row>
        <row r="146">
          <cell r="F146">
            <v>47490.176159999995</v>
          </cell>
        </row>
        <row r="147">
          <cell r="F147">
            <v>1419.41256</v>
          </cell>
        </row>
        <row r="148">
          <cell r="F148">
            <v>159417.27193999998</v>
          </cell>
        </row>
        <row r="149">
          <cell r="F149">
            <v>156680.69263999999</v>
          </cell>
        </row>
        <row r="150">
          <cell r="F150">
            <v>7097.0627999999997</v>
          </cell>
        </row>
        <row r="151">
          <cell r="F151">
            <v>76427.748040000006</v>
          </cell>
        </row>
        <row r="152">
          <cell r="F152">
            <v>194277.0821</v>
          </cell>
        </row>
        <row r="153">
          <cell r="F153">
            <v>7137.1592000000001</v>
          </cell>
        </row>
        <row r="154">
          <cell r="F154">
            <v>86876.869879999998</v>
          </cell>
        </row>
        <row r="155">
          <cell r="F155">
            <v>235995.38148000001</v>
          </cell>
        </row>
        <row r="156">
          <cell r="F156">
            <v>1419.41256</v>
          </cell>
        </row>
        <row r="157">
          <cell r="F157">
            <v>18971.611659999999</v>
          </cell>
        </row>
        <row r="158">
          <cell r="F158">
            <v>7137.1592000000001</v>
          </cell>
        </row>
        <row r="159">
          <cell r="F159">
            <v>154838.26306</v>
          </cell>
        </row>
        <row r="160">
          <cell r="F160">
            <v>36080.745539999996</v>
          </cell>
        </row>
        <row r="161">
          <cell r="F161">
            <v>2840.8299400000001</v>
          </cell>
        </row>
        <row r="162">
          <cell r="F162">
            <v>71217.220860000001</v>
          </cell>
        </row>
        <row r="163">
          <cell r="F163">
            <v>-400.964</v>
          </cell>
        </row>
        <row r="164">
          <cell r="F164">
            <v>80736.106220000001</v>
          </cell>
        </row>
        <row r="165">
          <cell r="F165">
            <v>1419.41256</v>
          </cell>
        </row>
        <row r="166">
          <cell r="F166">
            <v>28861.388720000003</v>
          </cell>
        </row>
        <row r="167">
          <cell r="F167">
            <v>1419.41256</v>
          </cell>
        </row>
        <row r="168">
          <cell r="F168">
            <v>33151.703520000003</v>
          </cell>
        </row>
        <row r="169">
          <cell r="F169">
            <v>31768.37772</v>
          </cell>
        </row>
        <row r="170">
          <cell r="F170">
            <v>125120.8162</v>
          </cell>
        </row>
        <row r="171">
          <cell r="F171">
            <v>5679.65506</v>
          </cell>
        </row>
        <row r="172">
          <cell r="F172">
            <v>171418.12445999999</v>
          </cell>
        </row>
        <row r="173">
          <cell r="F173">
            <v>1419.41256</v>
          </cell>
        </row>
        <row r="174">
          <cell r="F174">
            <v>20958.388280000003</v>
          </cell>
        </row>
        <row r="175">
          <cell r="F175">
            <v>1419.41256</v>
          </cell>
        </row>
        <row r="176">
          <cell r="F176">
            <v>26936.761520000004</v>
          </cell>
        </row>
        <row r="177">
          <cell r="F177">
            <v>1419.41256</v>
          </cell>
        </row>
        <row r="178">
          <cell r="F178">
            <v>36349.39142</v>
          </cell>
        </row>
        <row r="179">
          <cell r="F179">
            <v>5679.65506</v>
          </cell>
        </row>
        <row r="180">
          <cell r="F180">
            <v>1419.41256</v>
          </cell>
        </row>
        <row r="181">
          <cell r="F181">
            <v>2840.8299400000001</v>
          </cell>
        </row>
        <row r="182">
          <cell r="F182">
            <v>77899.285919999995</v>
          </cell>
        </row>
        <row r="183">
          <cell r="F183">
            <v>1419.41256</v>
          </cell>
        </row>
        <row r="184">
          <cell r="F184">
            <v>39895.917999999998</v>
          </cell>
        </row>
        <row r="185">
          <cell r="F185">
            <v>1419.41256</v>
          </cell>
        </row>
        <row r="186">
          <cell r="F186">
            <v>40625.672479999994</v>
          </cell>
        </row>
        <row r="187">
          <cell r="F187">
            <v>1419.41256</v>
          </cell>
        </row>
        <row r="188">
          <cell r="F188">
            <v>45393.134439999994</v>
          </cell>
        </row>
        <row r="189">
          <cell r="F189">
            <v>2840.8299400000001</v>
          </cell>
        </row>
        <row r="190">
          <cell r="F190">
            <v>78977.879079999999</v>
          </cell>
        </row>
        <row r="191">
          <cell r="F191">
            <v>1599.84636</v>
          </cell>
        </row>
        <row r="192">
          <cell r="F192">
            <v>400.964</v>
          </cell>
        </row>
        <row r="193">
          <cell r="F193">
            <v>6399.38544</v>
          </cell>
        </row>
        <row r="194">
          <cell r="F194">
            <v>3999.6158999999998</v>
          </cell>
        </row>
        <row r="195">
          <cell r="F195">
            <v>5599.4622600000002</v>
          </cell>
        </row>
        <row r="196">
          <cell r="F196">
            <v>163013.91902</v>
          </cell>
        </row>
        <row r="197">
          <cell r="F197">
            <v>1459.5089600000001</v>
          </cell>
        </row>
        <row r="198">
          <cell r="F198">
            <v>34057.882160000001</v>
          </cell>
        </row>
        <row r="199">
          <cell r="F199">
            <v>2919.0179200000002</v>
          </cell>
        </row>
        <row r="200">
          <cell r="F200">
            <v>71864.777719999998</v>
          </cell>
        </row>
        <row r="201">
          <cell r="F201">
            <v>67177.508560000002</v>
          </cell>
        </row>
        <row r="202">
          <cell r="F202">
            <v>75405.289839999998</v>
          </cell>
        </row>
        <row r="203">
          <cell r="F203">
            <v>1459.5089600000001</v>
          </cell>
        </row>
        <row r="204">
          <cell r="F204">
            <v>40220.698839999997</v>
          </cell>
        </row>
        <row r="205">
          <cell r="F205">
            <v>152811.39004</v>
          </cell>
        </row>
        <row r="206">
          <cell r="F206">
            <v>1459.5089600000001</v>
          </cell>
        </row>
        <row r="207">
          <cell r="F207">
            <v>20437.13508</v>
          </cell>
        </row>
        <row r="208">
          <cell r="F208">
            <v>7137.1592000000001</v>
          </cell>
        </row>
        <row r="209">
          <cell r="F209">
            <v>97348.044739999998</v>
          </cell>
        </row>
        <row r="210">
          <cell r="F210">
            <v>400.964</v>
          </cell>
        </row>
        <row r="211">
          <cell r="F211">
            <v>26684.154199999997</v>
          </cell>
        </row>
        <row r="212">
          <cell r="F212">
            <v>1200.8871799999999</v>
          </cell>
        </row>
        <row r="213">
          <cell r="F213">
            <v>7199.3086199999989</v>
          </cell>
        </row>
        <row r="214">
          <cell r="F214">
            <v>1419.41256</v>
          </cell>
        </row>
        <row r="215">
          <cell r="F215">
            <v>30757.948439999996</v>
          </cell>
        </row>
        <row r="216">
          <cell r="F216">
            <v>2919.0179200000002</v>
          </cell>
        </row>
        <row r="217">
          <cell r="F217">
            <v>391950.32928000001</v>
          </cell>
        </row>
        <row r="218">
          <cell r="F218">
            <v>12399.8117</v>
          </cell>
        </row>
        <row r="219">
          <cell r="F219">
            <v>400.964</v>
          </cell>
        </row>
        <row r="220">
          <cell r="F220">
            <v>400.964</v>
          </cell>
        </row>
        <row r="221">
          <cell r="F221">
            <v>7137.1592000000001</v>
          </cell>
        </row>
        <row r="222">
          <cell r="F222">
            <v>100930.65807999999</v>
          </cell>
        </row>
        <row r="223">
          <cell r="F223">
            <v>7137.1592000000001</v>
          </cell>
        </row>
        <row r="224">
          <cell r="F224">
            <v>763497.60542000004</v>
          </cell>
        </row>
        <row r="225">
          <cell r="F225">
            <v>1419.41256</v>
          </cell>
        </row>
        <row r="226">
          <cell r="F226">
            <v>32293.640560000003</v>
          </cell>
        </row>
        <row r="227">
          <cell r="F227">
            <v>1200.8871799999999</v>
          </cell>
        </row>
        <row r="228">
          <cell r="F228">
            <v>400.964</v>
          </cell>
        </row>
        <row r="229">
          <cell r="F229">
            <v>400.964</v>
          </cell>
        </row>
        <row r="230">
          <cell r="F230">
            <v>7199.3086199999989</v>
          </cell>
        </row>
        <row r="231">
          <cell r="F231">
            <v>1419.41256</v>
          </cell>
        </row>
        <row r="232">
          <cell r="F232">
            <v>213814.05299999999</v>
          </cell>
        </row>
        <row r="233">
          <cell r="F233">
            <v>1419.41256</v>
          </cell>
        </row>
        <row r="234">
          <cell r="F234">
            <v>238046.31233999997</v>
          </cell>
        </row>
        <row r="235">
          <cell r="F235">
            <v>4340.4353000000001</v>
          </cell>
        </row>
        <row r="236">
          <cell r="F236">
            <v>97201.692879999988</v>
          </cell>
        </row>
        <row r="237">
          <cell r="F237">
            <v>1459.5089600000001</v>
          </cell>
        </row>
        <row r="238">
          <cell r="F238">
            <v>43424.4012</v>
          </cell>
        </row>
        <row r="239">
          <cell r="F239">
            <v>1419.41256</v>
          </cell>
        </row>
        <row r="240">
          <cell r="F240">
            <v>50942.476199999997</v>
          </cell>
        </row>
        <row r="241">
          <cell r="F241">
            <v>256887.61069999999</v>
          </cell>
        </row>
        <row r="242">
          <cell r="F242">
            <v>39132.081579999998</v>
          </cell>
        </row>
        <row r="243">
          <cell r="F243">
            <v>1419.41256</v>
          </cell>
        </row>
        <row r="244">
          <cell r="F244">
            <v>58159.828200000004</v>
          </cell>
        </row>
        <row r="245">
          <cell r="F245">
            <v>4380.5317000000005</v>
          </cell>
        </row>
        <row r="246">
          <cell r="F246">
            <v>160359.53734000001</v>
          </cell>
        </row>
        <row r="247">
          <cell r="F247">
            <v>2840.8299400000001</v>
          </cell>
        </row>
        <row r="248">
          <cell r="F248">
            <v>228597.59568</v>
          </cell>
        </row>
        <row r="249">
          <cell r="F249">
            <v>1459.5089600000001</v>
          </cell>
        </row>
        <row r="250">
          <cell r="F250">
            <v>47219.525459999997</v>
          </cell>
        </row>
        <row r="251">
          <cell r="F251">
            <v>1459.5089600000001</v>
          </cell>
        </row>
        <row r="252">
          <cell r="F252">
            <v>1419.41256</v>
          </cell>
        </row>
        <row r="253">
          <cell r="F253">
            <v>1459.5089600000001</v>
          </cell>
        </row>
        <row r="254">
          <cell r="F254">
            <v>64432.909979999997</v>
          </cell>
        </row>
        <row r="255">
          <cell r="F255">
            <v>1459.5089600000001</v>
          </cell>
        </row>
        <row r="256">
          <cell r="F256">
            <v>84060.097780000011</v>
          </cell>
        </row>
        <row r="257">
          <cell r="F257">
            <v>4380.5317000000005</v>
          </cell>
        </row>
        <row r="258">
          <cell r="F258">
            <v>139549.50574000002</v>
          </cell>
        </row>
        <row r="259">
          <cell r="F259">
            <v>1200.8871799999999</v>
          </cell>
        </row>
        <row r="260">
          <cell r="F260">
            <v>400.964</v>
          </cell>
        </row>
        <row r="261">
          <cell r="F261">
            <v>1459.5089600000001</v>
          </cell>
        </row>
        <row r="262">
          <cell r="F262">
            <v>61132.976260000003</v>
          </cell>
        </row>
        <row r="263">
          <cell r="F263">
            <v>206903.43846</v>
          </cell>
        </row>
        <row r="264">
          <cell r="F264">
            <v>54922.043899999997</v>
          </cell>
        </row>
        <row r="265">
          <cell r="F265">
            <v>1459.5089600000001</v>
          </cell>
        </row>
        <row r="266">
          <cell r="F266">
            <v>59990.228860000003</v>
          </cell>
        </row>
        <row r="267">
          <cell r="F267">
            <v>1459.5089600000001</v>
          </cell>
        </row>
        <row r="268">
          <cell r="F268">
            <v>43749.18204</v>
          </cell>
        </row>
        <row r="269">
          <cell r="F269">
            <v>1459.5089600000001</v>
          </cell>
        </row>
        <row r="270">
          <cell r="F270">
            <v>72963.419079999992</v>
          </cell>
        </row>
        <row r="271">
          <cell r="F271">
            <v>1459.5089600000001</v>
          </cell>
        </row>
        <row r="272">
          <cell r="F272">
            <v>61547.974000000002</v>
          </cell>
        </row>
        <row r="273">
          <cell r="F273">
            <v>1459.5089600000001</v>
          </cell>
        </row>
        <row r="274">
          <cell r="F274">
            <v>318449.61843999999</v>
          </cell>
        </row>
        <row r="275">
          <cell r="F275">
            <v>1419.41256</v>
          </cell>
        </row>
        <row r="276">
          <cell r="F276">
            <v>127414.33027999999</v>
          </cell>
        </row>
        <row r="277">
          <cell r="F277">
            <v>1459.5089600000001</v>
          </cell>
        </row>
        <row r="278">
          <cell r="F278">
            <v>55102.477700000003</v>
          </cell>
        </row>
        <row r="279">
          <cell r="F279">
            <v>4340.4353000000001</v>
          </cell>
        </row>
        <row r="280">
          <cell r="F280">
            <v>161756.89688000001</v>
          </cell>
        </row>
        <row r="281">
          <cell r="F281">
            <v>1459.5089600000001</v>
          </cell>
        </row>
        <row r="282">
          <cell r="F282">
            <v>74763.747440000006</v>
          </cell>
        </row>
        <row r="283">
          <cell r="F283">
            <v>10180.47596</v>
          </cell>
        </row>
        <row r="284">
          <cell r="F284">
            <v>1419.41256</v>
          </cell>
        </row>
        <row r="285">
          <cell r="F285">
            <v>1459.5089600000001</v>
          </cell>
        </row>
        <row r="286">
          <cell r="F286">
            <v>62133.381440000005</v>
          </cell>
        </row>
        <row r="287">
          <cell r="F287">
            <v>1419.41256</v>
          </cell>
        </row>
        <row r="288">
          <cell r="F288">
            <v>32379.847819999999</v>
          </cell>
        </row>
        <row r="289">
          <cell r="F289">
            <v>1419.41256</v>
          </cell>
        </row>
        <row r="290">
          <cell r="F290">
            <v>104813.99441999999</v>
          </cell>
        </row>
        <row r="291">
          <cell r="F291">
            <v>1419.41256</v>
          </cell>
        </row>
        <row r="292">
          <cell r="F292">
            <v>46223.129919999999</v>
          </cell>
        </row>
        <row r="293">
          <cell r="F293">
            <v>1419.41256</v>
          </cell>
        </row>
        <row r="294">
          <cell r="F294">
            <v>535196.72310000006</v>
          </cell>
        </row>
        <row r="295">
          <cell r="F295">
            <v>217897.87133999998</v>
          </cell>
        </row>
        <row r="296">
          <cell r="F296">
            <v>46020.643100000001</v>
          </cell>
        </row>
        <row r="297">
          <cell r="F297">
            <v>1459.5089600000001</v>
          </cell>
        </row>
        <row r="298">
          <cell r="F298">
            <v>116451.97452</v>
          </cell>
        </row>
        <row r="299">
          <cell r="F299">
            <v>2919.0179200000002</v>
          </cell>
        </row>
        <row r="300">
          <cell r="F300">
            <v>175594.16451999999</v>
          </cell>
        </row>
        <row r="301">
          <cell r="F301">
            <v>1459.5089600000001</v>
          </cell>
        </row>
        <row r="302">
          <cell r="F302">
            <v>61942.923540000003</v>
          </cell>
        </row>
        <row r="303">
          <cell r="F303">
            <v>7219.35682</v>
          </cell>
        </row>
        <row r="304">
          <cell r="F304">
            <v>424865.46403999993</v>
          </cell>
        </row>
        <row r="305">
          <cell r="F305">
            <v>1459.5089600000001</v>
          </cell>
        </row>
        <row r="306">
          <cell r="F306">
            <v>1459.5089600000001</v>
          </cell>
        </row>
        <row r="307">
          <cell r="F307">
            <v>4300.3388999999997</v>
          </cell>
        </row>
        <row r="308">
          <cell r="F308">
            <v>144224.74598000001</v>
          </cell>
        </row>
        <row r="309">
          <cell r="F309">
            <v>1459.5089600000001</v>
          </cell>
        </row>
        <row r="310">
          <cell r="F310">
            <v>162923.70212</v>
          </cell>
        </row>
        <row r="311">
          <cell r="F311">
            <v>1459.5089600000001</v>
          </cell>
        </row>
        <row r="312">
          <cell r="F312">
            <v>55150.593379999998</v>
          </cell>
        </row>
        <row r="313">
          <cell r="F313">
            <v>2919.0179200000002</v>
          </cell>
        </row>
        <row r="314">
          <cell r="F314">
            <v>200901.00738</v>
          </cell>
        </row>
        <row r="315">
          <cell r="F315">
            <v>1419.41256</v>
          </cell>
        </row>
        <row r="316">
          <cell r="F316">
            <v>80551.662779999999</v>
          </cell>
        </row>
        <row r="317">
          <cell r="F317">
            <v>102662.82256000002</v>
          </cell>
        </row>
        <row r="318">
          <cell r="F318">
            <v>6968.75432</v>
          </cell>
        </row>
        <row r="319">
          <cell r="F319">
            <v>7137.1592000000001</v>
          </cell>
        </row>
        <row r="320">
          <cell r="F320">
            <v>74256.527979999999</v>
          </cell>
        </row>
        <row r="321">
          <cell r="F321">
            <v>2919.0179200000002</v>
          </cell>
        </row>
        <row r="322">
          <cell r="F322">
            <v>7137.1592000000001</v>
          </cell>
        </row>
        <row r="323">
          <cell r="F323">
            <v>84761.784780000002</v>
          </cell>
        </row>
        <row r="324">
          <cell r="F324">
            <v>7251.4339399999999</v>
          </cell>
        </row>
        <row r="325">
          <cell r="F325">
            <v>1459.5089600000001</v>
          </cell>
        </row>
        <row r="326">
          <cell r="F326">
            <v>82901.311820000003</v>
          </cell>
        </row>
        <row r="327">
          <cell r="F327">
            <v>2840.8299400000001</v>
          </cell>
        </row>
        <row r="328">
          <cell r="F328">
            <v>119647.65759999999</v>
          </cell>
        </row>
        <row r="329">
          <cell r="F329">
            <v>4380.5317000000005</v>
          </cell>
        </row>
        <row r="330">
          <cell r="F330">
            <v>113264.31072000001</v>
          </cell>
        </row>
        <row r="331">
          <cell r="F331">
            <v>1459.5089600000001</v>
          </cell>
        </row>
        <row r="332">
          <cell r="F332">
            <v>47917.202819999999</v>
          </cell>
        </row>
        <row r="333">
          <cell r="F333">
            <v>11680.081319999999</v>
          </cell>
        </row>
        <row r="334">
          <cell r="F334">
            <v>399514.51513999997</v>
          </cell>
        </row>
        <row r="335">
          <cell r="F335">
            <v>113725.41932</v>
          </cell>
        </row>
        <row r="336">
          <cell r="F336">
            <v>187153.95663999999</v>
          </cell>
        </row>
        <row r="337">
          <cell r="F337">
            <v>3626.71938</v>
          </cell>
        </row>
        <row r="338">
          <cell r="F338">
            <v>49150.167119999998</v>
          </cell>
        </row>
        <row r="339">
          <cell r="F339">
            <v>400.964</v>
          </cell>
        </row>
        <row r="340">
          <cell r="F340">
            <v>-400.964</v>
          </cell>
        </row>
        <row r="341">
          <cell r="F341">
            <v>1459.5089600000001</v>
          </cell>
        </row>
        <row r="342">
          <cell r="F342">
            <v>32534.218959999998</v>
          </cell>
        </row>
        <row r="343">
          <cell r="F343">
            <v>1459.5089600000001</v>
          </cell>
        </row>
        <row r="344">
          <cell r="F344">
            <v>35836.157500000001</v>
          </cell>
        </row>
        <row r="345">
          <cell r="F345">
            <v>5840.0406599999997</v>
          </cell>
        </row>
        <row r="346">
          <cell r="F346">
            <v>1459.5089600000001</v>
          </cell>
        </row>
        <row r="347">
          <cell r="F347">
            <v>1419.41256</v>
          </cell>
        </row>
        <row r="348">
          <cell r="F348">
            <v>31475.673999999999</v>
          </cell>
        </row>
        <row r="349">
          <cell r="F349">
            <v>1459.5089600000001</v>
          </cell>
        </row>
        <row r="350">
          <cell r="F350">
            <v>47654.571400000001</v>
          </cell>
        </row>
        <row r="351">
          <cell r="F351">
            <v>1419.41256</v>
          </cell>
        </row>
        <row r="352">
          <cell r="F352">
            <v>43849.423040000001</v>
          </cell>
        </row>
        <row r="353">
          <cell r="F353">
            <v>1419.41256</v>
          </cell>
        </row>
        <row r="354">
          <cell r="F354">
            <v>33085.544459999997</v>
          </cell>
        </row>
        <row r="355">
          <cell r="F355">
            <v>1419.41256</v>
          </cell>
        </row>
        <row r="356">
          <cell r="F356">
            <v>16202.955239999999</v>
          </cell>
        </row>
        <row r="357">
          <cell r="F357">
            <v>52885.146780000003</v>
          </cell>
        </row>
        <row r="358">
          <cell r="F358">
            <v>77666.726799999989</v>
          </cell>
        </row>
        <row r="359">
          <cell r="F359">
            <v>1459.5089600000001</v>
          </cell>
        </row>
        <row r="360">
          <cell r="F360">
            <v>66866.761459999994</v>
          </cell>
        </row>
        <row r="361">
          <cell r="F361">
            <v>1459.5089600000001</v>
          </cell>
        </row>
        <row r="362">
          <cell r="F362">
            <v>42806.916640000003</v>
          </cell>
        </row>
        <row r="363">
          <cell r="F363">
            <v>2919.0179200000002</v>
          </cell>
        </row>
        <row r="364">
          <cell r="F364">
            <v>156365.93590000001</v>
          </cell>
        </row>
        <row r="365">
          <cell r="F365">
            <v>1459.5089600000001</v>
          </cell>
        </row>
        <row r="366">
          <cell r="F366">
            <v>57999.442600000002</v>
          </cell>
        </row>
        <row r="367">
          <cell r="F367">
            <v>1459.5089600000001</v>
          </cell>
        </row>
        <row r="368">
          <cell r="F368">
            <v>71944.970520000003</v>
          </cell>
        </row>
        <row r="369">
          <cell r="F369">
            <v>7137.1592000000001</v>
          </cell>
        </row>
        <row r="370">
          <cell r="F370">
            <v>96943.071100000001</v>
          </cell>
        </row>
        <row r="371">
          <cell r="F371">
            <v>18574.657300000003</v>
          </cell>
        </row>
        <row r="372">
          <cell r="F372">
            <v>11928.679</v>
          </cell>
        </row>
        <row r="373">
          <cell r="F373">
            <v>7251.4339399999999</v>
          </cell>
        </row>
        <row r="374">
          <cell r="F374">
            <v>116895.03974000001</v>
          </cell>
        </row>
        <row r="375">
          <cell r="F375">
            <v>7251.4339399999999</v>
          </cell>
        </row>
        <row r="376">
          <cell r="F376">
            <v>49529.078099999999</v>
          </cell>
        </row>
        <row r="377">
          <cell r="F377">
            <v>7137.1592000000001</v>
          </cell>
        </row>
        <row r="378">
          <cell r="F378">
            <v>11928.679</v>
          </cell>
        </row>
        <row r="379">
          <cell r="F379">
            <v>-11928.679</v>
          </cell>
        </row>
        <row r="380">
          <cell r="F380">
            <v>783092.71610000008</v>
          </cell>
        </row>
        <row r="381">
          <cell r="F381">
            <v>7251.4339399999999</v>
          </cell>
        </row>
        <row r="382">
          <cell r="F382">
            <v>95072.574040000007</v>
          </cell>
        </row>
        <row r="383">
          <cell r="F383">
            <v>7251.4339399999999</v>
          </cell>
        </row>
        <row r="384">
          <cell r="F384">
            <v>128861.81032</v>
          </cell>
        </row>
        <row r="385">
          <cell r="F385">
            <v>7251.4339399999999</v>
          </cell>
        </row>
        <row r="386">
          <cell r="F386">
            <v>400.964</v>
          </cell>
        </row>
        <row r="387">
          <cell r="F387">
            <v>599.44118000000003</v>
          </cell>
        </row>
        <row r="388">
          <cell r="F388">
            <v>2900.9745400000002</v>
          </cell>
        </row>
        <row r="389">
          <cell r="F389">
            <v>3600.65672</v>
          </cell>
        </row>
        <row r="390">
          <cell r="F390">
            <v>-10479.194140000001</v>
          </cell>
        </row>
        <row r="391">
          <cell r="F391">
            <v>-45445.259760000001</v>
          </cell>
        </row>
        <row r="392">
          <cell r="F392">
            <v>71560.045079999996</v>
          </cell>
        </row>
        <row r="393">
          <cell r="F393">
            <v>58205.939059999997</v>
          </cell>
        </row>
        <row r="394">
          <cell r="F394">
            <v>21700.171679999999</v>
          </cell>
        </row>
        <row r="395">
          <cell r="F395">
            <v>197220.15786000001</v>
          </cell>
        </row>
        <row r="396">
          <cell r="F396">
            <v>142017.43916000001</v>
          </cell>
        </row>
        <row r="397">
          <cell r="F397">
            <v>421076.35424000002</v>
          </cell>
        </row>
        <row r="398">
          <cell r="F398">
            <v>6904.6000799999993</v>
          </cell>
        </row>
        <row r="399">
          <cell r="F399">
            <v>67750.88708</v>
          </cell>
        </row>
        <row r="400">
          <cell r="F400">
            <v>47195.467619999996</v>
          </cell>
        </row>
        <row r="401">
          <cell r="F401">
            <v>5288.7151599999997</v>
          </cell>
        </row>
        <row r="402">
          <cell r="F402">
            <v>7251.4339399999999</v>
          </cell>
        </row>
        <row r="403">
          <cell r="F403">
            <v>7251.4339399999999</v>
          </cell>
        </row>
        <row r="404">
          <cell r="F404">
            <v>263746.09992000001</v>
          </cell>
        </row>
        <row r="405">
          <cell r="F405">
            <v>7251.4339399999999</v>
          </cell>
        </row>
        <row r="406">
          <cell r="F406">
            <v>91945.054839999997</v>
          </cell>
        </row>
        <row r="407">
          <cell r="F407">
            <v>7251.4339399999999</v>
          </cell>
        </row>
        <row r="408">
          <cell r="F408">
            <v>58841.466999999997</v>
          </cell>
        </row>
        <row r="409">
          <cell r="F409">
            <v>7251.4339399999999</v>
          </cell>
        </row>
        <row r="410">
          <cell r="F410">
            <v>99862.089019999999</v>
          </cell>
        </row>
        <row r="411">
          <cell r="F411">
            <v>7251.4339399999999</v>
          </cell>
        </row>
        <row r="412">
          <cell r="F412">
            <v>125728.27666</v>
          </cell>
        </row>
        <row r="413">
          <cell r="F413">
            <v>490872.15772000002</v>
          </cell>
        </row>
        <row r="414">
          <cell r="F414">
            <v>142741.17918000001</v>
          </cell>
        </row>
        <row r="415">
          <cell r="F415">
            <v>7251.4339399999999</v>
          </cell>
        </row>
        <row r="416">
          <cell r="F416">
            <v>116263.52144</v>
          </cell>
        </row>
        <row r="417">
          <cell r="F417">
            <v>7251.4339399999999</v>
          </cell>
        </row>
        <row r="418">
          <cell r="F418">
            <v>85250.960860000007</v>
          </cell>
        </row>
        <row r="419">
          <cell r="F419">
            <v>91319.551000000007</v>
          </cell>
        </row>
        <row r="420">
          <cell r="F420">
            <v>943506.38357999991</v>
          </cell>
        </row>
        <row r="421">
          <cell r="F421">
            <v>266897.67696000001</v>
          </cell>
        </row>
        <row r="422">
          <cell r="F422">
            <v>7251.4339399999999</v>
          </cell>
        </row>
        <row r="423">
          <cell r="F423">
            <v>7251.4339399999999</v>
          </cell>
        </row>
        <row r="424">
          <cell r="F424">
            <v>456595.75017999997</v>
          </cell>
        </row>
        <row r="425">
          <cell r="F425">
            <v>354460.19527999999</v>
          </cell>
        </row>
        <row r="426">
          <cell r="F426">
            <v>392994.84049999999</v>
          </cell>
        </row>
        <row r="427">
          <cell r="F427">
            <v>177931.78464</v>
          </cell>
        </row>
        <row r="428">
          <cell r="F428">
            <v>455707.61491999996</v>
          </cell>
        </row>
        <row r="429">
          <cell r="F429">
            <v>66568.043279999998</v>
          </cell>
        </row>
        <row r="430">
          <cell r="F430">
            <v>1599.84636</v>
          </cell>
        </row>
        <row r="431">
          <cell r="F431">
            <v>10741.825559999999</v>
          </cell>
        </row>
        <row r="432">
          <cell r="F432">
            <v>114960.38844</v>
          </cell>
        </row>
        <row r="433">
          <cell r="F433">
            <v>85493.544079999992</v>
          </cell>
        </row>
        <row r="434">
          <cell r="F434">
            <v>7251.4339399999999</v>
          </cell>
        </row>
        <row r="435">
          <cell r="F435">
            <v>124607.58227999999</v>
          </cell>
        </row>
        <row r="436">
          <cell r="F436">
            <v>-158124.16304000001</v>
          </cell>
        </row>
        <row r="437">
          <cell r="F437">
            <v>81143.08468</v>
          </cell>
        </row>
        <row r="438">
          <cell r="F438">
            <v>7251.4339399999999</v>
          </cell>
        </row>
        <row r="439">
          <cell r="F439">
            <v>80806.274919999996</v>
          </cell>
        </row>
        <row r="440">
          <cell r="F440">
            <v>7251.4339399999999</v>
          </cell>
        </row>
        <row r="441">
          <cell r="F441">
            <v>72047.216339999999</v>
          </cell>
        </row>
        <row r="442">
          <cell r="F442">
            <v>20765857.396120012</v>
          </cell>
        </row>
        <row r="443">
          <cell r="F443">
            <v>-19599266.671859998</v>
          </cell>
        </row>
        <row r="444">
          <cell r="F444">
            <v>-10102366.16798</v>
          </cell>
        </row>
        <row r="445">
          <cell r="F445">
            <v>-9513201.6952999998</v>
          </cell>
        </row>
        <row r="446">
          <cell r="F446">
            <v>-9729251.1226000004</v>
          </cell>
        </row>
        <row r="447">
          <cell r="F447">
            <v>-48944085.657739997</v>
          </cell>
        </row>
        <row r="448">
          <cell r="F448">
            <v>3902131.5274999999</v>
          </cell>
        </row>
        <row r="449">
          <cell r="F449">
            <v>-128514.97645999999</v>
          </cell>
        </row>
        <row r="450">
          <cell r="F450">
            <v>1020667.8957399999</v>
          </cell>
        </row>
        <row r="451">
          <cell r="F451">
            <v>28879.432100000002</v>
          </cell>
        </row>
        <row r="452">
          <cell r="F452">
            <v>4823163.8788799997</v>
          </cell>
        </row>
        <row r="453">
          <cell r="F453">
            <v>-10795923.622879993</v>
          </cell>
        </row>
        <row r="455">
          <cell r="F455">
            <v>466248.95847999997</v>
          </cell>
          <cell r="G455" t="str">
            <v>F</v>
          </cell>
        </row>
        <row r="456">
          <cell r="F456">
            <v>466248.95847999997</v>
          </cell>
          <cell r="G456" t="str">
            <v>F</v>
          </cell>
        </row>
        <row r="457">
          <cell r="F457">
            <v>466248.95847999997</v>
          </cell>
          <cell r="G457" t="str">
            <v>F</v>
          </cell>
        </row>
        <row r="458">
          <cell r="F458">
            <v>466248.95847999997</v>
          </cell>
          <cell r="G458" t="str">
            <v>F</v>
          </cell>
        </row>
        <row r="459">
          <cell r="F459">
            <v>1864995.8339199999</v>
          </cell>
        </row>
        <row r="460">
          <cell r="F460">
            <v>41000.573819999998</v>
          </cell>
          <cell r="G460" t="str">
            <v>E</v>
          </cell>
        </row>
        <row r="461">
          <cell r="F461">
            <v>41000.573819999998</v>
          </cell>
        </row>
        <row r="462">
          <cell r="F462">
            <v>-87245.756760000004</v>
          </cell>
        </row>
        <row r="463">
          <cell r="F463">
            <v>166107.35627999998</v>
          </cell>
        </row>
        <row r="464">
          <cell r="F464">
            <v>99238.59</v>
          </cell>
        </row>
        <row r="465">
          <cell r="F465">
            <v>1521700.48122</v>
          </cell>
        </row>
        <row r="466">
          <cell r="F466">
            <v>126576.31552</v>
          </cell>
        </row>
        <row r="467">
          <cell r="F467">
            <v>83538.844580000004</v>
          </cell>
        </row>
        <row r="468">
          <cell r="F468">
            <v>869227.8025799999</v>
          </cell>
        </row>
        <row r="469">
          <cell r="F469">
            <v>350133.79372000002</v>
          </cell>
        </row>
        <row r="470">
          <cell r="F470">
            <v>305073459.39999998</v>
          </cell>
        </row>
        <row r="471">
          <cell r="F471">
            <v>-305073459.39999998</v>
          </cell>
        </row>
        <row r="472">
          <cell r="F472">
            <v>1539926.29984</v>
          </cell>
        </row>
        <row r="473">
          <cell r="F473">
            <v>538149.82296000002</v>
          </cell>
        </row>
        <row r="474">
          <cell r="F474">
            <v>261699.17869999999</v>
          </cell>
        </row>
        <row r="475">
          <cell r="F475">
            <v>26692.173479999998</v>
          </cell>
        </row>
        <row r="476">
          <cell r="F476">
            <v>113799.59766</v>
          </cell>
        </row>
        <row r="477">
          <cell r="F477">
            <v>129000.14290000001</v>
          </cell>
        </row>
        <row r="478">
          <cell r="F478">
            <v>113799.59766</v>
          </cell>
        </row>
        <row r="479">
          <cell r="F479">
            <v>429999.80806000001</v>
          </cell>
        </row>
        <row r="480">
          <cell r="F480">
            <v>265700.79942</v>
          </cell>
        </row>
        <row r="481">
          <cell r="F481">
            <v>129000.14290000001</v>
          </cell>
        </row>
        <row r="482">
          <cell r="F482">
            <v>261699.17869999999</v>
          </cell>
        </row>
        <row r="483">
          <cell r="F483">
            <v>-7299.5496199999989</v>
          </cell>
        </row>
        <row r="484">
          <cell r="F484">
            <v>-26692.173479999998</v>
          </cell>
        </row>
        <row r="485">
          <cell r="F485">
            <v>75000.316200000001</v>
          </cell>
        </row>
        <row r="486">
          <cell r="F486">
            <v>387000.42869999999</v>
          </cell>
        </row>
        <row r="487">
          <cell r="F487">
            <v>244000.62774</v>
          </cell>
        </row>
        <row r="488">
          <cell r="F488">
            <v>479302.34149999998</v>
          </cell>
        </row>
        <row r="489">
          <cell r="F489">
            <v>205901.02846</v>
          </cell>
        </row>
        <row r="490">
          <cell r="F490">
            <v>128208.239</v>
          </cell>
        </row>
        <row r="491">
          <cell r="F491">
            <v>89348.812940000003</v>
          </cell>
        </row>
        <row r="492">
          <cell r="F492">
            <v>807900.35878000001</v>
          </cell>
        </row>
        <row r="493">
          <cell r="F493">
            <v>466790.25988000003</v>
          </cell>
        </row>
        <row r="494">
          <cell r="F494">
            <v>285602.64756000001</v>
          </cell>
        </row>
        <row r="495">
          <cell r="F495">
            <v>150002.63722</v>
          </cell>
        </row>
        <row r="496">
          <cell r="F496">
            <v>989001.76384000003</v>
          </cell>
        </row>
        <row r="497">
          <cell r="F497">
            <v>547799.02162000001</v>
          </cell>
        </row>
        <row r="498">
          <cell r="F498">
            <v>-479302.34149999998</v>
          </cell>
        </row>
        <row r="499">
          <cell r="F499">
            <v>-5393695.5544799995</v>
          </cell>
        </row>
        <row r="500">
          <cell r="F500">
            <v>-5887613.0337800002</v>
          </cell>
        </row>
        <row r="501">
          <cell r="F501">
            <v>479302.34149999998</v>
          </cell>
          <cell r="G501" t="str">
            <v>B</v>
          </cell>
        </row>
        <row r="502">
          <cell r="F502">
            <v>479302.34150000091</v>
          </cell>
        </row>
        <row r="503">
          <cell r="F503">
            <v>263200.78888000001</v>
          </cell>
        </row>
        <row r="504">
          <cell r="F504">
            <v>864799.15520000004</v>
          </cell>
        </row>
        <row r="505">
          <cell r="F505">
            <v>90000.379440000004</v>
          </cell>
        </row>
        <row r="506">
          <cell r="F506">
            <v>751999.96271999995</v>
          </cell>
        </row>
        <row r="507">
          <cell r="F507">
            <v>714399.56361999991</v>
          </cell>
        </row>
        <row r="508">
          <cell r="F508">
            <v>-451198.77474000002</v>
          </cell>
        </row>
        <row r="509">
          <cell r="F509">
            <v>451198.77474000002</v>
          </cell>
        </row>
        <row r="510">
          <cell r="F510">
            <v>451198.77474000002</v>
          </cell>
        </row>
        <row r="511">
          <cell r="F511">
            <v>-451198.77474000002</v>
          </cell>
        </row>
        <row r="512">
          <cell r="F512">
            <v>112799.19248</v>
          </cell>
        </row>
        <row r="513">
          <cell r="F513">
            <v>75198.793379999988</v>
          </cell>
        </row>
        <row r="514">
          <cell r="F514">
            <v>75200.798200000005</v>
          </cell>
        </row>
        <row r="515">
          <cell r="F515">
            <v>75200.798200000005</v>
          </cell>
        </row>
        <row r="516">
          <cell r="F516">
            <v>488799.17384</v>
          </cell>
        </row>
        <row r="517">
          <cell r="F517">
            <v>37600.399100000002</v>
          </cell>
        </row>
        <row r="518">
          <cell r="F518">
            <v>75200.798200000005</v>
          </cell>
        </row>
        <row r="519">
          <cell r="F519">
            <v>451198.77474000002</v>
          </cell>
        </row>
        <row r="520">
          <cell r="F520">
            <v>37600.399100000002</v>
          </cell>
        </row>
        <row r="521">
          <cell r="F521">
            <v>75200.798200000005</v>
          </cell>
        </row>
        <row r="522">
          <cell r="F522">
            <v>37600.399100000002</v>
          </cell>
        </row>
        <row r="523">
          <cell r="F523">
            <v>37600.399100000002</v>
          </cell>
        </row>
        <row r="524">
          <cell r="F524">
            <v>37600.399100000002</v>
          </cell>
        </row>
        <row r="525">
          <cell r="F525">
            <v>112799.19248</v>
          </cell>
        </row>
        <row r="526">
          <cell r="F526">
            <v>599.44118000000003</v>
          </cell>
        </row>
        <row r="527">
          <cell r="F527">
            <v>112799.19248</v>
          </cell>
        </row>
        <row r="528">
          <cell r="F528">
            <v>112799.19248</v>
          </cell>
        </row>
        <row r="529">
          <cell r="F529">
            <v>338399.58226</v>
          </cell>
        </row>
        <row r="530">
          <cell r="F530">
            <v>37600.399100000002</v>
          </cell>
        </row>
        <row r="531">
          <cell r="F531">
            <v>37600.399100000002</v>
          </cell>
        </row>
        <row r="532">
          <cell r="F532">
            <v>37600.399100000002</v>
          </cell>
        </row>
        <row r="533">
          <cell r="F533">
            <v>37600.399100000002</v>
          </cell>
        </row>
        <row r="534">
          <cell r="F534">
            <v>37000.957920000001</v>
          </cell>
        </row>
        <row r="535">
          <cell r="F535">
            <v>5166000.1277999999</v>
          </cell>
        </row>
        <row r="536">
          <cell r="F536">
            <v>479302.34149999998</v>
          </cell>
        </row>
        <row r="537">
          <cell r="F537">
            <v>997770.8465199999</v>
          </cell>
        </row>
        <row r="538">
          <cell r="F538">
            <v>479302.34149999998</v>
          </cell>
        </row>
        <row r="539">
          <cell r="F539">
            <v>479302.34149999998</v>
          </cell>
        </row>
        <row r="540">
          <cell r="F540">
            <v>479302.34149999998</v>
          </cell>
        </row>
        <row r="541">
          <cell r="F541">
            <v>2914980.2125200001</v>
          </cell>
        </row>
        <row r="542">
          <cell r="F542">
            <v>2095646.3652800003</v>
          </cell>
        </row>
        <row r="543">
          <cell r="F543">
            <v>2095646.3652800003</v>
          </cell>
        </row>
        <row r="544">
          <cell r="F544">
            <v>2095646.3652800003</v>
          </cell>
        </row>
        <row r="545">
          <cell r="F545">
            <v>2095646.3652800003</v>
          </cell>
        </row>
        <row r="546">
          <cell r="F546">
            <v>898327.76488000003</v>
          </cell>
        </row>
        <row r="547">
          <cell r="F547">
            <v>1796653.5249399999</v>
          </cell>
        </row>
        <row r="548">
          <cell r="F548">
            <v>1197318.6003999999</v>
          </cell>
        </row>
        <row r="549">
          <cell r="F549">
            <v>2394637.2007999998</v>
          </cell>
        </row>
        <row r="550">
          <cell r="F550">
            <v>1197318.6003999999</v>
          </cell>
        </row>
        <row r="551">
          <cell r="F551">
            <v>898327.76488000003</v>
          </cell>
        </row>
        <row r="552">
          <cell r="F552">
            <v>898327.76488000003</v>
          </cell>
        </row>
        <row r="553">
          <cell r="F553">
            <v>1197318.6003999999</v>
          </cell>
        </row>
        <row r="554">
          <cell r="F554">
            <v>923480.23660000006</v>
          </cell>
        </row>
        <row r="555">
          <cell r="F555">
            <v>1197318.6003999999</v>
          </cell>
        </row>
        <row r="556">
          <cell r="F556">
            <v>1197318.6003999999</v>
          </cell>
        </row>
        <row r="557">
          <cell r="F557">
            <v>22178932.720100004</v>
          </cell>
        </row>
        <row r="558">
          <cell r="F558">
            <v>87245.756760000004</v>
          </cell>
        </row>
        <row r="559">
          <cell r="F559">
            <v>400.964</v>
          </cell>
        </row>
        <row r="560">
          <cell r="F560">
            <v>499.20018000000005</v>
          </cell>
        </row>
        <row r="561">
          <cell r="F561">
            <v>72464.218899999993</v>
          </cell>
        </row>
        <row r="562">
          <cell r="F562">
            <v>9430.6732799999991</v>
          </cell>
        </row>
        <row r="563">
          <cell r="F563">
            <v>101518.07034000001</v>
          </cell>
        </row>
        <row r="564">
          <cell r="F564">
            <v>-26692.173479999998</v>
          </cell>
        </row>
        <row r="565">
          <cell r="F565">
            <v>21920.701880000001</v>
          </cell>
        </row>
        <row r="566">
          <cell r="F566">
            <v>147448.49653999999</v>
          </cell>
        </row>
        <row r="567">
          <cell r="F567">
            <v>10876.148499999999</v>
          </cell>
        </row>
        <row r="568">
          <cell r="F568">
            <v>799.92318</v>
          </cell>
        </row>
        <row r="569">
          <cell r="F569">
            <v>52887.151600000005</v>
          </cell>
        </row>
        <row r="570">
          <cell r="F570">
            <v>129184.58633999999</v>
          </cell>
        </row>
        <row r="571">
          <cell r="F571">
            <v>601.44600000000003</v>
          </cell>
        </row>
        <row r="572">
          <cell r="F572">
            <v>900.16417999999999</v>
          </cell>
        </row>
        <row r="573">
          <cell r="F573">
            <v>20320.855520000001</v>
          </cell>
        </row>
        <row r="574">
          <cell r="F574">
            <v>217943.98219999997</v>
          </cell>
        </row>
        <row r="575">
          <cell r="F575">
            <v>-3035.2974800000002</v>
          </cell>
        </row>
        <row r="576">
          <cell r="F576">
            <v>-17411.861699999998</v>
          </cell>
        </row>
        <row r="577">
          <cell r="F577">
            <v>5393695.5544799995</v>
          </cell>
        </row>
        <row r="578">
          <cell r="F578">
            <v>202881.76954000001</v>
          </cell>
        </row>
        <row r="579">
          <cell r="F579">
            <v>281745.37387999997</v>
          </cell>
        </row>
        <row r="580">
          <cell r="F580">
            <v>87311.915819999995</v>
          </cell>
        </row>
        <row r="581">
          <cell r="F581">
            <v>16110.73352</v>
          </cell>
        </row>
        <row r="582">
          <cell r="F582">
            <v>172440.58265999999</v>
          </cell>
        </row>
        <row r="583">
          <cell r="F583">
            <v>128242.32093999999</v>
          </cell>
        </row>
        <row r="584">
          <cell r="F584">
            <v>6904.6000799999993</v>
          </cell>
        </row>
        <row r="585">
          <cell r="F585">
            <v>67750.88708</v>
          </cell>
        </row>
        <row r="586">
          <cell r="F586">
            <v>47195.467619999996</v>
          </cell>
        </row>
        <row r="587">
          <cell r="F587">
            <v>7933.0727399999996</v>
          </cell>
        </row>
        <row r="588">
          <cell r="F588">
            <v>107340.06761999999</v>
          </cell>
        </row>
        <row r="589">
          <cell r="F589">
            <v>7346855.3527199989</v>
          </cell>
        </row>
        <row r="590">
          <cell r="F590">
            <v>5034764.6106000002</v>
          </cell>
        </row>
        <row r="591">
          <cell r="F591">
            <v>-2674694.5162399998</v>
          </cell>
        </row>
        <row r="592">
          <cell r="F592">
            <v>-5621607.5017200001</v>
          </cell>
        </row>
        <row r="593">
          <cell r="F593">
            <v>-3474800.1348600001</v>
          </cell>
        </row>
        <row r="594">
          <cell r="F594">
            <v>-6736337.5422200002</v>
          </cell>
        </row>
        <row r="595">
          <cell r="F595">
            <v>33255729.620159999</v>
          </cell>
        </row>
        <row r="597">
          <cell r="F597">
            <v>98155.987200000003</v>
          </cell>
        </row>
        <row r="598">
          <cell r="F598">
            <v>-98155.987200000003</v>
          </cell>
        </row>
        <row r="599">
          <cell r="F599">
            <v>0</v>
          </cell>
        </row>
        <row r="600">
          <cell r="F600">
            <v>155072.82699999999</v>
          </cell>
          <cell r="G600" t="str">
            <v>G</v>
          </cell>
        </row>
        <row r="601">
          <cell r="F601">
            <v>2987.1817999999998</v>
          </cell>
          <cell r="G601" t="str">
            <v>G</v>
          </cell>
        </row>
        <row r="602">
          <cell r="F602">
            <v>158060.00879999998</v>
          </cell>
        </row>
        <row r="603">
          <cell r="F603">
            <v>-1445100.3186600001</v>
          </cell>
        </row>
        <row r="604">
          <cell r="F604">
            <v>711701.07589999994</v>
          </cell>
        </row>
        <row r="605">
          <cell r="F605">
            <v>1445100.3186600001</v>
          </cell>
        </row>
        <row r="606">
          <cell r="F606">
            <v>-711701.07589999994</v>
          </cell>
        </row>
        <row r="607">
          <cell r="F607">
            <v>0</v>
          </cell>
        </row>
        <row r="608">
          <cell r="F608">
            <v>-93849.633839999995</v>
          </cell>
        </row>
        <row r="609">
          <cell r="F609">
            <v>93849.633839999995</v>
          </cell>
        </row>
        <row r="610">
          <cell r="F610">
            <v>366699.62137999997</v>
          </cell>
        </row>
        <row r="611">
          <cell r="F611">
            <v>7600.2726199999997</v>
          </cell>
        </row>
        <row r="612">
          <cell r="F612">
            <v>-374299.89399999997</v>
          </cell>
        </row>
        <row r="613">
          <cell r="F613">
            <v>0</v>
          </cell>
        </row>
        <row r="614">
          <cell r="F614">
            <v>2755145.9380200002</v>
          </cell>
        </row>
        <row r="615">
          <cell r="F615">
            <v>738473.4421799999</v>
          </cell>
        </row>
        <row r="616">
          <cell r="F616">
            <v>3492622.9846600001</v>
          </cell>
        </row>
        <row r="617">
          <cell r="F617">
            <v>765047.33128000004</v>
          </cell>
        </row>
        <row r="618">
          <cell r="F618">
            <v>88123.867920000004</v>
          </cell>
        </row>
        <row r="619">
          <cell r="F619">
            <v>93849.633839999995</v>
          </cell>
        </row>
        <row r="620">
          <cell r="F620">
            <v>635313.42426</v>
          </cell>
        </row>
        <row r="621">
          <cell r="F621">
            <v>605816.50760000001</v>
          </cell>
        </row>
        <row r="622">
          <cell r="F622">
            <v>642165.89902000001</v>
          </cell>
        </row>
        <row r="623">
          <cell r="F623">
            <v>15200.545239999999</v>
          </cell>
        </row>
        <row r="624">
          <cell r="F624">
            <v>711701.07589999994</v>
          </cell>
        </row>
        <row r="625">
          <cell r="F625">
            <v>1445100.3186600001</v>
          </cell>
        </row>
        <row r="626">
          <cell r="F626">
            <v>49073.983959999998</v>
          </cell>
        </row>
        <row r="627">
          <cell r="F627">
            <v>43322.155380000004</v>
          </cell>
        </row>
        <row r="628">
          <cell r="F628">
            <v>89661.564859999999</v>
          </cell>
        </row>
        <row r="629">
          <cell r="F629">
            <v>77085.328999999998</v>
          </cell>
        </row>
        <row r="630">
          <cell r="F630">
            <v>47033.0772</v>
          </cell>
        </row>
        <row r="631">
          <cell r="F631">
            <v>423081.17424000002</v>
          </cell>
        </row>
        <row r="632">
          <cell r="F632">
            <v>645279.38448000001</v>
          </cell>
        </row>
        <row r="633">
          <cell r="F633">
            <v>366699.62137999997</v>
          </cell>
        </row>
        <row r="634">
          <cell r="F634">
            <v>366699.62137999997</v>
          </cell>
        </row>
        <row r="635">
          <cell r="F635">
            <v>3955044.7417600001</v>
          </cell>
        </row>
        <row r="636">
          <cell r="F636">
            <v>-745901.30027999997</v>
          </cell>
        </row>
        <row r="637">
          <cell r="F637">
            <v>745901.30027999997</v>
          </cell>
        </row>
        <row r="638">
          <cell r="F638">
            <v>745901.30027999997</v>
          </cell>
        </row>
        <row r="639">
          <cell r="F639">
            <v>651642.68316000002</v>
          </cell>
        </row>
        <row r="640">
          <cell r="F640">
            <v>443257.68271999998</v>
          </cell>
        </row>
        <row r="641">
          <cell r="F641">
            <v>411439.18449999997</v>
          </cell>
        </row>
        <row r="642">
          <cell r="F642">
            <v>2392586.26994</v>
          </cell>
        </row>
        <row r="643">
          <cell r="F643">
            <v>4475864.9006399997</v>
          </cell>
        </row>
        <row r="644">
          <cell r="F644">
            <v>255027.13773999998</v>
          </cell>
        </row>
        <row r="645">
          <cell r="F645">
            <v>260784.98077999998</v>
          </cell>
        </row>
        <row r="646">
          <cell r="F646">
            <v>711701.07589999994</v>
          </cell>
        </row>
        <row r="647">
          <cell r="F647">
            <v>2132176.1905</v>
          </cell>
        </row>
        <row r="648">
          <cell r="F648">
            <v>2652996.34938</v>
          </cell>
        </row>
        <row r="649">
          <cell r="F649">
            <v>3640715.0284200003</v>
          </cell>
        </row>
        <row r="650">
          <cell r="F650">
            <v>2652996.34938</v>
          </cell>
        </row>
        <row r="651">
          <cell r="F651">
            <v>8135988.5914799999</v>
          </cell>
        </row>
        <row r="652">
          <cell r="F652">
            <v>711701.07589999994</v>
          </cell>
        </row>
        <row r="653">
          <cell r="F653">
            <v>374299.89399999997</v>
          </cell>
        </row>
        <row r="654">
          <cell r="F654">
            <v>48700620.31694001</v>
          </cell>
        </row>
        <row r="655">
          <cell r="F655">
            <v>235778.86091999998</v>
          </cell>
        </row>
        <row r="656">
          <cell r="F656">
            <v>235778.86091999998</v>
          </cell>
        </row>
        <row r="657">
          <cell r="F657">
            <v>1844855.4122000001</v>
          </cell>
        </row>
        <row r="658">
          <cell r="F658">
            <v>1951992.993</v>
          </cell>
        </row>
        <row r="659">
          <cell r="F659">
            <v>1730821.2505999999</v>
          </cell>
        </row>
        <row r="660">
          <cell r="F660">
            <v>65327.059700000005</v>
          </cell>
        </row>
        <row r="661">
          <cell r="F661">
            <v>476285.08739999996</v>
          </cell>
        </row>
        <row r="662">
          <cell r="F662">
            <v>611025.02996000007</v>
          </cell>
        </row>
        <row r="663">
          <cell r="F663">
            <v>391992.43050000002</v>
          </cell>
        </row>
        <row r="664">
          <cell r="F664">
            <v>153059.98772</v>
          </cell>
        </row>
        <row r="665">
          <cell r="F665">
            <v>41537.865579999998</v>
          </cell>
        </row>
        <row r="666">
          <cell r="F666">
            <v>84437.00394000001</v>
          </cell>
        </row>
        <row r="667">
          <cell r="F667">
            <v>100329.21208</v>
          </cell>
        </row>
        <row r="668">
          <cell r="F668">
            <v>186201.66714000001</v>
          </cell>
        </row>
        <row r="669">
          <cell r="F669">
            <v>117745.08342</v>
          </cell>
        </row>
        <row r="670">
          <cell r="F670">
            <v>741161.90580000007</v>
          </cell>
        </row>
        <row r="671">
          <cell r="F671">
            <v>174950.61729999998</v>
          </cell>
        </row>
        <row r="672">
          <cell r="F672">
            <v>365340.35342</v>
          </cell>
        </row>
        <row r="673">
          <cell r="F673">
            <v>121520.15948</v>
          </cell>
        </row>
        <row r="674">
          <cell r="F674">
            <v>756621.07282</v>
          </cell>
        </row>
        <row r="675">
          <cell r="F675">
            <v>467245.35402000003</v>
          </cell>
        </row>
        <row r="676">
          <cell r="F676">
            <v>9444.7070199999998</v>
          </cell>
        </row>
        <row r="677">
          <cell r="F677">
            <v>49039.902020000001</v>
          </cell>
        </row>
        <row r="678">
          <cell r="F678">
            <v>507.21945999999997</v>
          </cell>
        </row>
        <row r="679">
          <cell r="F679">
            <v>604501.34567999991</v>
          </cell>
        </row>
        <row r="680">
          <cell r="F680">
            <v>62654.634639999997</v>
          </cell>
        </row>
        <row r="681">
          <cell r="F681">
            <v>336741.59612</v>
          </cell>
        </row>
        <row r="682">
          <cell r="F682">
            <v>336741.59612</v>
          </cell>
        </row>
        <row r="683">
          <cell r="F683">
            <v>326420.78276000003</v>
          </cell>
        </row>
        <row r="684">
          <cell r="F684">
            <v>12108501.329899998</v>
          </cell>
        </row>
        <row r="685">
          <cell r="F685">
            <v>239265.24290000001</v>
          </cell>
        </row>
        <row r="686">
          <cell r="F686">
            <v>31948.811520000003</v>
          </cell>
        </row>
        <row r="687">
          <cell r="F687">
            <v>51142.958200000001</v>
          </cell>
        </row>
        <row r="688">
          <cell r="F688">
            <v>46912.788</v>
          </cell>
        </row>
        <row r="689">
          <cell r="F689">
            <v>95409.383799999996</v>
          </cell>
        </row>
        <row r="690">
          <cell r="F690">
            <v>95238.974100000007</v>
          </cell>
        </row>
        <row r="691">
          <cell r="F691">
            <v>11928.679</v>
          </cell>
        </row>
        <row r="692">
          <cell r="F692">
            <v>30.072299999999998</v>
          </cell>
        </row>
        <row r="693">
          <cell r="F693">
            <v>11928.679</v>
          </cell>
        </row>
        <row r="694">
          <cell r="F694">
            <v>-17893.018499999998</v>
          </cell>
        </row>
        <row r="695">
          <cell r="F695">
            <v>11928.679</v>
          </cell>
        </row>
        <row r="696">
          <cell r="F696">
            <v>17893.018499999998</v>
          </cell>
        </row>
        <row r="697">
          <cell r="F697">
            <v>5964.3395</v>
          </cell>
        </row>
        <row r="698">
          <cell r="F698">
            <v>17893.018499999998</v>
          </cell>
        </row>
        <row r="699">
          <cell r="F699">
            <v>-30.072299999999998</v>
          </cell>
        </row>
        <row r="700">
          <cell r="F700">
            <v>23857.358</v>
          </cell>
        </row>
        <row r="701">
          <cell r="F701">
            <v>5964.3395</v>
          </cell>
        </row>
        <row r="702">
          <cell r="F702">
            <v>11928.679</v>
          </cell>
        </row>
        <row r="703">
          <cell r="F703">
            <v>11928.679</v>
          </cell>
        </row>
        <row r="704">
          <cell r="F704">
            <v>11928.679</v>
          </cell>
        </row>
        <row r="705">
          <cell r="F705">
            <v>47714.716</v>
          </cell>
        </row>
        <row r="706">
          <cell r="F706">
            <v>47714.716</v>
          </cell>
        </row>
        <row r="707">
          <cell r="F707">
            <v>-11928.679</v>
          </cell>
        </row>
        <row r="708">
          <cell r="F708">
            <v>5964.3395</v>
          </cell>
        </row>
        <row r="709">
          <cell r="F709">
            <v>51892.760879999994</v>
          </cell>
        </row>
        <row r="710">
          <cell r="F710">
            <v>33029.409500000002</v>
          </cell>
        </row>
        <row r="711">
          <cell r="F711">
            <v>34743.530600000006</v>
          </cell>
        </row>
        <row r="712">
          <cell r="F712">
            <v>6956751.4626599997</v>
          </cell>
        </row>
        <row r="713">
          <cell r="F713">
            <v>158124.16304000001</v>
          </cell>
        </row>
        <row r="714">
          <cell r="F714">
            <v>8009175.7072000001</v>
          </cell>
        </row>
        <row r="715">
          <cell r="F715">
            <v>-6375173.2288600001</v>
          </cell>
        </row>
        <row r="716">
          <cell r="F716">
            <v>-281356.4388</v>
          </cell>
        </row>
        <row r="717">
          <cell r="F717">
            <v>-6182443.8678000001</v>
          </cell>
        </row>
        <row r="718">
          <cell r="F718">
            <v>-2446790.5882800003</v>
          </cell>
        </row>
        <row r="719">
          <cell r="F719">
            <v>-15285764.123739999</v>
          </cell>
        </row>
        <row r="720">
          <cell r="F720">
            <v>274840.77380000002</v>
          </cell>
        </row>
        <row r="721">
          <cell r="F721">
            <v>-48466.523500000003</v>
          </cell>
        </row>
        <row r="722">
          <cell r="F722">
            <v>155570.02236</v>
          </cell>
        </row>
        <row r="723">
          <cell r="F723">
            <v>381944.27266000002</v>
          </cell>
        </row>
        <row r="724">
          <cell r="F724">
            <v>54308316.372680008</v>
          </cell>
        </row>
        <row r="726">
          <cell r="F726">
            <v>3488777.7398999999</v>
          </cell>
        </row>
        <row r="727">
          <cell r="F727">
            <v>37542.259319999997</v>
          </cell>
        </row>
        <row r="728">
          <cell r="F728">
            <v>74459.01479999999</v>
          </cell>
        </row>
        <row r="729">
          <cell r="F729">
            <v>129346.97675999999</v>
          </cell>
        </row>
        <row r="730">
          <cell r="F730">
            <v>3730125.9907800001</v>
          </cell>
        </row>
        <row r="731">
          <cell r="F731">
            <v>15874.164760000001</v>
          </cell>
        </row>
        <row r="732">
          <cell r="F732">
            <v>15874.164760000001</v>
          </cell>
        </row>
        <row r="733">
          <cell r="F733">
            <v>-3569369.4990799995</v>
          </cell>
        </row>
        <row r="734">
          <cell r="F734">
            <v>-1058067.81284</v>
          </cell>
        </row>
        <row r="735">
          <cell r="F735">
            <v>-349752.87792</v>
          </cell>
        </row>
        <row r="736">
          <cell r="F736">
            <v>-4977190.1898399992</v>
          </cell>
        </row>
        <row r="737">
          <cell r="F737">
            <v>1168948.39258</v>
          </cell>
        </row>
        <row r="738">
          <cell r="F738">
            <v>-46164.990140000002</v>
          </cell>
        </row>
        <row r="739">
          <cell r="F739">
            <v>349752.87792</v>
          </cell>
        </row>
        <row r="740">
          <cell r="F740">
            <v>1472536.2803600002</v>
          </cell>
        </row>
        <row r="741">
          <cell r="F741">
            <v>241346.2460600012</v>
          </cell>
        </row>
        <row r="742">
          <cell r="F742">
            <v>0</v>
          </cell>
        </row>
        <row r="743">
          <cell r="F743">
            <v>77009468.616020009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 98"/>
      <sheetName val="FME EXPENSES"/>
    </sheet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nth"/>
      <sheetName val="YTD"/>
      <sheetName val="Month (2)"/>
      <sheetName val="Ex-Rate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nth"/>
      <sheetName val="YTD"/>
      <sheetName val="SEGMENTATION ZPTK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al Form"/>
      <sheetName val="Approval Form -Monthly Overview"/>
      <sheetName val="Completion template"/>
      <sheetName val="Completion -Monthly Overview"/>
      <sheetName val="Sheet2"/>
    </sheetNames>
    <sheetDataSet>
      <sheetData sheetId="0"/>
      <sheetData sheetId="1"/>
      <sheetData sheetId="2"/>
      <sheetData sheetId="3"/>
      <sheetData sheetId="4">
        <row r="2">
          <cell r="B2" t="str">
            <v>Afghanistan</v>
          </cell>
        </row>
        <row r="3">
          <cell r="B3" t="str">
            <v>Albania</v>
          </cell>
          <cell r="F3">
            <v>40909</v>
          </cell>
        </row>
        <row r="4">
          <cell r="B4" t="str">
            <v>Algeria</v>
          </cell>
          <cell r="F4">
            <v>40940</v>
          </cell>
        </row>
        <row r="5">
          <cell r="B5" t="str">
            <v>American Samoa</v>
          </cell>
          <cell r="F5">
            <v>40969</v>
          </cell>
        </row>
        <row r="6">
          <cell r="B6" t="str">
            <v>Andorra</v>
          </cell>
          <cell r="F6">
            <v>41000</v>
          </cell>
        </row>
        <row r="7">
          <cell r="B7" t="str">
            <v>Angola</v>
          </cell>
          <cell r="F7">
            <v>41030</v>
          </cell>
        </row>
        <row r="8">
          <cell r="B8" t="str">
            <v>Antigua</v>
          </cell>
          <cell r="F8">
            <v>41061</v>
          </cell>
        </row>
        <row r="9">
          <cell r="B9" t="str">
            <v>Argentina</v>
          </cell>
          <cell r="F9">
            <v>41091</v>
          </cell>
        </row>
        <row r="10">
          <cell r="B10" t="str">
            <v>Armenia</v>
          </cell>
          <cell r="F10">
            <v>41122</v>
          </cell>
        </row>
        <row r="11">
          <cell r="B11" t="str">
            <v>Aruba</v>
          </cell>
          <cell r="F11">
            <v>41153</v>
          </cell>
        </row>
        <row r="12">
          <cell r="B12" t="str">
            <v>Assessments</v>
          </cell>
          <cell r="F12">
            <v>41183</v>
          </cell>
        </row>
        <row r="13">
          <cell r="B13" t="str">
            <v>Australia</v>
          </cell>
          <cell r="F13">
            <v>41214</v>
          </cell>
        </row>
        <row r="14">
          <cell r="B14" t="str">
            <v>Australia Unall.</v>
          </cell>
          <cell r="F14">
            <v>41244</v>
          </cell>
        </row>
        <row r="15">
          <cell r="B15" t="str">
            <v>Austria</v>
          </cell>
          <cell r="F15">
            <v>41275</v>
          </cell>
        </row>
        <row r="16">
          <cell r="B16" t="str">
            <v>Azerbaijan</v>
          </cell>
          <cell r="F16">
            <v>41306</v>
          </cell>
        </row>
        <row r="17">
          <cell r="B17" t="str">
            <v>Azores</v>
          </cell>
          <cell r="F17">
            <v>41334</v>
          </cell>
        </row>
        <row r="18">
          <cell r="B18" t="str">
            <v>Bahamas</v>
          </cell>
          <cell r="F18">
            <v>41365</v>
          </cell>
        </row>
        <row r="19">
          <cell r="B19" t="str">
            <v>Bahrain</v>
          </cell>
          <cell r="F19">
            <v>41395</v>
          </cell>
        </row>
        <row r="20">
          <cell r="B20" t="str">
            <v>Bangladesh</v>
          </cell>
          <cell r="F20">
            <v>41426</v>
          </cell>
        </row>
        <row r="21">
          <cell r="B21" t="str">
            <v>Barbados</v>
          </cell>
          <cell r="F21">
            <v>41456</v>
          </cell>
        </row>
        <row r="22">
          <cell r="B22" t="str">
            <v>Belarus</v>
          </cell>
          <cell r="F22">
            <v>41487</v>
          </cell>
        </row>
        <row r="23">
          <cell r="B23" t="str">
            <v>Belgium</v>
          </cell>
          <cell r="F23">
            <v>41518</v>
          </cell>
        </row>
        <row r="24">
          <cell r="B24" t="str">
            <v>Belgium DP</v>
          </cell>
          <cell r="F24">
            <v>41548</v>
          </cell>
        </row>
        <row r="25">
          <cell r="F25">
            <v>41579</v>
          </cell>
        </row>
        <row r="26">
          <cell r="F26">
            <v>41609</v>
          </cell>
        </row>
        <row r="27">
          <cell r="F27">
            <v>41640</v>
          </cell>
        </row>
        <row r="28">
          <cell r="F28">
            <v>41671</v>
          </cell>
        </row>
        <row r="29">
          <cell r="F29">
            <v>41699</v>
          </cell>
        </row>
        <row r="30">
          <cell r="F30">
            <v>41730</v>
          </cell>
        </row>
        <row r="31">
          <cell r="F31">
            <v>41760</v>
          </cell>
        </row>
        <row r="32">
          <cell r="F32">
            <v>41791</v>
          </cell>
        </row>
        <row r="33">
          <cell r="F33">
            <v>41821</v>
          </cell>
        </row>
        <row r="34">
          <cell r="F34">
            <v>41852</v>
          </cell>
        </row>
        <row r="35">
          <cell r="F35">
            <v>41883</v>
          </cell>
        </row>
        <row r="36">
          <cell r="F36">
            <v>41913</v>
          </cell>
        </row>
        <row r="37">
          <cell r="F37">
            <v>41944</v>
          </cell>
        </row>
        <row r="38">
          <cell r="F38">
            <v>41974</v>
          </cell>
        </row>
        <row r="39">
          <cell r="F39">
            <v>42005</v>
          </cell>
        </row>
        <row r="40">
          <cell r="F40">
            <v>42036</v>
          </cell>
        </row>
        <row r="41">
          <cell r="F41">
            <v>42064</v>
          </cell>
        </row>
        <row r="42">
          <cell r="F42">
            <v>42095</v>
          </cell>
        </row>
        <row r="43">
          <cell r="F43">
            <v>42125</v>
          </cell>
        </row>
        <row r="44">
          <cell r="F44">
            <v>42156</v>
          </cell>
        </row>
        <row r="45">
          <cell r="F45">
            <v>42186</v>
          </cell>
        </row>
        <row r="46">
          <cell r="F46">
            <v>42217</v>
          </cell>
        </row>
        <row r="47">
          <cell r="F47">
            <v>42248</v>
          </cell>
        </row>
        <row r="48">
          <cell r="F48">
            <v>42278</v>
          </cell>
        </row>
        <row r="49">
          <cell r="F49">
            <v>42309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ES"/>
      <sheetName val="OB vs LE"/>
      <sheetName val="LE vs ACt"/>
      <sheetName val="other emp exp"/>
      <sheetName val="training"/>
      <sheetName val="total training"/>
      <sheetName val="travel"/>
      <sheetName val="other meeting"/>
      <sheetName val="consulting"/>
    </sheetNames>
    <sheetDataSet>
      <sheetData sheetId="0" refreshError="1"/>
      <sheetData sheetId="1" refreshError="1">
        <row r="35">
          <cell r="B35">
            <v>4.7500000000000001E-2</v>
          </cell>
          <cell r="C35">
            <v>4.4999999999999998E-2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-CIP"/>
      <sheetName val="MP by months"/>
      <sheetName val="X-rate"/>
    </sheetNames>
    <sheetDataSet>
      <sheetData sheetId="0" refreshError="1"/>
      <sheetData sheetId="1" refreshError="1"/>
      <sheetData sheetId="2" refreshError="1">
        <row r="12">
          <cell r="E12">
            <v>4.08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I Mngt RF"/>
      <sheetName val="FACT SHEET"/>
      <sheetName val="FACT SHEET OTP"/>
      <sheetName val="RSP"/>
      <sheetName val="Prices"/>
      <sheetName val="Prices MYO"/>
      <sheetName val="MC calc"/>
      <sheetName val="MC calc MYO"/>
      <sheetName val="Vol_Input"/>
      <sheetName val="Volumes"/>
      <sheetName val="% volume split"/>
      <sheetName val="Vol without FreeG"/>
      <sheetName val="FreeG"/>
      <sheetName val="GEFP"/>
      <sheetName val="Excise Tax"/>
      <sheetName val="Gross Revenue"/>
      <sheetName val="Tax Value"/>
      <sheetName val="Cash Allowance"/>
      <sheetName val="Cash Allowance Value"/>
      <sheetName val="Contract Allowance"/>
      <sheetName val="Contract Allowance Value"/>
      <sheetName val="Vol Incentive"/>
      <sheetName val="Distr &amp; Trade Progr Allowances"/>
      <sheetName val="Retail + KA Allowances"/>
      <sheetName val="Retail + KA Value"/>
      <sheetName val="FG"/>
      <sheetName val="FG Value"/>
      <sheetName val="SVC"/>
      <sheetName val="SVC Value"/>
      <sheetName val="xrates"/>
      <sheetName val="working"/>
      <sheetName val="old_stock"/>
      <sheetName val="summary"/>
      <sheetName val="RSP (2)"/>
      <sheetName val="Sheet1"/>
      <sheetName val="Stock"/>
      <sheetName val="reconcil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 refreshError="1">
        <row r="10">
          <cell r="B10">
            <v>2.8148300000000002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'97"/>
      <sheetName val="AS_97"/>
      <sheetName val="List"/>
      <sheetName val="AS'99"/>
      <sheetName val="AS'98"/>
      <sheetName val="Sales 96-99"/>
      <sheetName val="SALES 1996-1999YTD"/>
      <sheetName val="Ukraine AS'99 by Depots"/>
      <sheetName val="Ukraine Sales by Depots"/>
      <sheetName val="Chart Summary"/>
      <sheetName val="Chart 98-99OB-99RF"/>
      <sheetName val="Volumes Summary"/>
      <sheetName val="Sales_96-991"/>
      <sheetName val="SALES_1996-1999YTD1"/>
      <sheetName val="Ukraine_AS'99_by_Depots1"/>
      <sheetName val="Ukraine_Sales_by_Depots1"/>
      <sheetName val="Chart_Summary1"/>
      <sheetName val="Chart_98-99OB-99RF1"/>
      <sheetName val="Volumes_Summary1"/>
      <sheetName val="Sales_96-99"/>
      <sheetName val="SALES_1996-1999YTD"/>
      <sheetName val="Ukraine_AS'99_by_Depots"/>
      <sheetName val="Ukraine_Sales_by_Depots"/>
      <sheetName val="Chart_Summary"/>
      <sheetName val="Chart_98-99OB-99RF"/>
      <sheetName val="Volumes_Summary"/>
    </sheetNames>
    <sheetDataSet>
      <sheetData sheetId="0" refreshError="1">
        <row r="13">
          <cell r="K13">
            <v>372.02</v>
          </cell>
          <cell r="L13">
            <v>333.28</v>
          </cell>
          <cell r="M13">
            <v>131.5</v>
          </cell>
          <cell r="N13">
            <v>3583.9459999999999</v>
          </cell>
        </row>
        <row r="14">
          <cell r="K14">
            <v>58.3</v>
          </cell>
          <cell r="L14">
            <v>38.729999999999997</v>
          </cell>
          <cell r="M14">
            <v>16.760000000000002</v>
          </cell>
          <cell r="N14">
            <v>413.04</v>
          </cell>
        </row>
        <row r="15">
          <cell r="K15">
            <v>69.239999999999995</v>
          </cell>
          <cell r="L15">
            <v>41.23</v>
          </cell>
          <cell r="M15">
            <v>41.19</v>
          </cell>
          <cell r="N15">
            <v>593.81999999999994</v>
          </cell>
        </row>
        <row r="17">
          <cell r="K17">
            <v>82.47</v>
          </cell>
          <cell r="L17">
            <v>46.22</v>
          </cell>
          <cell r="M17">
            <v>17.7</v>
          </cell>
          <cell r="N17">
            <v>514.92000000000007</v>
          </cell>
        </row>
        <row r="18">
          <cell r="K18">
            <v>177.02</v>
          </cell>
          <cell r="L18">
            <v>130.03</v>
          </cell>
          <cell r="M18">
            <v>33.049999999999997</v>
          </cell>
          <cell r="N18">
            <v>1086.1699999999998</v>
          </cell>
        </row>
        <row r="19">
          <cell r="K19">
            <v>78.52</v>
          </cell>
          <cell r="L19">
            <v>90.38</v>
          </cell>
          <cell r="M19">
            <v>24.25</v>
          </cell>
          <cell r="N19">
            <v>867.98</v>
          </cell>
        </row>
        <row r="20">
          <cell r="K20">
            <v>56.53</v>
          </cell>
          <cell r="L20">
            <v>38.18</v>
          </cell>
          <cell r="M20">
            <v>14.9</v>
          </cell>
          <cell r="N20">
            <v>320.32900000000001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I Mngt RF"/>
      <sheetName val="MC"/>
      <sheetName val="MC TTL"/>
      <sheetName val="FACT SHEET"/>
      <sheetName val="FACT SHEET OTP"/>
      <sheetName val="RSP"/>
      <sheetName val="Prices"/>
      <sheetName val="Prices MYO"/>
      <sheetName val="Vol_Input"/>
      <sheetName val="Volumes"/>
      <sheetName val="Vol without FreeG"/>
      <sheetName val="% volume split"/>
      <sheetName val="FreeG"/>
      <sheetName val="GEFP"/>
      <sheetName val="Excise Tax"/>
      <sheetName val="Gross Revenue"/>
      <sheetName val="Tax Value"/>
      <sheetName val="Cash Allowance"/>
      <sheetName val="Cash Allowance Value"/>
      <sheetName val="Contract Allowance"/>
      <sheetName val="Contract Allowance Value"/>
      <sheetName val="Vol Incentive"/>
      <sheetName val="Distr &amp; Trade Progr Allowances"/>
      <sheetName val="Retail + KA Allowances"/>
      <sheetName val="Retail + KA Value"/>
      <sheetName val="FG"/>
      <sheetName val="FG Value"/>
      <sheetName val="SVC"/>
      <sheetName val="SVC Value"/>
      <sheetName val="xrates"/>
      <sheetName val="working"/>
      <sheetName val="old_stock"/>
      <sheetName val="summary"/>
      <sheetName val="RSP (2)"/>
      <sheetName val="Sheet1"/>
      <sheetName val="Stock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0">
          <cell r="B10">
            <v>2.91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"/>
      <sheetName val="TOTAL H-COUNT"/>
      <sheetName val="SALES"/>
      <sheetName val="TRANSPORTATION"/>
      <sheetName val="EXECUTIVE"/>
      <sheetName val="PLANNING"/>
      <sheetName val="FINANCE"/>
      <sheetName val="LEGAL"/>
      <sheetName val="MARKETING"/>
      <sheetName val="ICS"/>
      <sheetName val="HR ADMIN"/>
      <sheetName val="DISTRIBUTION"/>
      <sheetName val="FME-Oper"/>
      <sheetName val="FME-Admin"/>
      <sheetName val="dIET"/>
      <sheetName val="SVC"/>
      <sheetName val="THRESH"/>
      <sheetName val="AGRO"/>
      <sheetName val="TEMP"/>
      <sheetName val="FMEO-H by CC"/>
      <sheetName val="FMEA-HbyCC"/>
      <sheetName val="FME-SUM"/>
      <sheetName val="SVC-SUM"/>
      <sheetName val="T+A-SUM"/>
      <sheetName val="T-Factories"/>
      <sheetName val="Sheet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s Oper."/>
      <sheetName val="Act Dec'99"/>
      <sheetName val="FME OPER.  BASE"/>
      <sheetName val="FME OPER. TOTAL"/>
      <sheetName val="X-rate"/>
      <sheetName val="P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E3">
            <v>3.9</v>
          </cell>
        </row>
        <row r="7">
          <cell r="E7">
            <v>3.84</v>
          </cell>
        </row>
      </sheetData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Year Plan P1"/>
      <sheetName val="Ratios P1"/>
      <sheetName val="3 Year Plan P4"/>
      <sheetName val="Ratios P4"/>
      <sheetName val="Definition"/>
    </sheetNames>
    <sheetDataSet>
      <sheetData sheetId="0"/>
      <sheetData sheetId="1"/>
      <sheetData sheetId="2"/>
      <sheetData sheetId="3"/>
      <sheetData sheetId="4">
        <row r="4">
          <cell r="B4">
            <v>2015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Final_DHL Express Envelope"/>
      <sheetName val="PIVOTS"/>
      <sheetName val="ZONING"/>
      <sheetName val="WEIGHTBREAKS"/>
      <sheetName val="DHL EXPRESS 9"/>
      <sheetName val="DHL EXPRESS 12"/>
      <sheetName val="DHL EXPRESS"/>
      <sheetName val="DHL IMPORT EXPRESS 9"/>
      <sheetName val="DHL IMPORT EXPRESS 12"/>
      <sheetName val="DHL IMPORT EXPRESS"/>
      <sheetName val="DHL Europlus"/>
      <sheetName val="DHL Europack Domestic"/>
      <sheetName val="DHL Multi-Colli Domestic"/>
      <sheetName val="TD Zoning"/>
      <sheetName val="DD Zoning"/>
      <sheetName val="DD Domestic Zoning"/>
      <sheetName val="NO TD Services and surcharges"/>
      <sheetName val="NO DD Services and surcharges"/>
      <sheetName val="KC Naming"/>
      <sheetName val="KC Naming update list"/>
      <sheetName val="#REF"/>
      <sheetName val="UPC&amp;EAN"/>
      <sheetName val="KT1 Qual"/>
      <sheetName val="Sheet1"/>
      <sheetName val="KC naming.xls"/>
      <sheetName val="RecoveredExternalLink1"/>
      <sheetName val="MY"/>
      <sheetName val="ID"/>
      <sheetName val="NZ"/>
      <sheetName val="TH"/>
      <sheetName val="CN"/>
      <sheetName val="CN Zone"/>
      <sheetName val="AU"/>
      <sheetName val="AU Zone"/>
      <sheetName val="Zones for RSO"/>
      <sheetName val="datos"/>
      <sheetName val="notas"/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HK_REVISED"/>
      <sheetName val="Scenario1 vs Scenario2"/>
      <sheetName val="qestion"/>
      <sheetName val="Summary CPU"/>
      <sheetName val="Production hrs"/>
      <sheetName val="cost summary.."/>
      <sheetName val="Pivot-Cost summary"/>
      <sheetName val="Allocation"/>
      <sheetName val="PL2012-pivot"/>
      <sheetName val="PL2012"/>
      <sheetName val="Assumption"/>
      <sheetName val="FCST-Assm"/>
      <sheetName val="Asus Cost Recoverability"/>
      <sheetName val="FCST by Programme"/>
      <sheetName val="Apple FCST by SKU (2)"/>
      <sheetName val="Overhead Recoverabality"/>
      <sheetName val="PL-Jan-Apr"/>
      <sheetName val="Rental"/>
      <sheetName val="Rent"/>
      <sheetName val="Size"/>
      <sheetName val="Overhead"/>
      <sheetName val="Prod Capacity Utilization"/>
      <sheetName val="WH Capacity Utilization"/>
      <sheetName val="G&amp;A"/>
      <sheetName val="Workload"/>
      <sheetName val="Direct Labour"/>
      <sheetName val="Indirect Labor"/>
      <sheetName val="Cost per hour per operator"/>
      <sheetName val="WP-New"/>
      <sheetName val="Turbo Prod. Capacity"/>
      <sheetName val="Apple Cost"/>
      <sheetName val="Bonus"/>
      <sheetName val="Cost by Position"/>
      <sheetName val="TB2011"/>
      <sheetName val="Stamp Duty"/>
      <sheetName val="FA Depn2012"/>
      <sheetName val="MA Additional"/>
      <sheetName val="FA Additional"/>
      <sheetName val="Profit &amp; Loss Account"/>
      <sheetName val="WP"/>
      <sheetName val="Cost Comparison"/>
      <sheetName val="Units"/>
      <sheetName val="pro efficiency2012"/>
      <sheetName val="PL-H"/>
      <sheetName val="TB2012"/>
      <sheetName val="Re-Workload"/>
      <sheetName val="FCST-SR-22Feb"/>
      <sheetName val="AP bal."/>
      <sheetName val="PL2011-CTSL"/>
      <sheetName val="PL2011-CFS"/>
      <sheetName val="TB2011(Jan~Aug)"/>
      <sheetName val="CFS TB2011(Jan~Aug)"/>
      <sheetName val="CFS PL"/>
      <sheetName val="PL2010"/>
      <sheetName val="Dox - MYR"/>
      <sheetName val="Wpx - MYR"/>
      <sheetName val="Weight Break-MYR&amp;USD"/>
      <sheetName val="ReconDOX"/>
      <sheetName val="ReconWPX"/>
      <sheetName val="Dox - USD"/>
      <sheetName val="Wpx - USD"/>
      <sheetName val="Main"/>
      <sheetName val="Unit Costs"/>
      <sheetName val="Shipment costs"/>
      <sheetName val="Full Tariff Shipments"/>
      <sheetName val="Revenue Impact Details"/>
      <sheetName val="Jumbo"/>
      <sheetName val="Proposed IB Tariff"/>
      <sheetName val="Rainbow"/>
      <sheetName val="Inbound ISRs"/>
      <sheetName val="OB Zone List"/>
      <sheetName val="0000000"/>
      <sheetName val="BLANK"/>
      <sheetName val="Conversion data"/>
      <sheetName val="doc"/>
      <sheetName val="nondoc"/>
      <sheetName val="WBs"/>
      <sheetName val="AU Cover Sheet"/>
      <sheetName val="VAS"/>
      <sheetName val="_OB_9.00"/>
      <sheetName val="_OB_12.00"/>
      <sheetName val="AU_OB_LCY"/>
      <sheetName val="AU_OB_Zone"/>
      <sheetName val="_IB_9.00"/>
      <sheetName val="_IB_12.00"/>
      <sheetName val="AU_IB_LCY"/>
      <sheetName val="AU_IB_Zone"/>
      <sheetName val="_DOM_9.00"/>
      <sheetName val="_DOM_12.00"/>
      <sheetName val="_DOM_LCY"/>
      <sheetName val="DOM_Zone"/>
      <sheetName val="_OB_ESI"/>
      <sheetName val="Export_ESI_Zone"/>
      <sheetName val="_IB_ESI"/>
      <sheetName val="Import_ESI_Zone"/>
      <sheetName val="_DOM_ESI"/>
      <sheetName val="Dom_ESI_Zone"/>
      <sheetName val="Terms and Conditions"/>
      <sheetName val="DHL-DOX"/>
      <sheetName val="DHL-WPX"/>
      <sheetName val="Comparison-by weight"/>
      <sheetName val="TNT-DOX"/>
      <sheetName val="TNT-WPX"/>
      <sheetName val="Fedex-DOX"/>
      <sheetName val="Fedex-WPX"/>
      <sheetName val="Fedex-flatrating"/>
      <sheetName val="DHL_DOX"/>
      <sheetName val="DHL_WPX"/>
      <sheetName val="RATES"/>
      <sheetName val="DHL DOMESTIC EXPRESS"/>
      <sheetName val="DHL Europlus Domestic"/>
      <sheetName val="TD Domestic Zoning"/>
      <sheetName val="Risks"/>
      <sheetName val="Notes"/>
      <sheetName val="Data"/>
      <sheetName val="Input Sheet"/>
      <sheetName val="Ex. Summary"/>
      <sheetName val="Hardware"/>
      <sheetName val="Softgoods"/>
      <sheetName val="Packaging"/>
      <sheetName val="Kitting"/>
      <sheetName val="NRE"/>
      <sheetName val="Labour"/>
      <sheetName val="CTS Freight"/>
      <sheetName val="ReadyRate"/>
      <sheetName val="HWData"/>
      <sheetName val="HWAdders_DOX"/>
      <sheetName val="HWAdders_WPX"/>
      <sheetName val="Sheet2"/>
      <sheetName val="New Cost"/>
      <sheetName val="Sheet6"/>
      <sheetName val="LHAdjust"/>
      <sheetName val="Comparisonvscomp"/>
      <sheetName val="Impact on Margins"/>
      <sheetName val="Full tariff Profile"/>
      <sheetName val="Contract Rates"/>
      <sheetName val="MultConvert"/>
      <sheetName val="ContK-V"/>
      <sheetName val="NewvsOldContrates"/>
      <sheetName val="QuotedOBRate"/>
      <sheetName val="IMP_Rate"/>
      <sheetName val="Rates1015"/>
      <sheetName val="HWAdders_IMP"/>
      <sheetName val="Discount"/>
      <sheetName val="reference"/>
      <sheetName val="Start"/>
      <sheetName val="Discount Table"/>
      <sheetName val="Existing Rate"/>
      <sheetName val="1_Contract-adder"/>
      <sheetName val="1_Contract-adder&amp;multiplier"/>
      <sheetName val="WPX_Rate_SPM"/>
      <sheetName val="2_Contract-adder&amp;multiplier"/>
      <sheetName val="DOX_Rate_SPM"/>
      <sheetName val="WPX_SPM  Contract Discount"/>
      <sheetName val="2_Contract-adder"/>
      <sheetName val="1_Carat-adder"/>
      <sheetName val="XXXX"/>
      <sheetName val="FDX Published"/>
      <sheetName val="FDXBand1"/>
      <sheetName val="FDXBand2"/>
      <sheetName val="FDXBand3"/>
      <sheetName val="FDXBand4"/>
      <sheetName val="FDXBand5"/>
      <sheetName val="FDXBand6-45%"/>
      <sheetName val="FDXBand7"/>
      <sheetName val="FDXBand8"/>
      <sheetName val="FDXBand9"/>
      <sheetName val="FDXBand10"/>
      <sheetName val="FDX Zones"/>
      <sheetName val="UPS-DOX"/>
      <sheetName val="UPS-WPX"/>
      <sheetName val="Weightbreak in IBS"/>
      <sheetName val="Input Screen"/>
      <sheetName val="Rate Card"/>
      <sheetName val="list of weight break-Peninsula"/>
      <sheetName val="RO PT Proposal"/>
      <sheetName val="list of weight break-S&amp;S"/>
      <sheetName val="Data lists"/>
      <sheetName val="B.O.M."/>
      <sheetName val="Weight Break Charges"/>
      <sheetName val="Cover"/>
      <sheetName val="OB Contracts"/>
      <sheetName val="Menu"/>
      <sheetName val="Letter"/>
      <sheetName val="Rate Table"/>
      <sheetName val="OB Rate Table"/>
      <sheetName val="IB Rate Table"/>
      <sheetName val="Step 5 - Zones"/>
      <sheetName val="IB Contracts"/>
      <sheetName val="Step 1 - Contract Details"/>
      <sheetName val="Step 2 - OB Contracts"/>
      <sheetName val="Step 3 - IB Contracts"/>
      <sheetName val="Step 4 - OB Zone List"/>
      <sheetName val="Domestic"/>
      <sheetName val="Help"/>
      <sheetName val="IMP_ZONES_old"/>
      <sheetName val="IMP_WPX"/>
      <sheetName val="IMP_DOX"/>
      <sheetName val="IMP_ZONES"/>
      <sheetName val="Contracts"/>
      <sheetName val="Contract Matrix"/>
      <sheetName val="IMP_WPX (USD)"/>
      <sheetName val="IMP_DOX (USD)"/>
      <sheetName val="Weight Break Charges (USD)"/>
      <sheetName val="SERVICE OPTIONS -- BID CHARGES"/>
      <sheetName val="InputSelections"/>
      <sheetName val="CBOM(MOQ 2K)"/>
      <sheetName val="CBOM（MOQ 5K)"/>
      <sheetName val="CBOM（MOQ 50K)"/>
      <sheetName val="CBOM(EVT 100PCS)"/>
      <sheetName val="NRE&amp;Tooling"/>
      <sheetName val="change log"/>
      <sheetName val="Y761 hotbuy"/>
      <sheetName val="Sheet3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Final_DHL_Express_Envelope"/>
      <sheetName val="DHL_EXPRESS_9"/>
      <sheetName val="DHL_EXPRESS_12"/>
      <sheetName val="DHL_EXPRESS"/>
      <sheetName val="DHL_IMPORT_EXPRESS_9"/>
      <sheetName val="DHL_IMPORT_EXPRESS_12"/>
      <sheetName val="DHL_IMPORT_EXPRESS"/>
      <sheetName val="DHL_Europlus"/>
      <sheetName val="DHL_Europack_Domestic"/>
      <sheetName val="DHL_Multi-Colli_Domestic"/>
      <sheetName val="TD_Zoning"/>
      <sheetName val="DD_Zoning"/>
      <sheetName val="DD_Domestic_Zoning"/>
      <sheetName val="NO_TD_Services_and_surcharges"/>
      <sheetName val="NO_DD_Services_and_surcharges"/>
      <sheetName val="KC_Naming"/>
      <sheetName val="KC_Naming_update_list"/>
      <sheetName val="KT1_Qual"/>
      <sheetName val="KC_naming_xls"/>
      <sheetName val="CN_Zone"/>
      <sheetName val="AU_Zone"/>
      <sheetName val="Zones_for_RSO"/>
      <sheetName val="Current_Tariff"/>
      <sheetName val="Current_Costs"/>
      <sheetName val="Current_Cost_Card_$"/>
      <sheetName val="Current_Margin_card_%"/>
      <sheetName val="New_Tariff"/>
      <sheetName val="New_Costs"/>
      <sheetName val="New_Cost_Card_$"/>
      <sheetName val="New_Margin_card_%"/>
      <sheetName val="New_card_vs_old"/>
      <sheetName val="Scenario1_vs_Scenario2"/>
      <sheetName val="Summary_CPU"/>
      <sheetName val="Production_hrs"/>
      <sheetName val="cost_summary__"/>
      <sheetName val="Pivot-Cost_summary"/>
      <sheetName val="Asus_Cost_Recoverability"/>
      <sheetName val="FCST_by_Programme"/>
      <sheetName val="Apple_FCST_by_SKU_(2)"/>
      <sheetName val="Overhead_Recoverabality"/>
      <sheetName val="Prod_Capacity_Utilization"/>
      <sheetName val="WH_Capacity_Utilization"/>
      <sheetName val="Direct_Labour"/>
      <sheetName val="Indirect_Labor"/>
      <sheetName val="Cost_per_hour_per_operator"/>
      <sheetName val="Turbo_Prod__Capacity"/>
      <sheetName val="Apple_Cost"/>
      <sheetName val="Cost_by_Position"/>
      <sheetName val="Stamp_Duty"/>
      <sheetName val="FA_Depn2012"/>
      <sheetName val="MA_Additional"/>
      <sheetName val="FA_Additional"/>
      <sheetName val="Profit_&amp;_Loss_Account"/>
      <sheetName val="Cost_Comparison"/>
      <sheetName val="pro_efficiency2012"/>
      <sheetName val="AP_bal_"/>
      <sheetName val="CFS_TB2011(Jan~Aug)"/>
      <sheetName val="CFS_PL"/>
      <sheetName val="Dox_-_MYR"/>
      <sheetName val="Wpx_-_MYR"/>
      <sheetName val="Weight_Break-MYR&amp;USD"/>
      <sheetName val="Dox_-_USD"/>
      <sheetName val="Wpx_-_USD"/>
      <sheetName val="Unit_Costs"/>
      <sheetName val="Shipment_costs"/>
      <sheetName val="Full_Tariff_Shipments"/>
      <sheetName val="Revenue_Impact_Details"/>
      <sheetName val="Proposed_IB_Tariff"/>
      <sheetName val="Inbound_ISRs"/>
      <sheetName val="OB_Zone_List"/>
      <sheetName val="Conversion_data"/>
      <sheetName val="AU_Cover_Sheet"/>
      <sheetName val="_OB_9_00"/>
      <sheetName val="_OB_12_00"/>
      <sheetName val="_IB_9_00"/>
      <sheetName val="_IB_12_00"/>
      <sheetName val="_DOM_9_00"/>
      <sheetName val="_DOM_12_00"/>
      <sheetName val="Terms_and_Conditions"/>
      <sheetName val="Comparison-by_weight"/>
      <sheetName val="DHL_DOMESTIC_EXPRESS"/>
      <sheetName val="DHL_Europlus_Domestic"/>
      <sheetName val="TD_Domestic_Zoning"/>
      <sheetName val="Input_Sheet"/>
      <sheetName val="Ex__Summary"/>
      <sheetName val="CTS_Freight"/>
      <sheetName val="New_Cost"/>
      <sheetName val="Impact_on_Margins"/>
      <sheetName val="Full_tariff_Profile"/>
      <sheetName val="Contract_Rates"/>
      <sheetName val="Discount_Table"/>
      <sheetName val="Existing_Rate"/>
      <sheetName val="WPX_SPM__Contract_Discount"/>
      <sheetName val="FDX_Published"/>
      <sheetName val="FDX_Zones"/>
      <sheetName val="Weightbreak_in_IBS"/>
      <sheetName val="Input_Screen"/>
      <sheetName val="Rate_Card"/>
      <sheetName val="list_of_weight_break-Peninsula"/>
      <sheetName val="RO_PT_Proposal"/>
      <sheetName val="list_of_weight_break-S&amp;S"/>
      <sheetName val="Data_lists"/>
      <sheetName val="B_O_M_"/>
      <sheetName val="Weight_Break_Charges"/>
      <sheetName val="OB_Contracts"/>
      <sheetName val="Rate_Table"/>
      <sheetName val="OB_Rate_Table"/>
      <sheetName val="IB_Rate_Table"/>
      <sheetName val="Step_5_-_Zones"/>
      <sheetName val="IB_Contracts"/>
      <sheetName val="Step_1_-_Contract_Details"/>
      <sheetName val="Step_2_-_OB_Contracts"/>
      <sheetName val="Step_3_-_IB_Contracts"/>
      <sheetName val="Step_4_-_OB_Zone_List"/>
      <sheetName val="Contract_Matrix"/>
      <sheetName val="IMP_WPX_(USD)"/>
      <sheetName val="IMP_DOX_(USD)"/>
      <sheetName val="Weight_Break_Charges_(USD)"/>
      <sheetName val="SERVICE_OPTIONS_--_BID_CHARGES"/>
      <sheetName val="CBOM(MOQ_2K)"/>
      <sheetName val="CBOM（MOQ_5K)"/>
      <sheetName val="CBOM（MOQ_50K)"/>
      <sheetName val="CBOM(EVT_100PCS)"/>
      <sheetName val="change_log"/>
      <sheetName val="Y761_hotbuy"/>
      <sheetName val="Jumbo_and_Junior"/>
      <sheetName val="Outbound_Countries_DOX,WPX"/>
      <sheetName val="Origin_Countries_for_IMP"/>
      <sheetName val="dt"/>
      <sheetName val="Calculation"/>
      <sheetName val="詳細資料"/>
      <sheetName val="2003 prod2"/>
      <sheetName val="文件"/>
      <sheetName val="非機種"/>
      <sheetName val="ISO文件"/>
      <sheetName val="SFIS"/>
      <sheetName val="表頭1"/>
      <sheetName val="表頭2"/>
      <sheetName val="規范正文1"/>
      <sheetName val="規范正文2"/>
      <sheetName val="附圖"/>
      <sheetName val="SheetMetal"/>
      <sheetName val="Data sheet"/>
      <sheetName val="change history"/>
      <sheetName val="Customer Info"/>
      <sheetName val="Min Calulator"/>
      <sheetName val="2nd Day AM Resi Chart"/>
      <sheetName val="Ground Comm Chart"/>
      <sheetName val="Ground Resi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PCH Comm price"/>
      <sheetName val="PCH Resi price"/>
      <sheetName val="Countries"/>
      <sheetName val="UPS Rate-2014"/>
      <sheetName val="Foglio1"/>
      <sheetName val="Foglio2"/>
      <sheetName val="Foglio3"/>
      <sheetName val="Quarterly"/>
      <sheetName val="full"/>
      <sheetName val="2008"/>
      <sheetName val="2006"/>
      <sheetName val="B.S"/>
      <sheetName val="BS-H"/>
      <sheetName val="TB"/>
      <sheetName val="data list"/>
      <sheetName val="OB ZONES"/>
      <sheetName val="Data_sheet"/>
      <sheetName val="change_history"/>
    </sheetNames>
    <sheetDataSet>
      <sheetData sheetId="0" refreshError="1"/>
      <sheetData sheetId="1">
        <row r="1">
          <cell r="L1" t="str">
            <v>Special_Zoning</v>
          </cell>
        </row>
      </sheetData>
      <sheetData sheetId="2">
        <row r="1">
          <cell r="L1" t="str">
            <v>Special_Zoning</v>
          </cell>
        </row>
      </sheetData>
      <sheetData sheetId="3">
        <row r="3">
          <cell r="B3" t="str">
            <v>Albania</v>
          </cell>
        </row>
      </sheetData>
      <sheetData sheetId="4">
        <row r="1">
          <cell r="U1" t="str">
            <v>{goto}copies~1~{home}{d}</v>
          </cell>
        </row>
      </sheetData>
      <sheetData sheetId="5">
        <row r="1">
          <cell r="U1" t="str">
            <v>{goto}copies~1~{home}{d}</v>
          </cell>
        </row>
      </sheetData>
      <sheetData sheetId="6">
        <row r="1">
          <cell r="U1" t="str">
            <v>{goto}copies~1~{home}{d}</v>
          </cell>
        </row>
      </sheetData>
      <sheetData sheetId="7">
        <row r="1">
          <cell r="U1" t="str">
            <v>{goto}copies~1~{home}{d}</v>
          </cell>
        </row>
      </sheetData>
      <sheetData sheetId="8"/>
      <sheetData sheetId="9">
        <row r="2">
          <cell r="A2" t="str">
            <v>ROH</v>
          </cell>
        </row>
      </sheetData>
      <sheetData sheetId="10"/>
      <sheetData sheetId="11">
        <row r="8">
          <cell r="G8">
            <v>0.25</v>
          </cell>
        </row>
      </sheetData>
      <sheetData sheetId="12"/>
      <sheetData sheetId="13"/>
      <sheetData sheetId="14"/>
      <sheetData sheetId="15">
        <row r="1">
          <cell r="U1" t="str">
            <v>{goto}copies~1~{home}{d}</v>
          </cell>
        </row>
      </sheetData>
      <sheetData sheetId="16">
        <row r="1">
          <cell r="U1" t="str">
            <v>{goto}copies~1~{home}{d}</v>
          </cell>
        </row>
      </sheetData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1">
          <cell r="U1" t="str">
            <v>{goto}copies~1~{home}{d}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>
        <row r="1">
          <cell r="U1" t="str">
            <v>{goto}copies~1~{home}{d}</v>
          </cell>
        </row>
      </sheetData>
      <sheetData sheetId="45">
        <row r="1">
          <cell r="U1" t="str">
            <v>{goto}copies~1~{home}{d}</v>
          </cell>
        </row>
      </sheetData>
      <sheetData sheetId="46">
        <row r="2">
          <cell r="A2" t="str">
            <v>Destination:</v>
          </cell>
        </row>
      </sheetData>
      <sheetData sheetId="47">
        <row r="2">
          <cell r="A2" t="str">
            <v>Destination:</v>
          </cell>
        </row>
      </sheetData>
      <sheetData sheetId="48">
        <row r="2">
          <cell r="A2" t="str">
            <v>Destination:</v>
          </cell>
        </row>
      </sheetData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>
        <row r="5">
          <cell r="F5">
            <v>32516.699999999986</v>
          </cell>
        </row>
      </sheetData>
      <sheetData sheetId="61">
        <row r="5">
          <cell r="F5">
            <v>32516.699999999986</v>
          </cell>
        </row>
      </sheetData>
      <sheetData sheetId="62" refreshError="1"/>
      <sheetData sheetId="63">
        <row r="1">
          <cell r="U1" t="str">
            <v>{goto}copies~1~{home}{d}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2">
          <cell r="A2" t="str">
            <v>Destination:</v>
          </cell>
        </row>
      </sheetData>
      <sheetData sheetId="77">
        <row r="2">
          <cell r="A2" t="str">
            <v>Destination: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>
        <row r="24">
          <cell r="AE24">
            <v>0.5</v>
          </cell>
        </row>
      </sheetData>
      <sheetData sheetId="86">
        <row r="24">
          <cell r="AE24">
            <v>0.5</v>
          </cell>
        </row>
      </sheetData>
      <sheetData sheetId="87"/>
      <sheetData sheetId="88"/>
      <sheetData sheetId="89"/>
      <sheetData sheetId="90">
        <row r="5">
          <cell r="F5">
            <v>32516.699999999986</v>
          </cell>
        </row>
      </sheetData>
      <sheetData sheetId="91">
        <row r="5">
          <cell r="F5">
            <v>32516.699999999986</v>
          </cell>
        </row>
      </sheetData>
      <sheetData sheetId="92">
        <row r="5">
          <cell r="F5">
            <v>32516.699999999986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>
        <row r="2">
          <cell r="B2" t="str">
            <v>Select Terms</v>
          </cell>
        </row>
      </sheetData>
      <sheetData sheetId="171">
        <row r="2">
          <cell r="B2" t="str">
            <v>Select Terms</v>
          </cell>
        </row>
      </sheetData>
      <sheetData sheetId="172">
        <row r="2">
          <cell r="B2" t="str">
            <v>Select Terms</v>
          </cell>
        </row>
      </sheetData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>
        <row r="1">
          <cell r="U1" t="str">
            <v>{goto}copies~1~{home}{d}</v>
          </cell>
        </row>
      </sheetData>
      <sheetData sheetId="233">
        <row r="1">
          <cell r="U1" t="str">
            <v>{goto}copies~1~{home}{d}</v>
          </cell>
        </row>
      </sheetData>
      <sheetData sheetId="234">
        <row r="17">
          <cell r="B17" t="str">
            <v>Europack DOM</v>
          </cell>
        </row>
      </sheetData>
      <sheetData sheetId="235">
        <row r="17">
          <cell r="B17" t="str">
            <v>Europack DOM</v>
          </cell>
        </row>
      </sheetData>
      <sheetData sheetId="236">
        <row r="4">
          <cell r="R4" t="str">
            <v>FLEX/EGV</v>
          </cell>
        </row>
      </sheetData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 refreshError="1"/>
      <sheetData sheetId="264"/>
      <sheetData sheetId="265"/>
      <sheetData sheetId="266"/>
      <sheetData sheetId="267">
        <row r="1">
          <cell r="A1" t="str">
            <v>Cust. P/N</v>
          </cell>
        </row>
      </sheetData>
      <sheetData sheetId="268"/>
      <sheetData sheetId="269"/>
      <sheetData sheetId="270">
        <row r="2">
          <cell r="D2" t="str">
            <v>AX-SFEU-1-01-TX30</v>
          </cell>
        </row>
      </sheetData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간생산실적"/>
      <sheetName val="주간실적차트"/>
      <sheetName val="휴일목록"/>
      <sheetName val="Database"/>
      <sheetName val="Pivot"/>
      <sheetName val="Ref"/>
      <sheetName val="Rev"/>
      <sheetName val="VB Scri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S Allocation  2002 OB"/>
      <sheetName val="Transport Allocation 2002 OB"/>
      <sheetName val="ICS Allocation  2002 RF"/>
      <sheetName val="Transport Allocation 2002 R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MENT B FORM 1191"/>
      <sheetName val="ATTACHMENT C (VARIANCES)"/>
      <sheetName val="ATTACHMENT D"/>
      <sheetName val="ATTACHMENT E (TOTAL_INVEST)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1-Jan"/>
      <sheetName val="Week1-brand-Jan"/>
      <sheetName val="Week2-Jan"/>
      <sheetName val="Week2-brand-Jan "/>
      <sheetName val="Week3-Jan "/>
      <sheetName val="Week3-brand-Jan  "/>
      <sheetName val="Week4-Jan  "/>
      <sheetName val="Week4-brand-Jan   "/>
      <sheetName val="Week5-Jan   "/>
      <sheetName val="Week5-brand-Jan   "/>
      <sheetName val="Week5-Feb"/>
      <sheetName val="Week5-brand-Feb"/>
      <sheetName val="Week6-Feb "/>
      <sheetName val="Week6-brand-Feb"/>
      <sheetName val="Week7-Feb  "/>
      <sheetName val="Week7-brand-Feb "/>
      <sheetName val="Week8-Feb   "/>
      <sheetName val="Week8-brand-Feb "/>
      <sheetName val="Week9-Feb    "/>
      <sheetName val="Week9-brand-Feb  "/>
      <sheetName val="Week9-Mar"/>
      <sheetName val="Week9-brand-Mar"/>
      <sheetName val="Week10-Mar "/>
      <sheetName val="Week10-brand-Mar"/>
      <sheetName val="Week11-Mar  "/>
      <sheetName val="Week11-brand-Mar "/>
      <sheetName val="Week12-Mar   "/>
      <sheetName val="Week12-brand-Mar  "/>
      <sheetName val="Week13-Mar    "/>
      <sheetName val="Week13-brand-Mar   "/>
      <sheetName val="Week14-Apr     "/>
      <sheetName val="Week14-brand-Apr    "/>
      <sheetName val="Week15-Apr      "/>
      <sheetName val="Week15-brand-Apr     "/>
      <sheetName val="Week16-Apr       "/>
      <sheetName val="Week16-brand-Apr      "/>
      <sheetName val="Week17-Apr        "/>
      <sheetName val="Week17-brand-Apr       "/>
      <sheetName val="Week18-May         "/>
      <sheetName val="Week18-brand-May        "/>
      <sheetName val="Week19-May          "/>
      <sheetName val="Week19-brand-May         "/>
      <sheetName val="Week20-May           "/>
      <sheetName val="Week20-brand-May          "/>
      <sheetName val="Week21-May            "/>
      <sheetName val="Week21-brand-May           "/>
      <sheetName val="Week22-May     "/>
      <sheetName val="Week22-brand-May"/>
      <sheetName val="Week23-June      "/>
      <sheetName val="Week23-brand-June "/>
      <sheetName val="Week24-June       "/>
      <sheetName val="Week24-brand-June  "/>
      <sheetName val="Week25-June        "/>
      <sheetName val="Week25-brand-June   "/>
      <sheetName val="Week26-June         "/>
      <sheetName val="Week26-brand-June    "/>
      <sheetName val="Week27-July  "/>
      <sheetName val="Week27-brand-July     "/>
      <sheetName val="Week28-July   "/>
      <sheetName val="Week28-brand-July      "/>
      <sheetName val="Week29-July    "/>
      <sheetName val="Week29-brand-July       "/>
      <sheetName val="Week30-July    "/>
      <sheetName val="Week30-brand-July        "/>
      <sheetName val="Week31-August"/>
      <sheetName val="Week31-brand-August"/>
      <sheetName val="Week32-August"/>
      <sheetName val="Week32-brand-August"/>
      <sheetName val="Week33-August "/>
      <sheetName val="Week33-brand-August "/>
      <sheetName val="Week34-August  "/>
      <sheetName val="Week34-brand-August  "/>
      <sheetName val="Week35-August"/>
      <sheetName val="Week35-brand-August"/>
      <sheetName val="Week36-September"/>
      <sheetName val="Week36-brand-September"/>
      <sheetName val="Week37-September"/>
      <sheetName val="Week37-brand-September"/>
      <sheetName val="Week38-September"/>
      <sheetName val="Week38-brand-September"/>
      <sheetName val="Week39-September "/>
      <sheetName val="Week39-brand-September"/>
      <sheetName val="Week40-October"/>
      <sheetName val="Week40-brand-October"/>
      <sheetName val="Week41-October"/>
      <sheetName val="Week41-brand-October"/>
      <sheetName val="Week42-October"/>
      <sheetName val="Week42-brand-October"/>
      <sheetName val="Week43-October"/>
      <sheetName val="Week43-brand-October"/>
      <sheetName val="Week44-October"/>
      <sheetName val="Week44-brand-October"/>
      <sheetName val="Week45-November"/>
      <sheetName val="Week45-brand-November"/>
      <sheetName val="Week46-November"/>
      <sheetName val="Week46-brand-November"/>
      <sheetName val="Week47-November"/>
      <sheetName val="Week47-brand-November"/>
      <sheetName val="Week48-December"/>
      <sheetName val="Week48-brand-December"/>
      <sheetName val="Week49-December"/>
      <sheetName val="Week49-brand-December"/>
      <sheetName val="Week50-December"/>
      <sheetName val="Week50-brand-December"/>
      <sheetName val="YTD'97 Sales"/>
      <sheetName val="YTD'97 Sales+pipeline"/>
      <sheetName val="YTD'97 Stamps Export "/>
      <sheetName val="Rh-est-avail-1997-1998"/>
      <sheetName val="Jan-customers"/>
      <sheetName val="Jan-brand "/>
      <sheetName val="Feb-customers"/>
      <sheetName val="Feb-brand  "/>
      <sheetName val="March-customers"/>
      <sheetName val="March-brand   "/>
      <sheetName val="April-customers"/>
      <sheetName val="April-brand    "/>
      <sheetName val="May-customers"/>
      <sheetName val="May-brand     "/>
      <sheetName val="June-customers"/>
      <sheetName val="June-brand      "/>
      <sheetName val="July-customers"/>
      <sheetName val="July-brand       "/>
      <sheetName val="Week44-October (2)"/>
      <sheetName val="Week9_Feb    "/>
      <sheetName val="Week31_August"/>
      <sheetName val="YTD_97 Sales"/>
      <sheetName val="upah"/>
      <sheetName val="Analisa"/>
      <sheetName val="dasboard"/>
      <sheetName val="analisa Str"/>
      <sheetName val="DAF-2"/>
      <sheetName val="Sat Bah &amp; Up"/>
      <sheetName val="ATTACHMENT E (TOTAL_INVEST)"/>
      <sheetName val="Week9-Feb____1"/>
      <sheetName val="YTD'97_Sales1"/>
      <sheetName val="Week9-Feb____"/>
      <sheetName val="YTD'97_Sales"/>
      <sheetName val="0. Cover"/>
      <sheetName val="AS'97"/>
      <sheetName val="97'SUM"/>
      <sheetName val="Cover (x)"/>
      <sheetName val="Cor Apt"/>
      <sheetName val="I-ME"/>
      <sheetName val="Steel-Twr"/>
      <sheetName val="RAB"/>
      <sheetName val="escon"/>
      <sheetName val="GSMTOWER"/>
      <sheetName val="TRADE ADV"/>
      <sheetName val="A"/>
      <sheetName val="STR"/>
      <sheetName val="PPC"/>
      <sheetName val="BQ-E20-02(Rp)"/>
      <sheetName val="Currency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2">
          <cell r="C12">
            <v>0</v>
          </cell>
          <cell r="E12">
            <v>400</v>
          </cell>
          <cell r="F12">
            <v>0</v>
          </cell>
          <cell r="G12">
            <v>22.060000000000002</v>
          </cell>
          <cell r="H12">
            <v>205.51</v>
          </cell>
          <cell r="I12">
            <v>103.5</v>
          </cell>
          <cell r="J12">
            <v>57.5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>
        <row r="33">
          <cell r="L33">
            <v>0</v>
          </cell>
        </row>
        <row r="47">
          <cell r="L47">
            <v>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>
        <row r="10">
          <cell r="I10">
            <v>105.12</v>
          </cell>
          <cell r="J10">
            <v>0</v>
          </cell>
          <cell r="K10">
            <v>0</v>
          </cell>
          <cell r="L10">
            <v>139.5</v>
          </cell>
          <cell r="M10">
            <v>58.5</v>
          </cell>
          <cell r="N10">
            <v>23.5</v>
          </cell>
        </row>
        <row r="16">
          <cell r="J16">
            <v>189.17999999999998</v>
          </cell>
          <cell r="K16">
            <v>117.5</v>
          </cell>
          <cell r="L16">
            <v>60</v>
          </cell>
          <cell r="M16">
            <v>36</v>
          </cell>
          <cell r="N16">
            <v>0</v>
          </cell>
        </row>
        <row r="22">
          <cell r="J22">
            <v>0</v>
          </cell>
          <cell r="K22">
            <v>99.610000000000014</v>
          </cell>
          <cell r="L22">
            <v>0</v>
          </cell>
          <cell r="M22">
            <v>0</v>
          </cell>
          <cell r="N22">
            <v>0</v>
          </cell>
        </row>
        <row r="28">
          <cell r="J28">
            <v>34.5</v>
          </cell>
          <cell r="K28">
            <v>172.5</v>
          </cell>
          <cell r="L28">
            <v>195.5</v>
          </cell>
          <cell r="M28">
            <v>23</v>
          </cell>
          <cell r="N28">
            <v>67.33</v>
          </cell>
        </row>
        <row r="34">
          <cell r="J34">
            <v>0</v>
          </cell>
          <cell r="K34">
            <v>39.409999999999997</v>
          </cell>
          <cell r="L34">
            <v>94.2</v>
          </cell>
          <cell r="M34">
            <v>41.599999999999994</v>
          </cell>
          <cell r="N34">
            <v>0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8">
          <cell r="J48">
            <v>39.799999999999997</v>
          </cell>
          <cell r="K48">
            <v>66.490000000000009</v>
          </cell>
          <cell r="L48">
            <v>67.23</v>
          </cell>
          <cell r="M48">
            <v>40.899999999999991</v>
          </cell>
          <cell r="N48">
            <v>23.5</v>
          </cell>
        </row>
        <row r="49">
          <cell r="J49">
            <v>9.84</v>
          </cell>
          <cell r="K49">
            <v>52.629999999999995</v>
          </cell>
          <cell r="L49">
            <v>70.22</v>
          </cell>
          <cell r="M49">
            <v>41.519999999999996</v>
          </cell>
          <cell r="N49">
            <v>16.41</v>
          </cell>
        </row>
        <row r="50">
          <cell r="J50">
            <v>159.88</v>
          </cell>
          <cell r="K50">
            <v>238.21</v>
          </cell>
          <cell r="L50">
            <v>228.73000000000002</v>
          </cell>
          <cell r="M50">
            <v>43.08</v>
          </cell>
          <cell r="N50">
            <v>40.56</v>
          </cell>
        </row>
        <row r="51">
          <cell r="J51">
            <v>0</v>
          </cell>
          <cell r="K51">
            <v>44.12</v>
          </cell>
          <cell r="L51">
            <v>47.15</v>
          </cell>
          <cell r="M51">
            <v>5.0299999999999994</v>
          </cell>
          <cell r="N51">
            <v>10.36</v>
          </cell>
        </row>
        <row r="52">
          <cell r="J52">
            <v>14.16</v>
          </cell>
          <cell r="K52">
            <v>27.57</v>
          </cell>
          <cell r="L52">
            <v>75.87</v>
          </cell>
          <cell r="M52">
            <v>28.57</v>
          </cell>
          <cell r="N52">
            <v>0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>
        <row r="12">
          <cell r="C12">
            <v>0</v>
          </cell>
        </row>
      </sheetData>
      <sheetData sheetId="136">
        <row r="10">
          <cell r="I10">
            <v>105.12</v>
          </cell>
        </row>
      </sheetData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7.762400810185" createdVersion="8" refreshedVersion="8" minRefreshableVersion="3" recordCount="75" xr:uid="{D3F0FE0B-DEDA-438E-BE9B-A5BF49782A0C}">
  <cacheSource type="worksheet">
    <worksheetSource name="표1_4"/>
  </cacheSource>
  <cacheFields count="25">
    <cacheField name="날짜" numFmtId="181">
      <sharedItems containsSemiMixedTypes="0" containsNonDate="0" containsDate="1" containsString="0" minDate="2023-01-02T00:00:00" maxDate="2023-02-09T00:00:00"/>
    </cacheField>
    <cacheField name="년" numFmtId="180">
      <sharedItems containsSemiMixedTypes="0" containsString="0" containsNumber="1" containsInteger="1" minValue="2023" maxValue="2023"/>
    </cacheField>
    <cacheField name="월" numFmtId="180">
      <sharedItems containsSemiMixedTypes="0" containsString="0" containsNumber="1" containsInteger="1" minValue="1" maxValue="2"/>
    </cacheField>
    <cacheField name="일" numFmtId="180">
      <sharedItems containsSemiMixedTypes="0" containsString="0" containsNumber="1" containsInteger="1" minValue="1" maxValue="25"/>
    </cacheField>
    <cacheField name="주차" numFmtId="180">
      <sharedItems containsSemiMixedTypes="0" containsString="0" containsNumber="1" containsInteger="1" minValue="1" maxValue="5"/>
    </cacheField>
    <cacheField name="기준일" numFmtId="180">
      <sharedItems/>
    </cacheField>
    <cacheField name="구분" numFmtId="181">
      <sharedItems/>
    </cacheField>
    <cacheField name="제품명" numFmtId="17">
      <sharedItems/>
    </cacheField>
    <cacheField name="라인명" numFmtId="0">
      <sharedItems/>
    </cacheField>
    <cacheField name="제품코드" numFmtId="0">
      <sharedItems/>
    </cacheField>
    <cacheField name="작업장코드" numFmtId="0">
      <sharedItems/>
    </cacheField>
    <cacheField name="가동시간" numFmtId="0">
      <sharedItems containsNonDate="0" containsString="0" containsBlank="1"/>
    </cacheField>
    <cacheField name="계획수량" numFmtId="41">
      <sharedItems containsString="0" containsBlank="1" containsNumber="1" containsInteger="1" minValue="98" maxValue="8960"/>
    </cacheField>
    <cacheField name="생산수량" numFmtId="41">
      <sharedItems containsString="0" containsBlank="1" containsNumber="1" containsInteger="1" minValue="8" maxValue="4644"/>
    </cacheField>
    <cacheField name="양품수량" numFmtId="41">
      <sharedItems containsString="0" containsBlank="1" containsNumber="1" containsInteger="1" minValue="8" maxValue="4644"/>
    </cacheField>
    <cacheField name="불량수량" numFmtId="41">
      <sharedItems containsSemiMixedTypes="0" containsString="0" containsNumber="1" containsInteger="1" minValue="0" maxValue="3"/>
    </cacheField>
    <cacheField name="수율" numFmtId="176">
      <sharedItems containsMixedTypes="1" containsNumber="1" minValue="0.97902097902097907" maxValue="1"/>
    </cacheField>
    <cacheField name="타임구분" numFmtId="0">
      <sharedItems containsNonDate="0" containsString="0" containsBlank="1"/>
    </cacheField>
    <cacheField name="투입인원" numFmtId="0">
      <sharedItems containsNonDate="0" containsString="0" containsBlank="1"/>
    </cacheField>
    <cacheField name="시업시간" numFmtId="0">
      <sharedItems containsNonDate="0" containsString="0" containsBlank="1"/>
    </cacheField>
    <cacheField name="종업시간" numFmtId="0">
      <sharedItems containsNonDate="0" containsString="0" containsBlank="1"/>
    </cacheField>
    <cacheField name="리드타임" numFmtId="0">
      <sharedItems containsNonDate="0" containsString="0" containsBlank="1"/>
    </cacheField>
    <cacheField name="사이클타임" numFmtId="0">
      <sharedItems containsNonDate="0" containsString="0" containsBlank="1"/>
    </cacheField>
    <cacheField name="성능가동률" numFmtId="0">
      <sharedItems containsNonDate="0" containsString="0" containsBlank="1"/>
    </cacheField>
    <cacheField name="로스타임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d v="2023-01-02T00:00:00"/>
    <n v="2023"/>
    <n v="1"/>
    <n v="2"/>
    <n v="1"/>
    <e v="#NUM!"/>
    <s v="실적"/>
    <s v="Penguin WAX 14Ah Blue"/>
    <s v="청소기 BATT"/>
    <s v="1102-02298-01"/>
    <s v="1102-02298-01"/>
    <m/>
    <m/>
    <n v="156"/>
    <n v="156"/>
    <n v="0"/>
    <n v="1"/>
    <m/>
    <m/>
    <m/>
    <m/>
    <m/>
    <m/>
    <m/>
    <m/>
  </r>
  <r>
    <d v="2023-01-02T00:00:00"/>
    <n v="2023"/>
    <n v="1"/>
    <n v="2"/>
    <n v="1"/>
    <e v="#NUM!"/>
    <s v="실적"/>
    <s v="TRICELL-PRP-KIT_V2"/>
    <s v="레보메드 라인"/>
    <s v="1281-00958-01"/>
    <s v="1281-00958-01"/>
    <m/>
    <m/>
    <n v="512"/>
    <n v="512"/>
    <n v="0"/>
    <n v="1"/>
    <m/>
    <m/>
    <m/>
    <m/>
    <m/>
    <m/>
    <m/>
    <m/>
  </r>
  <r>
    <d v="2023-01-03T00:00:00"/>
    <n v="2023"/>
    <n v="1"/>
    <n v="3"/>
    <n v="1"/>
    <e v="#NUM!"/>
    <s v="실적"/>
    <s v="Penguin WAX 14Ah Blue"/>
    <s v="청소기 BATT"/>
    <s v="1102-02298-01"/>
    <s v="1102-02298-01"/>
    <m/>
    <m/>
    <n v="252"/>
    <n v="252"/>
    <n v="0"/>
    <n v="1"/>
    <m/>
    <m/>
    <m/>
    <m/>
    <m/>
    <m/>
    <m/>
    <m/>
  </r>
  <r>
    <d v="2023-01-03T00:00:00"/>
    <n v="2023"/>
    <n v="1"/>
    <n v="3"/>
    <n v="1"/>
    <e v="#NUM!"/>
    <s v="실적"/>
    <s v="TRICELL-PRP-KIT_V2"/>
    <s v="레보메드 라인"/>
    <s v="1281-00958-01"/>
    <s v="1281-00958-01"/>
    <m/>
    <m/>
    <n v="544"/>
    <n v="544"/>
    <n v="0"/>
    <n v="1"/>
    <m/>
    <m/>
    <m/>
    <m/>
    <m/>
    <m/>
    <m/>
    <m/>
  </r>
  <r>
    <d v="2023-01-03T00:00:00"/>
    <n v="2023"/>
    <n v="1"/>
    <n v="3"/>
    <n v="1"/>
    <e v="#NUM!"/>
    <s v="실적"/>
    <s v="Penguin WAX 14Ah Blue"/>
    <s v="청소기 BATT"/>
    <s v="1102-02298-01"/>
    <s v="1102-02298-01"/>
    <m/>
    <m/>
    <n v="252"/>
    <n v="252"/>
    <n v="0"/>
    <n v="1"/>
    <m/>
    <m/>
    <m/>
    <m/>
    <m/>
    <m/>
    <m/>
    <m/>
  </r>
  <r>
    <d v="2023-01-03T00:00:00"/>
    <n v="2023"/>
    <n v="1"/>
    <n v="3"/>
    <n v="1"/>
    <e v="#NUM!"/>
    <s v="실적"/>
    <s v="TRICELL-PRP-KIT_V2"/>
    <s v="레보메드 라인"/>
    <s v="1281-00958-01"/>
    <s v="1281-00958-01"/>
    <m/>
    <m/>
    <n v="544"/>
    <n v="544"/>
    <n v="0"/>
    <n v="1"/>
    <m/>
    <m/>
    <m/>
    <m/>
    <m/>
    <m/>
    <m/>
    <m/>
  </r>
  <r>
    <d v="2023-01-04T00:00:00"/>
    <n v="2023"/>
    <n v="1"/>
    <n v="4"/>
    <n v="1"/>
    <e v="#NUM!"/>
    <s v="실적"/>
    <s v="HME 2G Detector"/>
    <s v="의료기기"/>
    <s v="1102-02349-00"/>
    <s v="1102-02349-00"/>
    <m/>
    <m/>
    <n v="143"/>
    <n v="140"/>
    <n v="3"/>
    <n v="0.97902097902097907"/>
    <m/>
    <m/>
    <m/>
    <m/>
    <m/>
    <m/>
    <m/>
    <m/>
  </r>
  <r>
    <d v="2023-01-04T00:00:00"/>
    <n v="2023"/>
    <n v="1"/>
    <n v="4"/>
    <n v="1"/>
    <e v="#NUM!"/>
    <s v="실적"/>
    <s v="U6 25R(Chinese Cell)"/>
    <s v="의료기기"/>
    <s v="1102-02197-03"/>
    <s v="1102-02197-03"/>
    <m/>
    <m/>
    <n v="98"/>
    <n v="98"/>
    <n v="0"/>
    <n v="1"/>
    <m/>
    <m/>
    <m/>
    <m/>
    <m/>
    <m/>
    <m/>
    <m/>
  </r>
  <r>
    <d v="2023-01-04T00:00:00"/>
    <n v="2023"/>
    <n v="1"/>
    <n v="4"/>
    <n v="1"/>
    <e v="#NUM!"/>
    <s v="실적"/>
    <s v="Penguin WAX 14Ah Blue"/>
    <s v="청소기 BATT"/>
    <s v="1102-02298-01"/>
    <s v="1102-02298-01"/>
    <m/>
    <m/>
    <n v="173"/>
    <n v="173"/>
    <n v="0"/>
    <n v="1"/>
    <m/>
    <m/>
    <m/>
    <m/>
    <m/>
    <m/>
    <m/>
    <m/>
  </r>
  <r>
    <d v="2023-01-04T00:00:00"/>
    <n v="2023"/>
    <n v="1"/>
    <n v="4"/>
    <n v="1"/>
    <e v="#NUM!"/>
    <s v="실적"/>
    <s v="TRICELL-PRP-KIT_V2"/>
    <s v="레보메드 라인"/>
    <s v="1281-00958-01"/>
    <s v="1281-00958-01"/>
    <m/>
    <m/>
    <n v="512"/>
    <n v="512"/>
    <n v="0"/>
    <n v="1"/>
    <m/>
    <m/>
    <m/>
    <m/>
    <m/>
    <m/>
    <m/>
    <m/>
  </r>
  <r>
    <d v="2023-01-05T00:00:00"/>
    <n v="2023"/>
    <n v="1"/>
    <n v="5"/>
    <n v="1"/>
    <e v="#NUM!"/>
    <s v="실적"/>
    <s v="HME 2G Detector"/>
    <s v="의료기기"/>
    <s v="1102-02349-00"/>
    <s v="1102-02349-00"/>
    <m/>
    <m/>
    <n v="8"/>
    <n v="8"/>
    <n v="0"/>
    <n v="1"/>
    <m/>
    <m/>
    <m/>
    <m/>
    <m/>
    <m/>
    <m/>
    <m/>
  </r>
  <r>
    <d v="2023-01-05T00:00:00"/>
    <n v="2023"/>
    <n v="1"/>
    <n v="5"/>
    <n v="1"/>
    <e v="#NUM!"/>
    <s v="실적"/>
    <s v="TRICELL-PRP-KIT_V2"/>
    <s v="레보메드 라인"/>
    <s v="1281-00958-01"/>
    <s v="1281-00958-01"/>
    <m/>
    <m/>
    <n v="480"/>
    <n v="480"/>
    <n v="0"/>
    <n v="1"/>
    <m/>
    <m/>
    <m/>
    <m/>
    <m/>
    <m/>
    <m/>
    <m/>
  </r>
  <r>
    <d v="2023-01-05T00:00:00"/>
    <n v="2023"/>
    <n v="1"/>
    <n v="5"/>
    <n v="1"/>
    <e v="#NUM!"/>
    <s v="실적"/>
    <s v="LUXO B/P White"/>
    <s v="룩소 라인"/>
    <s v="temp001-1"/>
    <s v="-"/>
    <m/>
    <m/>
    <n v="143"/>
    <n v="143"/>
    <n v="0"/>
    <n v="1"/>
    <m/>
    <m/>
    <m/>
    <m/>
    <m/>
    <m/>
    <m/>
    <m/>
  </r>
  <r>
    <d v="2023-01-06T00:00:00"/>
    <n v="2023"/>
    <n v="1"/>
    <n v="6"/>
    <n v="1"/>
    <e v="#NUM!"/>
    <s v="실적"/>
    <s v="YCR-MT12"/>
    <s v="유진로봇"/>
    <s v="1102-02272-01"/>
    <s v="1102-02272-01"/>
    <m/>
    <m/>
    <n v="120"/>
    <n v="120"/>
    <n v="0"/>
    <n v="1"/>
    <m/>
    <m/>
    <m/>
    <m/>
    <m/>
    <m/>
    <m/>
    <m/>
  </r>
  <r>
    <d v="2023-01-06T00:00:00"/>
    <n v="2023"/>
    <n v="1"/>
    <n v="6"/>
    <n v="1"/>
    <e v="#NUM!"/>
    <s v="실적"/>
    <s v="TRICELL-PRP-KIT_V2"/>
    <s v="레보메드 라인"/>
    <s v="1281-00958-01"/>
    <s v="1281-00958-01"/>
    <m/>
    <m/>
    <n v="352"/>
    <n v="352"/>
    <n v="0"/>
    <n v="1"/>
    <m/>
    <m/>
    <m/>
    <m/>
    <m/>
    <m/>
    <m/>
    <m/>
  </r>
  <r>
    <d v="2023-01-06T00:00:00"/>
    <n v="2023"/>
    <n v="1"/>
    <n v="6"/>
    <n v="1"/>
    <e v="#NUM!"/>
    <s v="실적"/>
    <s v="LUXO B/P White"/>
    <s v="룩소 라인"/>
    <s v="temp001-1"/>
    <s v="-"/>
    <m/>
    <m/>
    <n v="700"/>
    <n v="700"/>
    <n v="0"/>
    <n v="1"/>
    <m/>
    <m/>
    <m/>
    <m/>
    <m/>
    <m/>
    <m/>
    <m/>
  </r>
  <r>
    <d v="2023-01-09T00:00:00"/>
    <n v="2023"/>
    <n v="1"/>
    <n v="9"/>
    <n v="2"/>
    <e v="#NUM!"/>
    <s v="실적"/>
    <s v="U6 25R(Chinese Cell)"/>
    <s v="의료기기"/>
    <s v="1102-02197-03"/>
    <s v="1102-02197-03"/>
    <m/>
    <m/>
    <n v="80"/>
    <n v="80"/>
    <n v="0"/>
    <n v="1"/>
    <m/>
    <m/>
    <m/>
    <m/>
    <m/>
    <m/>
    <m/>
    <m/>
  </r>
  <r>
    <d v="2023-01-09T00:00:00"/>
    <n v="2023"/>
    <n v="1"/>
    <n v="9"/>
    <n v="2"/>
    <e v="#NUM!"/>
    <s v="실적"/>
    <s v="YCR-MT12"/>
    <s v="유진로봇"/>
    <s v="1102-02272-01"/>
    <s v="1102-02272-01"/>
    <m/>
    <m/>
    <n v="285"/>
    <n v="285"/>
    <n v="0"/>
    <n v="1"/>
    <m/>
    <m/>
    <m/>
    <m/>
    <m/>
    <m/>
    <m/>
    <m/>
  </r>
  <r>
    <d v="2023-01-09T00:00:00"/>
    <n v="2023"/>
    <n v="1"/>
    <n v="9"/>
    <n v="2"/>
    <e v="#NUM!"/>
    <s v="실적"/>
    <s v="TRICELL-PRP-KIT_V2"/>
    <s v="레보메드 라인"/>
    <s v="1281-00958-01"/>
    <s v="1281-00958-01"/>
    <m/>
    <m/>
    <n v="576"/>
    <n v="576"/>
    <n v="0"/>
    <n v="1"/>
    <m/>
    <m/>
    <m/>
    <m/>
    <m/>
    <m/>
    <m/>
    <m/>
  </r>
  <r>
    <d v="2023-01-10T00:00:00"/>
    <n v="2023"/>
    <n v="1"/>
    <n v="10"/>
    <n v="2"/>
    <e v="#NUM!"/>
    <s v="실적"/>
    <s v="U6 25R(Chinese Cell)"/>
    <s v="의료기기"/>
    <s v="1102-02197-03"/>
    <s v="1102-02197-03"/>
    <m/>
    <m/>
    <n v="56"/>
    <n v="56"/>
    <n v="0"/>
    <n v="1"/>
    <m/>
    <m/>
    <m/>
    <m/>
    <m/>
    <m/>
    <m/>
    <m/>
  </r>
  <r>
    <d v="2023-01-10T00:00:00"/>
    <n v="2023"/>
    <n v="1"/>
    <n v="10"/>
    <n v="2"/>
    <e v="#NUM!"/>
    <s v="실적"/>
    <s v="YCR-MT12"/>
    <s v="유진로봇"/>
    <s v="1102-02272-01"/>
    <s v="1102-02272-01"/>
    <m/>
    <m/>
    <n v="435"/>
    <n v="435"/>
    <n v="0"/>
    <n v="1"/>
    <m/>
    <m/>
    <m/>
    <m/>
    <m/>
    <m/>
    <m/>
    <m/>
  </r>
  <r>
    <d v="2023-01-10T00:00:00"/>
    <n v="2023"/>
    <n v="1"/>
    <n v="10"/>
    <n v="2"/>
    <e v="#NUM!"/>
    <s v="실적"/>
    <s v="TRICELL-PRP-KIT_V2"/>
    <s v="레보메드 라인"/>
    <s v="1281-00958-01"/>
    <s v="1281-00958-01"/>
    <m/>
    <m/>
    <n v="576"/>
    <n v="576"/>
    <n v="0"/>
    <n v="1"/>
    <m/>
    <m/>
    <m/>
    <m/>
    <m/>
    <m/>
    <m/>
    <m/>
  </r>
  <r>
    <d v="2023-01-11T00:00:00"/>
    <n v="2023"/>
    <n v="1"/>
    <n v="11"/>
    <n v="2"/>
    <e v="#NUM!"/>
    <s v="실적"/>
    <s v="YCR-MT12"/>
    <s v="유진로봇"/>
    <s v="1102-02272-01"/>
    <s v="1102-02272-01"/>
    <m/>
    <m/>
    <n v="450"/>
    <n v="450"/>
    <n v="0"/>
    <n v="1"/>
    <m/>
    <m/>
    <m/>
    <m/>
    <m/>
    <m/>
    <m/>
    <m/>
  </r>
  <r>
    <d v="2023-01-11T00:00:00"/>
    <n v="2023"/>
    <n v="1"/>
    <n v="11"/>
    <n v="2"/>
    <e v="#NUM!"/>
    <s v="실적"/>
    <s v="Kyocera KB46"/>
    <s v="A 라인"/>
    <s v="1102-02405-05"/>
    <s v="1102-02405-05"/>
    <m/>
    <m/>
    <n v="2160"/>
    <n v="2160"/>
    <n v="0"/>
    <n v="1"/>
    <m/>
    <m/>
    <m/>
    <m/>
    <m/>
    <m/>
    <m/>
    <m/>
  </r>
  <r>
    <d v="2023-01-11T00:00:00"/>
    <n v="2023"/>
    <n v="1"/>
    <n v="11"/>
    <n v="2"/>
    <e v="#NUM!"/>
    <s v="실적"/>
    <s v="TRICELL-PRP-KIT_V2"/>
    <s v="레보메드 라인"/>
    <s v="1281-00958-01"/>
    <s v="1281-00958-01"/>
    <m/>
    <m/>
    <n v="640"/>
    <n v="640"/>
    <n v="0"/>
    <n v="1"/>
    <m/>
    <m/>
    <m/>
    <m/>
    <m/>
    <m/>
    <m/>
    <m/>
  </r>
  <r>
    <d v="2023-01-12T00:00:00"/>
    <n v="2023"/>
    <n v="1"/>
    <n v="12"/>
    <n v="2"/>
    <e v="#NUM!"/>
    <s v="실적"/>
    <s v="YCR-MT12"/>
    <s v="유진로봇"/>
    <s v="1102-02272-01"/>
    <s v="1102-02272-01"/>
    <m/>
    <m/>
    <n v="375"/>
    <n v="375"/>
    <n v="0"/>
    <n v="1"/>
    <m/>
    <m/>
    <m/>
    <m/>
    <m/>
    <m/>
    <m/>
    <m/>
  </r>
  <r>
    <d v="2023-01-12T00:00:00"/>
    <n v="2023"/>
    <n v="1"/>
    <n v="12"/>
    <n v="2"/>
    <e v="#NUM!"/>
    <s v="실적"/>
    <s v="Kyocera KB46"/>
    <s v="A 라인"/>
    <s v="1102-02405-05"/>
    <s v="1102-02405-05"/>
    <m/>
    <m/>
    <n v="1800"/>
    <n v="1800"/>
    <n v="0"/>
    <n v="1"/>
    <m/>
    <m/>
    <m/>
    <m/>
    <m/>
    <m/>
    <m/>
    <m/>
  </r>
  <r>
    <d v="2023-01-12T00:00:00"/>
    <n v="2023"/>
    <n v="1"/>
    <n v="12"/>
    <n v="2"/>
    <e v="#NUM!"/>
    <s v="실적"/>
    <s v="TRICELL-PRP-KIT_V2"/>
    <s v="레보메드 라인"/>
    <s v="1281-00958-01"/>
    <s v="1281-00958-01"/>
    <m/>
    <m/>
    <n v="480"/>
    <n v="480"/>
    <n v="0"/>
    <n v="1"/>
    <m/>
    <m/>
    <m/>
    <m/>
    <m/>
    <m/>
    <m/>
    <m/>
  </r>
  <r>
    <d v="2023-01-12T00:00:00"/>
    <n v="2023"/>
    <n v="1"/>
    <n v="12"/>
    <n v="2"/>
    <e v="#NUM!"/>
    <s v="실적"/>
    <s v="LUXO B/P White"/>
    <s v="룩소 라인"/>
    <s v="temp001-1"/>
    <s v="-"/>
    <m/>
    <m/>
    <n v="396"/>
    <n v="396"/>
    <n v="0"/>
    <n v="1"/>
    <m/>
    <m/>
    <m/>
    <m/>
    <m/>
    <m/>
    <m/>
    <m/>
  </r>
  <r>
    <d v="2023-01-13T00:00:00"/>
    <n v="2023"/>
    <n v="1"/>
    <n v="13"/>
    <n v="2"/>
    <e v="#NUM!"/>
    <s v="실적"/>
    <s v="YCR-MT12"/>
    <s v="유진로봇"/>
    <s v="1102-02272-01"/>
    <s v="1102-02272-01"/>
    <m/>
    <m/>
    <n v="195"/>
    <n v="195"/>
    <n v="0"/>
    <n v="1"/>
    <m/>
    <m/>
    <m/>
    <m/>
    <m/>
    <m/>
    <m/>
    <m/>
  </r>
  <r>
    <d v="2023-01-13T00:00:00"/>
    <n v="2023"/>
    <n v="1"/>
    <n v="13"/>
    <n v="2"/>
    <e v="#NUM!"/>
    <s v="실적"/>
    <s v="Kyocera KB46"/>
    <s v="A 라인"/>
    <s v="1102-02405-05"/>
    <s v="1102-02405-05"/>
    <m/>
    <m/>
    <n v="3780"/>
    <n v="3780"/>
    <n v="0"/>
    <n v="1"/>
    <m/>
    <m/>
    <m/>
    <m/>
    <m/>
    <m/>
    <m/>
    <m/>
  </r>
  <r>
    <d v="2023-01-13T00:00:00"/>
    <n v="2023"/>
    <n v="1"/>
    <n v="13"/>
    <n v="2"/>
    <e v="#NUM!"/>
    <s v="실적"/>
    <s v="TRICELL-PRP-KIT_V2"/>
    <s v="레보메드 라인"/>
    <s v="1281-00958-01"/>
    <s v="1281-00958-01"/>
    <m/>
    <m/>
    <n v="512"/>
    <n v="512"/>
    <n v="0"/>
    <n v="1"/>
    <m/>
    <m/>
    <m/>
    <m/>
    <m/>
    <m/>
    <m/>
    <m/>
  </r>
  <r>
    <d v="2023-01-13T00:00:00"/>
    <n v="2023"/>
    <n v="1"/>
    <n v="13"/>
    <n v="2"/>
    <e v="#NUM!"/>
    <s v="실적"/>
    <s v="LUXO B/P White"/>
    <s v="룩소 라인"/>
    <s v="temp001-1"/>
    <s v="-"/>
    <m/>
    <m/>
    <n v="450"/>
    <n v="450"/>
    <n v="0"/>
    <n v="1"/>
    <m/>
    <m/>
    <m/>
    <m/>
    <m/>
    <m/>
    <m/>
    <m/>
  </r>
  <r>
    <d v="2023-01-16T00:00:00"/>
    <n v="2023"/>
    <n v="1"/>
    <n v="16"/>
    <n v="3"/>
    <e v="#NUM!"/>
    <s v="실적"/>
    <s v="U6 25R(Chinese Cell)"/>
    <s v="의료기기"/>
    <s v="1102-02197-03"/>
    <s v="1102-02197-03"/>
    <m/>
    <m/>
    <n v="80"/>
    <n v="80"/>
    <n v="0"/>
    <n v="1"/>
    <m/>
    <m/>
    <m/>
    <m/>
    <m/>
    <m/>
    <m/>
    <m/>
  </r>
  <r>
    <d v="2023-01-16T00:00:00"/>
    <n v="2023"/>
    <n v="1"/>
    <n v="16"/>
    <n v="3"/>
    <e v="#NUM!"/>
    <s v="실적"/>
    <s v="Kyocera EB1001"/>
    <s v="A 라인"/>
    <s v="1102-02405-06"/>
    <s v="1102-02405-06"/>
    <m/>
    <m/>
    <n v="1000"/>
    <n v="1000"/>
    <n v="0"/>
    <n v="1"/>
    <m/>
    <m/>
    <m/>
    <m/>
    <m/>
    <m/>
    <m/>
    <m/>
  </r>
  <r>
    <d v="2023-01-16T00:00:00"/>
    <n v="2023"/>
    <n v="1"/>
    <n v="16"/>
    <n v="3"/>
    <e v="#NUM!"/>
    <s v="실적"/>
    <s v="Kyocera KB46"/>
    <s v="A 라인"/>
    <s v="1102-02405-05"/>
    <s v="1102-02405-05"/>
    <m/>
    <m/>
    <n v="4644"/>
    <n v="4644"/>
    <n v="0"/>
    <n v="1"/>
    <m/>
    <m/>
    <m/>
    <m/>
    <m/>
    <m/>
    <m/>
    <m/>
  </r>
  <r>
    <d v="2023-01-16T00:00:00"/>
    <n v="2023"/>
    <n v="1"/>
    <n v="16"/>
    <n v="3"/>
    <e v="#NUM!"/>
    <s v="실적"/>
    <s v="TRICELL-PRP-KIT_V2"/>
    <s v="레보메드 라인"/>
    <s v="1281-00958-01"/>
    <s v="1281-00958-01"/>
    <m/>
    <m/>
    <n v="576"/>
    <n v="576"/>
    <n v="0"/>
    <n v="1"/>
    <m/>
    <m/>
    <m/>
    <m/>
    <m/>
    <m/>
    <m/>
    <m/>
  </r>
  <r>
    <d v="2023-01-16T00:00:00"/>
    <n v="2023"/>
    <n v="1"/>
    <n v="16"/>
    <n v="3"/>
    <e v="#NUM!"/>
    <s v="실적"/>
    <s v="LUXO B/P White"/>
    <s v="룩소 라인"/>
    <s v="temp001-1"/>
    <s v="-"/>
    <m/>
    <m/>
    <n v="436"/>
    <n v="436"/>
    <n v="0"/>
    <n v="1"/>
    <m/>
    <m/>
    <m/>
    <m/>
    <m/>
    <m/>
    <m/>
    <m/>
  </r>
  <r>
    <d v="2023-01-17T00:00:00"/>
    <n v="2023"/>
    <n v="1"/>
    <n v="17"/>
    <n v="3"/>
    <e v="#NUM!"/>
    <s v="실적"/>
    <s v="U6 25R(Chinese Cell)"/>
    <s v="의료기기"/>
    <s v="1102-02197-03"/>
    <s v="1102-02197-03"/>
    <m/>
    <m/>
    <n v="152"/>
    <n v="152"/>
    <n v="0"/>
    <n v="1"/>
    <m/>
    <m/>
    <m/>
    <m/>
    <m/>
    <m/>
    <m/>
    <m/>
  </r>
  <r>
    <d v="2023-01-17T00:00:00"/>
    <n v="2023"/>
    <n v="1"/>
    <n v="17"/>
    <n v="3"/>
    <e v="#NUM!"/>
    <s v="실적"/>
    <s v="Penguin WAX 14Ah Blue"/>
    <s v="청소기 BATT"/>
    <s v="1102-02298-01"/>
    <s v="1102-02298-01"/>
    <m/>
    <m/>
    <n v="90"/>
    <n v="90"/>
    <n v="0"/>
    <n v="1"/>
    <m/>
    <m/>
    <m/>
    <m/>
    <m/>
    <m/>
    <m/>
    <m/>
  </r>
  <r>
    <d v="2023-01-17T00:00:00"/>
    <n v="2023"/>
    <n v="1"/>
    <n v="17"/>
    <n v="3"/>
    <e v="#NUM!"/>
    <s v="실적"/>
    <s v="TRICELL-PRP-KIT_V2"/>
    <s v="레보메드 라인"/>
    <s v="1281-00958-01"/>
    <s v="1281-00958-01"/>
    <m/>
    <m/>
    <n v="576"/>
    <n v="576"/>
    <n v="0"/>
    <n v="1"/>
    <m/>
    <m/>
    <m/>
    <m/>
    <m/>
    <m/>
    <m/>
    <m/>
  </r>
  <r>
    <d v="2023-01-17T00:00:00"/>
    <n v="2023"/>
    <n v="1"/>
    <n v="17"/>
    <n v="3"/>
    <e v="#NUM!"/>
    <s v="실적"/>
    <s v="LUXO B/P White"/>
    <s v="룩소 라인"/>
    <s v="temp001-1"/>
    <s v="-"/>
    <m/>
    <m/>
    <n v="540"/>
    <n v="540"/>
    <n v="0"/>
    <n v="1"/>
    <m/>
    <m/>
    <m/>
    <m/>
    <m/>
    <m/>
    <m/>
    <m/>
  </r>
  <r>
    <d v="2023-01-18T00:00:00"/>
    <n v="2023"/>
    <n v="1"/>
    <n v="18"/>
    <n v="3"/>
    <e v="#NUM!"/>
    <s v="실적"/>
    <s v="TRICELL-PRP-KIT_V2"/>
    <s v="레보메드 라인"/>
    <s v="1281-00958-01"/>
    <s v="1281-00958-01"/>
    <m/>
    <m/>
    <n v="544"/>
    <n v="544"/>
    <n v="0"/>
    <n v="1"/>
    <m/>
    <m/>
    <m/>
    <m/>
    <m/>
    <m/>
    <m/>
    <m/>
  </r>
  <r>
    <d v="2023-01-18T00:00:00"/>
    <n v="2023"/>
    <n v="1"/>
    <n v="18"/>
    <n v="3"/>
    <e v="#NUM!"/>
    <s v="실적"/>
    <s v="LUXO B/P White"/>
    <s v="룩소 라인"/>
    <s v="temp001-1"/>
    <s v="-"/>
    <m/>
    <m/>
    <n v="351"/>
    <n v="351"/>
    <n v="0"/>
    <n v="1"/>
    <m/>
    <m/>
    <m/>
    <m/>
    <m/>
    <m/>
    <m/>
    <m/>
  </r>
  <r>
    <d v="2023-01-18T00:00:00"/>
    <n v="2023"/>
    <n v="1"/>
    <n v="18"/>
    <n v="3"/>
    <e v="#NUM!"/>
    <s v="실적"/>
    <s v="Penguin WAX 14Ah Blue"/>
    <s v="청소기 BATT"/>
    <s v="1102-02298-01"/>
    <s v="1102-02298-01"/>
    <m/>
    <m/>
    <n v="216"/>
    <n v="216"/>
    <n v="0"/>
    <n v="1"/>
    <m/>
    <m/>
    <m/>
    <m/>
    <m/>
    <m/>
    <m/>
    <m/>
  </r>
  <r>
    <d v="2023-01-19T00:00:00"/>
    <n v="2023"/>
    <n v="1"/>
    <n v="19"/>
    <n v="3"/>
    <e v="#NUM!"/>
    <s v="실적"/>
    <s v="TRICELL-PRP-KIT_V2"/>
    <s v="레보메드 라인"/>
    <s v="1281-00958-01"/>
    <s v="1281-00958-01"/>
    <m/>
    <m/>
    <n v="608"/>
    <n v="608"/>
    <n v="0"/>
    <n v="1"/>
    <m/>
    <m/>
    <m/>
    <m/>
    <m/>
    <m/>
    <m/>
    <m/>
  </r>
  <r>
    <d v="2023-01-19T00:00:00"/>
    <n v="2023"/>
    <n v="1"/>
    <n v="19"/>
    <n v="3"/>
    <e v="#NUM!"/>
    <s v="실적"/>
    <s v="LUXO B/P White"/>
    <s v="룩소 라인"/>
    <s v="temp001-1"/>
    <s v="-"/>
    <m/>
    <m/>
    <n v="549"/>
    <n v="549"/>
    <n v="0"/>
    <n v="1"/>
    <m/>
    <m/>
    <m/>
    <m/>
    <m/>
    <m/>
    <m/>
    <m/>
  </r>
  <r>
    <d v="2023-01-19T00:00:00"/>
    <n v="2023"/>
    <n v="1"/>
    <n v="19"/>
    <n v="3"/>
    <e v="#NUM!"/>
    <s v="실적"/>
    <s v="Penguin WAX 14Ah Blue"/>
    <s v="청소기 BATT"/>
    <s v="1102-02298-01"/>
    <s v="1102-02298-01"/>
    <m/>
    <m/>
    <n v="137"/>
    <n v="137"/>
    <n v="0"/>
    <n v="1"/>
    <m/>
    <m/>
    <m/>
    <m/>
    <m/>
    <m/>
    <m/>
    <m/>
  </r>
  <r>
    <d v="2023-01-03T00:00:00"/>
    <n v="2023"/>
    <n v="1"/>
    <n v="3"/>
    <n v="1"/>
    <e v="#NUM!"/>
    <s v="계획"/>
    <s v="HME 2G Detector"/>
    <s v="의료기기"/>
    <s v="1102-02349-00"/>
    <s v="1102-02349-00"/>
    <m/>
    <n v="150"/>
    <m/>
    <m/>
    <n v="0"/>
    <s v=""/>
    <m/>
    <m/>
    <m/>
    <m/>
    <m/>
    <m/>
    <m/>
    <m/>
  </r>
  <r>
    <d v="2023-01-03T00:00:00"/>
    <n v="2023"/>
    <n v="1"/>
    <n v="3"/>
    <n v="1"/>
    <e v="#NUM!"/>
    <s v="계획"/>
    <s v="U6 25R(Chinese Cell)"/>
    <s v="의료기기"/>
    <s v="1102-02197-03"/>
    <s v="1102-02197-03"/>
    <m/>
    <n v="98"/>
    <m/>
    <m/>
    <n v="0"/>
    <s v=""/>
    <m/>
    <m/>
    <m/>
    <m/>
    <m/>
    <m/>
    <m/>
    <m/>
  </r>
  <r>
    <d v="2023-01-03T00:00:00"/>
    <n v="2023"/>
    <n v="1"/>
    <n v="3"/>
    <n v="1"/>
    <e v="#NUM!"/>
    <s v="계획"/>
    <s v="Penguin WAX 14Ah Blue"/>
    <s v="청소기 BATT"/>
    <s v="1102-02298-01"/>
    <s v="1102-02298-01"/>
    <m/>
    <n v="450"/>
    <m/>
    <m/>
    <n v="0"/>
    <s v=""/>
    <m/>
    <m/>
    <m/>
    <m/>
    <m/>
    <m/>
    <m/>
    <m/>
  </r>
  <r>
    <d v="2023-01-03T00:00:00"/>
    <n v="2023"/>
    <n v="1"/>
    <n v="3"/>
    <n v="1"/>
    <e v="#NUM!"/>
    <s v="계획"/>
    <s v="TRICELL-PRP-KIT_V2"/>
    <s v="레보메드 라인"/>
    <s v="1281-00958-01"/>
    <s v="1281-00958-01"/>
    <m/>
    <n v="2400"/>
    <m/>
    <m/>
    <n v="0"/>
    <s v=""/>
    <m/>
    <m/>
    <m/>
    <m/>
    <m/>
    <m/>
    <m/>
    <m/>
  </r>
  <r>
    <d v="2023-01-03T00:00:00"/>
    <n v="2023"/>
    <n v="1"/>
    <n v="3"/>
    <n v="1"/>
    <e v="#NUM!"/>
    <s v="계획"/>
    <s v="LUXO B/P White"/>
    <s v="룩소 라인"/>
    <s v="temp001-1"/>
    <s v="-"/>
    <m/>
    <n v="1200"/>
    <m/>
    <m/>
    <n v="0"/>
    <s v=""/>
    <m/>
    <m/>
    <m/>
    <m/>
    <m/>
    <m/>
    <m/>
    <m/>
  </r>
  <r>
    <d v="2023-01-09T00:00:00"/>
    <n v="2023"/>
    <n v="1"/>
    <n v="9"/>
    <n v="2"/>
    <e v="#NUM!"/>
    <s v="계획"/>
    <s v="Kyocera KB46"/>
    <s v="A 라인"/>
    <s v="1102-02405-05"/>
    <s v="1102-02405-05"/>
    <m/>
    <n v="8960"/>
    <m/>
    <m/>
    <n v="0"/>
    <s v=""/>
    <m/>
    <m/>
    <m/>
    <m/>
    <m/>
    <m/>
    <m/>
    <m/>
  </r>
  <r>
    <d v="2023-01-09T00:00:00"/>
    <n v="2023"/>
    <n v="1"/>
    <n v="9"/>
    <n v="2"/>
    <e v="#NUM!"/>
    <s v="계획"/>
    <s v="YCR-MT12"/>
    <s v="유진로봇"/>
    <s v="1102-02272-01"/>
    <s v="1102-02272-01"/>
    <m/>
    <n v="1905"/>
    <m/>
    <m/>
    <n v="0"/>
    <s v=""/>
    <m/>
    <m/>
    <m/>
    <m/>
    <m/>
    <m/>
    <m/>
    <m/>
  </r>
  <r>
    <d v="2023-01-09T00:00:00"/>
    <n v="2023"/>
    <n v="1"/>
    <n v="9"/>
    <n v="2"/>
    <e v="#NUM!"/>
    <s v="계획"/>
    <s v="U6 25R(Chinese Cell)"/>
    <s v="의료기기"/>
    <s v="1102-02197-03"/>
    <s v="1102-02197-03"/>
    <m/>
    <n v="202"/>
    <m/>
    <m/>
    <n v="0"/>
    <s v=""/>
    <m/>
    <m/>
    <m/>
    <m/>
    <m/>
    <m/>
    <m/>
    <m/>
  </r>
  <r>
    <d v="2023-01-09T00:00:00"/>
    <n v="2023"/>
    <n v="1"/>
    <n v="9"/>
    <n v="2"/>
    <e v="#NUM!"/>
    <s v="계획"/>
    <s v="TRICELL-PRP-KIT_V2"/>
    <s v="레보메드 라인"/>
    <s v="1281-00958-01"/>
    <s v="1281-00958-01"/>
    <m/>
    <n v="2912"/>
    <m/>
    <m/>
    <n v="0"/>
    <s v=""/>
    <m/>
    <m/>
    <m/>
    <m/>
    <m/>
    <m/>
    <m/>
    <m/>
  </r>
  <r>
    <d v="2023-01-09T00:00:00"/>
    <n v="2023"/>
    <n v="1"/>
    <n v="9"/>
    <n v="2"/>
    <e v="#NUM!"/>
    <s v="계획"/>
    <s v="LUXO B/P White"/>
    <s v="룩소 라인"/>
    <s v="temp001-1"/>
    <s v="-"/>
    <m/>
    <n v="900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Kyocera CV1050"/>
    <s v="A 라인"/>
    <s v="1102-02497-00"/>
    <s v="1102-02497-00"/>
    <m/>
    <n v="644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Kyocera KB46"/>
    <s v="A 라인"/>
    <s v="1102-02405-05"/>
    <s v="1102-02405-05"/>
    <m/>
    <n v="3424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Kyocera EB1001"/>
    <s v="A 라인"/>
    <s v="1102-02405-06"/>
    <s v="1102-02405-06"/>
    <m/>
    <n v="100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YCR-MT12"/>
    <s v="유진로봇"/>
    <s v="1102-02272-01"/>
    <s v="1102-02272-01"/>
    <m/>
    <n v="295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C1#"/>
    <s v="의료기기"/>
    <s v="1102-02162-04"/>
    <s v="1102-02162-04"/>
    <m/>
    <n v="25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U6 25R(Chinese Cell)"/>
    <s v="의료기기"/>
    <s v="1102-02197-03"/>
    <s v="1102-02197-03"/>
    <m/>
    <n v="30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Penguin WAX 14Ah Blue"/>
    <s v="청소기 BATT"/>
    <s v="1102-02298-01"/>
    <s v="1102-02298-01"/>
    <m/>
    <n v="35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TRICELL-PRP-KIT_V2"/>
    <s v="레보메드 라인"/>
    <s v="1281-00958-01"/>
    <s v="1281-00958-01"/>
    <m/>
    <n v="256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LUXO B/P White"/>
    <s v="룩소 라인"/>
    <s v="temp001-1"/>
    <s v="-"/>
    <m/>
    <n v="1000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YCR-MT12"/>
    <s v="유진로봇"/>
    <s v="1102-02272-01"/>
    <s v="1102-02272-01"/>
    <m/>
    <n v="1200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U6 25R(Chinese Cell)"/>
    <s v="의료기기"/>
    <s v="1102-02197-03"/>
    <s v="1102-02197-03"/>
    <m/>
    <n v="200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Penguin WAX 9Ah Black"/>
    <s v="청소기 BATT"/>
    <s v="1102-02234-03"/>
    <s v="1102-02234-03"/>
    <m/>
    <n v="150"/>
    <m/>
    <m/>
    <n v="0"/>
    <s v=""/>
    <m/>
    <m/>
    <m/>
    <m/>
    <m/>
    <m/>
    <m/>
    <m/>
  </r>
  <r>
    <d v="2023-01-16T00:00:00"/>
    <n v="2023"/>
    <n v="1"/>
    <n v="16"/>
    <n v="3"/>
    <e v="#NUM!"/>
    <s v="계획"/>
    <s v="Penguin WAX 14Ah Blue"/>
    <s v="청소기 BATT"/>
    <s v="1102-02298-01"/>
    <s v="1102-02298-01"/>
    <m/>
    <n v="200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TRICELL-PRP-KIT_V2"/>
    <s v="레보메드 라인"/>
    <s v="1281-00958-01"/>
    <s v="1281-00958-01"/>
    <m/>
    <n v="1536"/>
    <m/>
    <m/>
    <n v="0"/>
    <s v=""/>
    <m/>
    <m/>
    <m/>
    <m/>
    <m/>
    <m/>
    <m/>
    <m/>
  </r>
  <r>
    <d v="2023-01-25T00:00:00"/>
    <n v="2023"/>
    <n v="1"/>
    <n v="25"/>
    <n v="4"/>
    <e v="#NUM!"/>
    <s v="계획"/>
    <s v="LUXO B/P White"/>
    <s v="룩소 라인"/>
    <s v="temp001-1"/>
    <s v="-"/>
    <m/>
    <n v="1050"/>
    <m/>
    <m/>
    <n v="0"/>
    <s v=""/>
    <m/>
    <m/>
    <m/>
    <m/>
    <m/>
    <m/>
    <m/>
    <m/>
  </r>
  <r>
    <d v="2023-02-01T00:00:00"/>
    <n v="2023"/>
    <n v="2"/>
    <n v="1"/>
    <n v="5"/>
    <e v="#NUM!"/>
    <s v="실적"/>
    <s v="LUXO B/P White"/>
    <s v="룩소 라인"/>
    <s v="temp001-1"/>
    <s v="-"/>
    <m/>
    <m/>
    <n v="124"/>
    <n v="124"/>
    <n v="0"/>
    <n v="1"/>
    <m/>
    <m/>
    <m/>
    <m/>
    <m/>
    <m/>
    <m/>
    <m/>
  </r>
  <r>
    <d v="2023-02-08T00:00:00"/>
    <n v="2023"/>
    <n v="2"/>
    <n v="8"/>
    <n v="1"/>
    <e v="#NUM!"/>
    <s v="실적"/>
    <s v="Penguin WAX 9Ah Black"/>
    <s v="청소기 BATT"/>
    <s v="1102-02234-03"/>
    <s v="1102-02234-03"/>
    <m/>
    <m/>
    <n v="534"/>
    <n v="534"/>
    <n v="0"/>
    <n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A71E3-7AA6-48BC-99F6-81E1E51131B0}" name="피벗 테이블3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numFmtId="181" showAll="0"/>
    <pivotField numFmtId="180" showAll="0"/>
    <pivotField numFmtId="180" showAll="0"/>
    <pivotField numFmtId="180" showAll="0"/>
    <pivotField numFmtId="18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DD1D8-5F06-482E-A2AE-14B9D354E961}" name="표3" displayName="표3" ref="B3:I1267" totalsRowShown="0" headerRowDxfId="40" dataDxfId="39" tableBorderDxfId="38">
  <autoFilter ref="B3:I1267" xr:uid="{45E611E0-0319-47F2-BACC-A93C786CBB66}"/>
  <tableColumns count="8">
    <tableColumn id="1" xr3:uid="{C18C96A2-7607-4F1F-B61F-F0FD67190FA8}" name="업체명" dataDxfId="37"/>
    <tableColumn id="2" xr3:uid="{C2EB2C8B-1DBF-4A0A-8E44-ED3281B802AC}" name="년" dataDxfId="36"/>
    <tableColumn id="3" xr3:uid="{36B7B6CD-A226-45A3-ADDD-F890F6A18D77}" name="월" dataDxfId="35"/>
    <tableColumn id="4" xr3:uid="{4D7E6591-CBDC-4CA2-B821-F7C83CF45ED5}" name="일" dataDxfId="34"/>
    <tableColumn id="5" xr3:uid="{995C3B7E-3582-4BA0-A285-1004BB13345B}" name="매출" dataDxfId="33" dataCellStyle="쉼표 [0]"/>
    <tableColumn id="6" xr3:uid="{3FE12FF1-1C85-4765-9391-AE07151334B3}" name="원가" dataDxfId="32" dataCellStyle="쉼표 [0]">
      <calculatedColumnFormula>F4*0.42</calculatedColumnFormula>
    </tableColumn>
    <tableColumn id="7" xr3:uid="{7CC56655-C1FE-437A-9090-DBBE1A0F10C4}" name="지출" dataDxfId="31" dataCellStyle="쉼표 [0]"/>
    <tableColumn id="8" xr3:uid="{50B42553-355E-4F77-91AF-E6B8F56D1BD1}" name="수수료" dataDxfId="30" dataCellStyle="쉼표 [0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3F590-7D22-4ED5-9419-B8E8897D1816}" name="표1_4" displayName="표1_4" ref="B3:Z78" totalsRowShown="0" headerRowDxfId="29" dataDxfId="27" headerRowBorderDxfId="28" tableBorderDxfId="26" totalsRowBorderDxfId="25">
  <autoFilter ref="B3:Z78" xr:uid="{00000000-0009-0000-0100-000001000000}"/>
  <sortState xmlns:xlrd2="http://schemas.microsoft.com/office/spreadsheetml/2017/richdata2" ref="B4:W48">
    <sortCondition ref="B4"/>
  </sortState>
  <tableColumns count="25">
    <tableColumn id="1" xr3:uid="{9F152AE2-3D06-477C-940E-2AC5A686CDD6}" name="날짜" dataDxfId="24"/>
    <tableColumn id="24" xr3:uid="{3D06AC1E-15A2-4A3F-A792-5CD4597459FF}" name="년" dataDxfId="23">
      <calculatedColumnFormula>YEAR(표1_4[[#This Row],[날짜]])</calculatedColumnFormula>
    </tableColumn>
    <tableColumn id="23" xr3:uid="{E1397BFB-7CC7-4086-A98F-CF1B233E7740}" name="월" dataDxfId="22">
      <calculatedColumnFormula>MONTH(표1_4[[#This Row],[날짜]])</calculatedColumnFormula>
    </tableColumn>
    <tableColumn id="22" xr3:uid="{F51F7F3A-2D23-47A1-B791-EAD3950189D9}" name="일" dataDxfId="21">
      <calculatedColumnFormula>DAY(표1_4[[#This Row],[날짜]])</calculatedColumnFormula>
    </tableColumn>
    <tableColumn id="21" xr3:uid="{B646E104-E2AF-474C-AAAD-CDB20BD218EC}" name="주차" dataDxfId="20">
      <calculatedColumnFormula>WEEKNUM(DATE(YEAR(표1_4[[#This Row],[날짜]]),1,DAY(표1_4[[#This Row],[날짜]]-WEEKDAY(표1_4[[#This Row],[날짜]],2)+1)),WEEKDAY(DATE(YEAR(표1_4[[#This Row],[날짜]]),1,1),11)+10)</calculatedColumnFormula>
    </tableColumn>
    <tableColumn id="25" xr3:uid="{F0EF4D33-B320-4246-AFD1-58058C313174}" name="기준일" dataDxfId="19">
      <calculatedColumnFormula>DATE(표1_4[[#This Row],[날짜]],표1_4[[#This Row],[날짜]],1)</calculatedColumnFormula>
    </tableColumn>
    <tableColumn id="19" xr3:uid="{EFB9425B-337C-42E9-AF11-583215C34DE6}" name="구분" dataDxfId="18"/>
    <tableColumn id="2" xr3:uid="{DDBCAA21-8127-47E1-A435-964D6BE600EE}" name="제품명" dataDxfId="17"/>
    <tableColumn id="3" xr3:uid="{D36AD42F-8567-42CC-99AE-EA6CA8FF9C94}" name="라인명" dataDxfId="16">
      <calculatedColumnFormula>IFERROR(VLOOKUP(표1_4[[#This Row],[제품명]],[65]!표2[#All],2,),"")</calculatedColumnFormula>
    </tableColumn>
    <tableColumn id="4" xr3:uid="{66AD4EF9-F28E-4ACF-9B2C-097DFE775B24}" name="제품코드" dataDxfId="15">
      <calculatedColumnFormula>IFERROR(VLOOKUP(표1_4[[#This Row],[제품명]],[65]!표2[#All],3,),"")</calculatedColumnFormula>
    </tableColumn>
    <tableColumn id="5" xr3:uid="{2805ED03-8C95-414B-8958-B95D065056F2}" name="작업장코드" dataDxfId="14">
      <calculatedColumnFormula>IFERROR(VLOOKUP(표1_4[[#This Row],[제품명]],[65]!표2[#All],4,),"")</calculatedColumnFormula>
    </tableColumn>
    <tableColumn id="6" xr3:uid="{8D750E5D-E2B2-4902-BC43-0D9303BB60A4}" name="가동시간" dataDxfId="13"/>
    <tableColumn id="20" xr3:uid="{3083F9A0-D7B7-4F34-9E90-D876C438A077}" name="계획수량" dataDxfId="12" dataCellStyle="쉼표 [0]"/>
    <tableColumn id="7" xr3:uid="{E4A748CB-D348-4420-91D2-1F3DEB45F199}" name="생산수량" dataDxfId="11" dataCellStyle="쉼표 [0]"/>
    <tableColumn id="8" xr3:uid="{4BA259A9-0B1D-4ED7-A848-43BCF690121E}" name="양품수량" dataDxfId="10" dataCellStyle="쉼표 [0]"/>
    <tableColumn id="9" xr3:uid="{6BF01D91-FA3A-41F7-9D4C-C98A6EA2863F}" name="불량수량" dataDxfId="9" dataCellStyle="쉼표 [0]">
      <calculatedColumnFormula>표1_4[[#This Row],[생산수량]]-표1_4[[#This Row],[양품수량]]</calculatedColumnFormula>
    </tableColumn>
    <tableColumn id="17" xr3:uid="{93346C5E-4918-49D4-880F-CB6076AA4357}" name="수율" dataDxfId="8" dataCellStyle="쉼표 [0]">
      <calculatedColumnFormula>IFERROR(표1_4[[#This Row],[양품수량]]/표1_4[[#This Row],[생산수량]],"")</calculatedColumnFormula>
    </tableColumn>
    <tableColumn id="18" xr3:uid="{E7463AFB-9375-4C2B-BE0D-7DA50F3FFE9B}" name="타임구분" dataDxfId="7" dataCellStyle="쉼표 [0]"/>
    <tableColumn id="10" xr3:uid="{316A9598-56E0-4D61-A6C1-FEE8FB86F9CA}" name="투입인원" dataDxfId="6"/>
    <tableColumn id="11" xr3:uid="{ACB151A6-DA21-4E0E-A159-3183603DDFAC}" name="시업시간" dataDxfId="5"/>
    <tableColumn id="12" xr3:uid="{72992FE9-595B-449B-B7EA-7852955BC6CD}" name="종업시간" dataDxfId="4"/>
    <tableColumn id="13" xr3:uid="{A0F99650-537D-417D-A033-AA002D19AD08}" name="리드타임" dataDxfId="3"/>
    <tableColumn id="14" xr3:uid="{C5629C56-2461-47D3-BA0A-3CFD27EE88A8}" name="사이클타임" dataDxfId="2"/>
    <tableColumn id="15" xr3:uid="{E4707AB1-CFFE-471E-8973-C8CF7E876660}" name="성능가동률" dataDxfId="1"/>
    <tableColumn id="16" xr3:uid="{A4DEEBC5-EBC3-48EC-8664-73CF90591948}" name="로스타임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057B-9936-4DBF-A584-6A9CC17C2BCA}">
  <sheetPr codeName="Sheet1">
    <tabColor theme="1" tint="0.249977111117893"/>
  </sheetPr>
  <dimension ref="B1:J196"/>
  <sheetViews>
    <sheetView showGridLines="0" workbookViewId="0">
      <pane ySplit="1" topLeftCell="A2" activePane="bottomLeft" state="frozen"/>
      <selection activeCell="E16" sqref="E16"/>
      <selection pane="bottomLeft" activeCell="C23" sqref="C23"/>
    </sheetView>
  </sheetViews>
  <sheetFormatPr defaultColWidth="8.625" defaultRowHeight="21" customHeight="1" x14ac:dyDescent="0.3"/>
  <cols>
    <col min="1" max="16384" width="8.625" style="58"/>
  </cols>
  <sheetData>
    <row r="1" spans="2:10" s="53" customFormat="1" ht="112.5" customHeight="1" x14ac:dyDescent="0.3">
      <c r="B1" s="52" t="s">
        <v>56</v>
      </c>
    </row>
    <row r="2" spans="2:10" s="54" customFormat="1" ht="21" customHeight="1" x14ac:dyDescent="0.3"/>
    <row r="3" spans="2:10" s="54" customFormat="1" ht="21" customHeight="1" x14ac:dyDescent="0.3"/>
    <row r="4" spans="2:10" s="54" customFormat="1" ht="21" customHeight="1" x14ac:dyDescent="0.3"/>
    <row r="5" spans="2:10" s="54" customFormat="1" ht="21" customHeight="1" x14ac:dyDescent="0.3">
      <c r="B5" s="55"/>
    </row>
    <row r="6" spans="2:10" s="54" customFormat="1" ht="21" customHeight="1" x14ac:dyDescent="0.3">
      <c r="B6" s="55"/>
    </row>
    <row r="7" spans="2:10" s="59" customFormat="1" ht="34.5" customHeight="1" x14ac:dyDescent="0.3">
      <c r="C7" s="60" t="s">
        <v>50</v>
      </c>
      <c r="J7" s="61"/>
    </row>
    <row r="8" spans="2:10" s="59" customFormat="1" ht="34.5" customHeight="1" x14ac:dyDescent="0.3">
      <c r="C8" s="64" t="s">
        <v>52</v>
      </c>
    </row>
    <row r="9" spans="2:10" s="59" customFormat="1" ht="21" customHeight="1" x14ac:dyDescent="0.3">
      <c r="C9" s="62"/>
    </row>
    <row r="10" spans="2:10" s="54" customFormat="1" ht="21" customHeight="1" x14ac:dyDescent="0.3">
      <c r="C10" s="57"/>
    </row>
    <row r="11" spans="2:10" s="54" customFormat="1" ht="21" customHeight="1" x14ac:dyDescent="0.3"/>
    <row r="12" spans="2:10" s="54" customFormat="1" ht="21" customHeight="1" x14ac:dyDescent="0.3"/>
    <row r="13" spans="2:10" s="54" customFormat="1" ht="21" customHeight="1" x14ac:dyDescent="0.3"/>
    <row r="14" spans="2:10" s="54" customFormat="1" ht="21" customHeight="1" x14ac:dyDescent="0.3"/>
    <row r="15" spans="2:10" s="54" customFormat="1" ht="34.5" customHeight="1" x14ac:dyDescent="0.3">
      <c r="C15" s="56" t="s">
        <v>53</v>
      </c>
    </row>
    <row r="16" spans="2:10" s="54" customFormat="1" ht="34.5" customHeight="1" x14ac:dyDescent="0.3">
      <c r="C16" s="63" t="s">
        <v>51</v>
      </c>
    </row>
    <row r="17" spans="3:3" s="54" customFormat="1" ht="21" customHeight="1" x14ac:dyDescent="0.3"/>
    <row r="18" spans="3:3" s="54" customFormat="1" ht="21" customHeight="1" x14ac:dyDescent="0.3"/>
    <row r="19" spans="3:3" s="54" customFormat="1" ht="21" customHeight="1" x14ac:dyDescent="0.3"/>
    <row r="20" spans="3:3" s="54" customFormat="1" ht="21" customHeight="1" x14ac:dyDescent="0.3"/>
    <row r="21" spans="3:3" s="54" customFormat="1" ht="21" customHeight="1" x14ac:dyDescent="0.3"/>
    <row r="22" spans="3:3" s="54" customFormat="1" ht="34.5" customHeight="1" x14ac:dyDescent="0.3">
      <c r="C22" s="56" t="s">
        <v>54</v>
      </c>
    </row>
    <row r="23" spans="3:3" s="54" customFormat="1" ht="34.5" customHeight="1" x14ac:dyDescent="0.3">
      <c r="C23" s="63" t="s">
        <v>55</v>
      </c>
    </row>
    <row r="24" spans="3:3" s="54" customFormat="1" ht="21" customHeight="1" x14ac:dyDescent="0.3"/>
    <row r="25" spans="3:3" s="54" customFormat="1" ht="21" customHeight="1" x14ac:dyDescent="0.3"/>
    <row r="26" spans="3:3" s="54" customFormat="1" ht="21" customHeight="1" x14ac:dyDescent="0.3"/>
    <row r="27" spans="3:3" s="54" customFormat="1" ht="21" customHeight="1" x14ac:dyDescent="0.3"/>
    <row r="28" spans="3:3" s="54" customFormat="1" ht="21" customHeight="1" x14ac:dyDescent="0.3"/>
    <row r="29" spans="3:3" s="54" customFormat="1" ht="21" customHeight="1" x14ac:dyDescent="0.3"/>
    <row r="30" spans="3:3" s="54" customFormat="1" ht="21" customHeight="1" x14ac:dyDescent="0.3"/>
    <row r="31" spans="3:3" s="54" customFormat="1" ht="21" customHeight="1" x14ac:dyDescent="0.3"/>
    <row r="32" spans="3:3" s="54" customFormat="1" ht="21" customHeight="1" x14ac:dyDescent="0.3"/>
    <row r="33" s="54" customFormat="1" ht="21" customHeight="1" x14ac:dyDescent="0.3"/>
    <row r="34" s="54" customFormat="1" ht="21" customHeight="1" x14ac:dyDescent="0.3"/>
    <row r="35" s="54" customFormat="1" ht="21" customHeight="1" x14ac:dyDescent="0.3"/>
    <row r="36" s="54" customFormat="1" ht="21" customHeight="1" x14ac:dyDescent="0.3"/>
    <row r="37" s="54" customFormat="1" ht="21" customHeight="1" x14ac:dyDescent="0.3"/>
    <row r="38" s="54" customFormat="1" ht="21" customHeight="1" x14ac:dyDescent="0.3"/>
    <row r="39" s="54" customFormat="1" ht="21" customHeight="1" x14ac:dyDescent="0.3"/>
    <row r="40" s="54" customFormat="1" ht="21" customHeight="1" x14ac:dyDescent="0.3"/>
    <row r="41" s="54" customFormat="1" ht="21" customHeight="1" x14ac:dyDescent="0.3"/>
    <row r="42" s="54" customFormat="1" ht="21" customHeight="1" x14ac:dyDescent="0.3"/>
    <row r="43" s="54" customFormat="1" ht="21" customHeight="1" x14ac:dyDescent="0.3"/>
    <row r="44" s="54" customFormat="1" ht="21" customHeight="1" x14ac:dyDescent="0.3"/>
    <row r="45" s="54" customFormat="1" ht="21" customHeight="1" x14ac:dyDescent="0.3"/>
    <row r="46" s="54" customFormat="1" ht="21" customHeight="1" x14ac:dyDescent="0.3"/>
    <row r="47" s="54" customFormat="1" ht="21" customHeight="1" x14ac:dyDescent="0.3"/>
    <row r="48" s="54" customFormat="1" ht="21" customHeight="1" x14ac:dyDescent="0.3"/>
    <row r="49" s="54" customFormat="1" ht="21" customHeight="1" x14ac:dyDescent="0.3"/>
    <row r="50" s="54" customFormat="1" ht="21" customHeight="1" x14ac:dyDescent="0.3"/>
    <row r="51" s="54" customFormat="1" ht="21" customHeight="1" x14ac:dyDescent="0.3"/>
    <row r="52" s="54" customFormat="1" ht="21" customHeight="1" x14ac:dyDescent="0.3"/>
    <row r="53" s="54" customFormat="1" ht="21" customHeight="1" x14ac:dyDescent="0.3"/>
    <row r="54" s="54" customFormat="1" ht="21" customHeight="1" x14ac:dyDescent="0.3"/>
    <row r="55" s="54" customFormat="1" ht="21" customHeight="1" x14ac:dyDescent="0.3"/>
    <row r="56" s="54" customFormat="1" ht="21" customHeight="1" x14ac:dyDescent="0.3"/>
    <row r="57" s="54" customFormat="1" ht="21" customHeight="1" x14ac:dyDescent="0.3"/>
    <row r="58" s="54" customFormat="1" ht="21" customHeight="1" x14ac:dyDescent="0.3"/>
    <row r="59" s="54" customFormat="1" ht="21" customHeight="1" x14ac:dyDescent="0.3"/>
    <row r="60" s="54" customFormat="1" ht="21" customHeight="1" x14ac:dyDescent="0.3"/>
    <row r="61" s="54" customFormat="1" ht="21" customHeight="1" x14ac:dyDescent="0.3"/>
    <row r="62" s="54" customFormat="1" ht="21" customHeight="1" x14ac:dyDescent="0.3"/>
    <row r="63" s="54" customFormat="1" ht="21" customHeight="1" x14ac:dyDescent="0.3"/>
    <row r="64" s="54" customFormat="1" ht="21" customHeight="1" x14ac:dyDescent="0.3"/>
    <row r="65" s="54" customFormat="1" ht="21" customHeight="1" x14ac:dyDescent="0.3"/>
    <row r="66" s="54" customFormat="1" ht="21" customHeight="1" x14ac:dyDescent="0.3"/>
    <row r="67" s="54" customFormat="1" ht="21" customHeight="1" x14ac:dyDescent="0.3"/>
    <row r="68" s="54" customFormat="1" ht="21" customHeight="1" x14ac:dyDescent="0.3"/>
    <row r="69" s="54" customFormat="1" ht="21" customHeight="1" x14ac:dyDescent="0.3"/>
    <row r="70" s="54" customFormat="1" ht="21" customHeight="1" x14ac:dyDescent="0.3"/>
    <row r="71" s="54" customFormat="1" ht="21" customHeight="1" x14ac:dyDescent="0.3"/>
    <row r="72" s="54" customFormat="1" ht="21" customHeight="1" x14ac:dyDescent="0.3"/>
    <row r="73" s="54" customFormat="1" ht="21" customHeight="1" x14ac:dyDescent="0.3"/>
    <row r="74" s="54" customFormat="1" ht="21" customHeight="1" x14ac:dyDescent="0.3"/>
    <row r="75" s="54" customFormat="1" ht="21" customHeight="1" x14ac:dyDescent="0.3"/>
    <row r="76" s="54" customFormat="1" ht="21" customHeight="1" x14ac:dyDescent="0.3"/>
    <row r="77" s="54" customFormat="1" ht="21" customHeight="1" x14ac:dyDescent="0.3"/>
    <row r="78" s="54" customFormat="1" ht="21" customHeight="1" x14ac:dyDescent="0.3"/>
    <row r="79" s="54" customFormat="1" ht="21" customHeight="1" x14ac:dyDescent="0.3"/>
    <row r="80" s="54" customFormat="1" ht="21" customHeight="1" x14ac:dyDescent="0.3"/>
    <row r="81" s="54" customFormat="1" ht="21" customHeight="1" x14ac:dyDescent="0.3"/>
    <row r="82" s="54" customFormat="1" ht="21" customHeight="1" x14ac:dyDescent="0.3"/>
    <row r="83" s="54" customFormat="1" ht="21" customHeight="1" x14ac:dyDescent="0.3"/>
    <row r="84" s="54" customFormat="1" ht="21" customHeight="1" x14ac:dyDescent="0.3"/>
    <row r="85" s="54" customFormat="1" ht="21" customHeight="1" x14ac:dyDescent="0.3"/>
    <row r="86" s="54" customFormat="1" ht="21" customHeight="1" x14ac:dyDescent="0.3"/>
    <row r="87" s="54" customFormat="1" ht="21" customHeight="1" x14ac:dyDescent="0.3"/>
    <row r="88" s="54" customFormat="1" ht="21" customHeight="1" x14ac:dyDescent="0.3"/>
    <row r="89" s="54" customFormat="1" ht="21" customHeight="1" x14ac:dyDescent="0.3"/>
    <row r="90" s="54" customFormat="1" ht="21" customHeight="1" x14ac:dyDescent="0.3"/>
    <row r="91" s="54" customFormat="1" ht="21" customHeight="1" x14ac:dyDescent="0.3"/>
    <row r="92" s="54" customFormat="1" ht="21" customHeight="1" x14ac:dyDescent="0.3"/>
    <row r="93" s="54" customFormat="1" ht="21" customHeight="1" x14ac:dyDescent="0.3"/>
    <row r="94" s="54" customFormat="1" ht="21" customHeight="1" x14ac:dyDescent="0.3"/>
    <row r="95" s="54" customFormat="1" ht="21" customHeight="1" x14ac:dyDescent="0.3"/>
    <row r="96" s="54" customFormat="1" ht="21" customHeight="1" x14ac:dyDescent="0.3"/>
    <row r="97" s="54" customFormat="1" ht="21" customHeight="1" x14ac:dyDescent="0.3"/>
    <row r="98" s="54" customFormat="1" ht="21" customHeight="1" x14ac:dyDescent="0.3"/>
    <row r="99" s="54" customFormat="1" ht="21" customHeight="1" x14ac:dyDescent="0.3"/>
    <row r="100" s="54" customFormat="1" ht="21" customHeight="1" x14ac:dyDescent="0.3"/>
    <row r="101" s="54" customFormat="1" ht="21" customHeight="1" x14ac:dyDescent="0.3"/>
    <row r="102" s="54" customFormat="1" ht="21" customHeight="1" x14ac:dyDescent="0.3"/>
    <row r="103" s="54" customFormat="1" ht="21" customHeight="1" x14ac:dyDescent="0.3"/>
    <row r="104" s="54" customFormat="1" ht="21" customHeight="1" x14ac:dyDescent="0.3"/>
    <row r="105" s="54" customFormat="1" ht="21" customHeight="1" x14ac:dyDescent="0.3"/>
    <row r="106" s="54" customFormat="1" ht="21" customHeight="1" x14ac:dyDescent="0.3"/>
    <row r="107" s="54" customFormat="1" ht="21" customHeight="1" x14ac:dyDescent="0.3"/>
    <row r="108" s="54" customFormat="1" ht="21" customHeight="1" x14ac:dyDescent="0.3"/>
    <row r="109" s="54" customFormat="1" ht="21" customHeight="1" x14ac:dyDescent="0.3"/>
    <row r="110" s="54" customFormat="1" ht="21" customHeight="1" x14ac:dyDescent="0.3"/>
    <row r="111" s="54" customFormat="1" ht="21" customHeight="1" x14ac:dyDescent="0.3"/>
    <row r="112" s="54" customFormat="1" ht="21" customHeight="1" x14ac:dyDescent="0.3"/>
    <row r="113" s="54" customFormat="1" ht="21" customHeight="1" x14ac:dyDescent="0.3"/>
    <row r="114" s="54" customFormat="1" ht="21" customHeight="1" x14ac:dyDescent="0.3"/>
    <row r="115" s="54" customFormat="1" ht="21" customHeight="1" x14ac:dyDescent="0.3"/>
    <row r="116" s="54" customFormat="1" ht="21" customHeight="1" x14ac:dyDescent="0.3"/>
    <row r="117" s="54" customFormat="1" ht="21" customHeight="1" x14ac:dyDescent="0.3"/>
    <row r="118" s="54" customFormat="1" ht="21" customHeight="1" x14ac:dyDescent="0.3"/>
    <row r="119" s="54" customFormat="1" ht="21" customHeight="1" x14ac:dyDescent="0.3"/>
    <row r="120" s="54" customFormat="1" ht="21" customHeight="1" x14ac:dyDescent="0.3"/>
    <row r="121" s="54" customFormat="1" ht="21" customHeight="1" x14ac:dyDescent="0.3"/>
    <row r="122" s="54" customFormat="1" ht="21" customHeight="1" x14ac:dyDescent="0.3"/>
    <row r="123" s="54" customFormat="1" ht="21" customHeight="1" x14ac:dyDescent="0.3"/>
    <row r="124" s="54" customFormat="1" ht="21" customHeight="1" x14ac:dyDescent="0.3"/>
    <row r="125" s="54" customFormat="1" ht="21" customHeight="1" x14ac:dyDescent="0.3"/>
    <row r="126" s="54" customFormat="1" ht="21" customHeight="1" x14ac:dyDescent="0.3"/>
    <row r="127" s="54" customFormat="1" ht="21" customHeight="1" x14ac:dyDescent="0.3"/>
    <row r="128" s="54" customFormat="1" ht="21" customHeight="1" x14ac:dyDescent="0.3"/>
    <row r="129" s="54" customFormat="1" ht="21" customHeight="1" x14ac:dyDescent="0.3"/>
    <row r="130" s="54" customFormat="1" ht="21" customHeight="1" x14ac:dyDescent="0.3"/>
    <row r="131" s="54" customFormat="1" ht="21" customHeight="1" x14ac:dyDescent="0.3"/>
    <row r="132" s="54" customFormat="1" ht="21" customHeight="1" x14ac:dyDescent="0.3"/>
    <row r="133" s="54" customFormat="1" ht="21" customHeight="1" x14ac:dyDescent="0.3"/>
    <row r="134" s="54" customFormat="1" ht="21" customHeight="1" x14ac:dyDescent="0.3"/>
    <row r="135" s="54" customFormat="1" ht="21" customHeight="1" x14ac:dyDescent="0.3"/>
    <row r="136" s="54" customFormat="1" ht="21" customHeight="1" x14ac:dyDescent="0.3"/>
    <row r="137" s="54" customFormat="1" ht="21" customHeight="1" x14ac:dyDescent="0.3"/>
    <row r="138" s="54" customFormat="1" ht="21" customHeight="1" x14ac:dyDescent="0.3"/>
    <row r="139" s="54" customFormat="1" ht="21" customHeight="1" x14ac:dyDescent="0.3"/>
    <row r="140" s="54" customFormat="1" ht="21" customHeight="1" x14ac:dyDescent="0.3"/>
    <row r="141" s="54" customFormat="1" ht="21" customHeight="1" x14ac:dyDescent="0.3"/>
    <row r="142" s="54" customFormat="1" ht="21" customHeight="1" x14ac:dyDescent="0.3"/>
    <row r="143" s="54" customFormat="1" ht="21" customHeight="1" x14ac:dyDescent="0.3"/>
    <row r="144" s="54" customFormat="1" ht="21" customHeight="1" x14ac:dyDescent="0.3"/>
    <row r="145" s="54" customFormat="1" ht="21" customHeight="1" x14ac:dyDescent="0.3"/>
    <row r="146" s="54" customFormat="1" ht="21" customHeight="1" x14ac:dyDescent="0.3"/>
    <row r="147" s="54" customFormat="1" ht="21" customHeight="1" x14ac:dyDescent="0.3"/>
    <row r="148" s="54" customFormat="1" ht="21" customHeight="1" x14ac:dyDescent="0.3"/>
    <row r="149" s="54" customFormat="1" ht="21" customHeight="1" x14ac:dyDescent="0.3"/>
    <row r="150" s="54" customFormat="1" ht="21" customHeight="1" x14ac:dyDescent="0.3"/>
    <row r="151" s="54" customFormat="1" ht="21" customHeight="1" x14ac:dyDescent="0.3"/>
    <row r="152" s="54" customFormat="1" ht="21" customHeight="1" x14ac:dyDescent="0.3"/>
    <row r="153" s="54" customFormat="1" ht="21" customHeight="1" x14ac:dyDescent="0.3"/>
    <row r="154" s="54" customFormat="1" ht="21" customHeight="1" x14ac:dyDescent="0.3"/>
    <row r="155" s="54" customFormat="1" ht="21" customHeight="1" x14ac:dyDescent="0.3"/>
    <row r="156" s="54" customFormat="1" ht="21" customHeight="1" x14ac:dyDescent="0.3"/>
    <row r="157" s="54" customFormat="1" ht="21" customHeight="1" x14ac:dyDescent="0.3"/>
    <row r="158" s="54" customFormat="1" ht="21" customHeight="1" x14ac:dyDescent="0.3"/>
    <row r="159" s="54" customFormat="1" ht="21" customHeight="1" x14ac:dyDescent="0.3"/>
    <row r="160" s="54" customFormat="1" ht="21" customHeight="1" x14ac:dyDescent="0.3"/>
    <row r="161" s="54" customFormat="1" ht="21" customHeight="1" x14ac:dyDescent="0.3"/>
    <row r="162" s="54" customFormat="1" ht="21" customHeight="1" x14ac:dyDescent="0.3"/>
    <row r="163" s="54" customFormat="1" ht="21" customHeight="1" x14ac:dyDescent="0.3"/>
    <row r="164" s="54" customFormat="1" ht="21" customHeight="1" x14ac:dyDescent="0.3"/>
    <row r="165" s="54" customFormat="1" ht="21" customHeight="1" x14ac:dyDescent="0.3"/>
    <row r="166" s="54" customFormat="1" ht="21" customHeight="1" x14ac:dyDescent="0.3"/>
    <row r="167" s="54" customFormat="1" ht="21" customHeight="1" x14ac:dyDescent="0.3"/>
    <row r="168" s="54" customFormat="1" ht="21" customHeight="1" x14ac:dyDescent="0.3"/>
    <row r="169" s="54" customFormat="1" ht="21" customHeight="1" x14ac:dyDescent="0.3"/>
    <row r="170" s="54" customFormat="1" ht="21" customHeight="1" x14ac:dyDescent="0.3"/>
    <row r="171" s="54" customFormat="1" ht="21" customHeight="1" x14ac:dyDescent="0.3"/>
    <row r="172" s="54" customFormat="1" ht="21" customHeight="1" x14ac:dyDescent="0.3"/>
    <row r="173" s="54" customFormat="1" ht="21" customHeight="1" x14ac:dyDescent="0.3"/>
    <row r="174" s="54" customFormat="1" ht="21" customHeight="1" x14ac:dyDescent="0.3"/>
    <row r="175" s="54" customFormat="1" ht="21" customHeight="1" x14ac:dyDescent="0.3"/>
    <row r="176" s="54" customFormat="1" ht="21" customHeight="1" x14ac:dyDescent="0.3"/>
    <row r="177" s="54" customFormat="1" ht="21" customHeight="1" x14ac:dyDescent="0.3"/>
    <row r="178" s="54" customFormat="1" ht="21" customHeight="1" x14ac:dyDescent="0.3"/>
    <row r="179" s="54" customFormat="1" ht="21" customHeight="1" x14ac:dyDescent="0.3"/>
    <row r="180" s="54" customFormat="1" ht="21" customHeight="1" x14ac:dyDescent="0.3"/>
    <row r="181" s="54" customFormat="1" ht="21" customHeight="1" x14ac:dyDescent="0.3"/>
    <row r="182" s="54" customFormat="1" ht="21" customHeight="1" x14ac:dyDescent="0.3"/>
    <row r="183" s="54" customFormat="1" ht="21" customHeight="1" x14ac:dyDescent="0.3"/>
    <row r="184" s="54" customFormat="1" ht="21" customHeight="1" x14ac:dyDescent="0.3"/>
    <row r="185" s="54" customFormat="1" ht="21" customHeight="1" x14ac:dyDescent="0.3"/>
    <row r="186" s="54" customFormat="1" ht="21" customHeight="1" x14ac:dyDescent="0.3"/>
    <row r="187" s="54" customFormat="1" ht="21" customHeight="1" x14ac:dyDescent="0.3"/>
    <row r="188" s="54" customFormat="1" ht="21" customHeight="1" x14ac:dyDescent="0.3"/>
    <row r="189" s="54" customFormat="1" ht="21" customHeight="1" x14ac:dyDescent="0.3"/>
    <row r="190" s="54" customFormat="1" ht="21" customHeight="1" x14ac:dyDescent="0.3"/>
    <row r="191" s="54" customFormat="1" ht="21" customHeight="1" x14ac:dyDescent="0.3"/>
    <row r="192" s="54" customFormat="1" ht="21" customHeight="1" x14ac:dyDescent="0.3"/>
    <row r="193" s="54" customFormat="1" ht="21" customHeight="1" x14ac:dyDescent="0.3"/>
    <row r="194" s="54" customFormat="1" ht="21" customHeight="1" x14ac:dyDescent="0.3"/>
    <row r="195" s="54" customFormat="1" ht="21" customHeight="1" x14ac:dyDescent="0.3"/>
    <row r="196" s="54" customFormat="1" ht="21" customHeight="1" x14ac:dyDescent="0.3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1D7-1C68-436E-B733-5A8C857E7EB7}">
  <sheetPr codeName="Sheet2"/>
  <dimension ref="B2:K27"/>
  <sheetViews>
    <sheetView showGridLines="0" showZeros="0" tabSelected="1" workbookViewId="0">
      <selection activeCell="O18" sqref="O18"/>
    </sheetView>
  </sheetViews>
  <sheetFormatPr defaultRowHeight="20.25" customHeight="1" x14ac:dyDescent="0.3"/>
  <cols>
    <col min="1" max="1" width="8.125" style="1" customWidth="1"/>
    <col min="2" max="2" width="17.375" style="1" customWidth="1"/>
    <col min="3" max="3" width="13" style="1" customWidth="1"/>
    <col min="4" max="4" width="16" style="1" customWidth="1"/>
    <col min="5" max="5" width="12.5" style="1" customWidth="1"/>
    <col min="6" max="6" width="0.875" style="1" customWidth="1"/>
    <col min="7" max="10" width="16" style="1" customWidth="1"/>
    <col min="11" max="11" width="12.5" style="1" customWidth="1"/>
    <col min="12" max="16384" width="9" style="1"/>
  </cols>
  <sheetData>
    <row r="2" spans="2:11" ht="39" customHeight="1" thickBot="1" x14ac:dyDescent="0.35">
      <c r="B2" s="40" t="str">
        <f>I3&amp;"년 "&amp;J3&amp;"월 세일즈 리포트"</f>
        <v>2020년 4월 세일즈 리포트</v>
      </c>
      <c r="C2" s="40"/>
      <c r="D2" s="41"/>
      <c r="E2" s="41"/>
      <c r="F2" s="41"/>
      <c r="G2" s="41"/>
      <c r="H2" s="41"/>
      <c r="I2" s="41"/>
      <c r="J2" s="41"/>
      <c r="K2" s="41"/>
    </row>
    <row r="3" spans="2:11" ht="20.25" customHeight="1" thickTop="1" x14ac:dyDescent="0.3">
      <c r="B3" s="5"/>
      <c r="C3" s="5"/>
      <c r="D3" s="5"/>
      <c r="E3" s="5"/>
      <c r="F3" s="5"/>
      <c r="G3" s="5"/>
      <c r="H3" s="5"/>
      <c r="I3" s="6">
        <v>2020</v>
      </c>
      <c r="J3" s="7">
        <v>4</v>
      </c>
      <c r="K3" s="132">
        <v>1</v>
      </c>
    </row>
    <row r="17" spans="2:11" ht="20.25" customHeight="1" thickBot="1" x14ac:dyDescent="0.35">
      <c r="B17" s="8" t="s">
        <v>4</v>
      </c>
      <c r="C17" s="8"/>
      <c r="D17" s="5"/>
      <c r="E17" s="5"/>
      <c r="F17" s="5"/>
      <c r="G17" s="5"/>
      <c r="H17" s="5"/>
      <c r="I17" s="5"/>
      <c r="J17" s="5"/>
      <c r="K17" s="9" t="s">
        <v>40</v>
      </c>
    </row>
    <row r="18" spans="2:11" ht="20.25" customHeight="1" x14ac:dyDescent="0.3">
      <c r="B18" s="10" t="s">
        <v>5</v>
      </c>
      <c r="C18" s="31" t="s">
        <v>43</v>
      </c>
      <c r="D18" s="12" t="s">
        <v>41</v>
      </c>
      <c r="E18" s="13" t="s">
        <v>6</v>
      </c>
      <c r="F18" s="14"/>
      <c r="G18" s="11" t="s">
        <v>7</v>
      </c>
      <c r="H18" s="11" t="s">
        <v>8</v>
      </c>
      <c r="I18" s="11" t="s">
        <v>9</v>
      </c>
      <c r="J18" s="12" t="s">
        <v>42</v>
      </c>
      <c r="K18" s="11" t="s">
        <v>10</v>
      </c>
    </row>
    <row r="19" spans="2:11" ht="20.25" customHeight="1" thickBot="1" x14ac:dyDescent="0.35">
      <c r="B19" s="15" t="s">
        <v>11</v>
      </c>
      <c r="C19" s="32">
        <f>SUM(C20:C26)</f>
        <v>106</v>
      </c>
      <c r="D19" s="16">
        <f>SUM(D20:D26)</f>
        <v>39535869</v>
      </c>
      <c r="E19" s="18">
        <v>1</v>
      </c>
      <c r="F19" s="19"/>
      <c r="G19" s="20">
        <f>SUM(G20:G26)</f>
        <v>16605064.979999999</v>
      </c>
      <c r="H19" s="20">
        <f>SUM(H20:H26)</f>
        <v>2462000</v>
      </c>
      <c r="I19" s="20">
        <f>SUM(I20:I26)</f>
        <v>1186076.0700000003</v>
      </c>
      <c r="J19" s="16">
        <f>SUM(J20:J26)</f>
        <v>19282727.950000003</v>
      </c>
      <c r="K19" s="17">
        <f>IFERROR(J19/D19,"")</f>
        <v>0.4877274342951714</v>
      </c>
    </row>
    <row r="20" spans="2:11" ht="20.25" customHeight="1" x14ac:dyDescent="0.3">
      <c r="B20" s="21" t="s">
        <v>33</v>
      </c>
      <c r="C20" s="33">
        <f>COUNTIFS(표3[업체명],OUT!$B20,표3[년],OUT!$I$3,표3[월],OUT!$J$3)</f>
        <v>8</v>
      </c>
      <c r="D20" s="22">
        <f>SUMIFS(표3[매출],표3[업체명],OUT!$B20,표3[년],OUT!$I$3,표3[월],OUT!$J$3)</f>
        <v>2906710</v>
      </c>
      <c r="E20" s="23">
        <f>IFERROR(D20/$D$19,"")</f>
        <v>7.3520832436995379E-2</v>
      </c>
      <c r="F20" s="24"/>
      <c r="G20" s="25">
        <f>SUMIFS(표3[원가],표3[업체명],OUT!$B20,표3[년],OUT!$I$3,표3[월],OUT!$J$3)</f>
        <v>1220818.2</v>
      </c>
      <c r="H20" s="25">
        <f>SUMIFS(표3[지출],표3[업체명],OUT!$B20,표3[년],OUT!$I$3,표3[월],OUT!$J$3)</f>
        <v>167000</v>
      </c>
      <c r="I20" s="25">
        <f>SUMIFS(표3[수수료],표3[업체명],OUT!$B20,표3[년],OUT!$I$3,표3[월],OUT!$J$3)</f>
        <v>87201.3</v>
      </c>
      <c r="J20" s="22">
        <f>D20-G20-H20-I20</f>
        <v>1431690.5</v>
      </c>
      <c r="K20" s="26">
        <f t="shared" ref="K20" si="0">IFERROR(J20/D20,"")</f>
        <v>0.49254672808776934</v>
      </c>
    </row>
    <row r="21" spans="2:11" ht="20.25" customHeight="1" x14ac:dyDescent="0.3">
      <c r="B21" s="21" t="s">
        <v>38</v>
      </c>
      <c r="C21" s="33">
        <f>COUNTIFS(표3[업체명],OUT!$B21,표3[년],OUT!$I$3,표3[월],OUT!$J$3)</f>
        <v>0</v>
      </c>
      <c r="D21" s="22">
        <f>SUMIFS(표3[매출],표3[업체명],OUT!$B21,표3[년],OUT!$I$3,표3[월],OUT!$J$3)</f>
        <v>0</v>
      </c>
      <c r="E21" s="23">
        <f t="shared" ref="E21:E26" si="1">IFERROR(D21/$D$19,"")</f>
        <v>0</v>
      </c>
      <c r="F21" s="24"/>
      <c r="G21" s="25">
        <f>SUMIFS(표3[원가],표3[업체명],OUT!$B21,표3[년],OUT!$I$3,표3[월],OUT!$J$3)</f>
        <v>0</v>
      </c>
      <c r="H21" s="25">
        <f>SUMIFS(표3[지출],표3[업체명],OUT!$B21,표3[년],OUT!$I$3,표3[월],OUT!$J$3)</f>
        <v>0</v>
      </c>
      <c r="I21" s="25">
        <f>SUMIFS(표3[수수료],표3[업체명],OUT!$B21,표3[년],OUT!$I$3,표3[월],OUT!$J$3)</f>
        <v>0</v>
      </c>
      <c r="J21" s="22">
        <f t="shared" ref="J21:J26" si="2">D21-G21-H21-I21</f>
        <v>0</v>
      </c>
      <c r="K21" s="26" t="str">
        <f t="shared" ref="K21:K26" si="3">IFERROR(J21/D21,"")</f>
        <v/>
      </c>
    </row>
    <row r="22" spans="2:11" ht="20.25" customHeight="1" x14ac:dyDescent="0.3">
      <c r="B22" s="21" t="s">
        <v>39</v>
      </c>
      <c r="C22" s="33">
        <f>COUNTIFS(표3[업체명],OUT!$B22,표3[년],OUT!$I$3,표3[월],OUT!$J$3)</f>
        <v>3</v>
      </c>
      <c r="D22" s="22">
        <f>SUMIFS(표3[매출],표3[업체명],OUT!$B22,표3[년],OUT!$I$3,표3[월],OUT!$J$3)</f>
        <v>1116378</v>
      </c>
      <c r="E22" s="23">
        <f t="shared" si="1"/>
        <v>2.823709275240668E-2</v>
      </c>
      <c r="F22" s="24"/>
      <c r="G22" s="25">
        <f>SUMIFS(표3[원가],표3[업체명],OUT!$B22,표3[년],OUT!$I$3,표3[월],OUT!$J$3)</f>
        <v>468878.76</v>
      </c>
      <c r="H22" s="25">
        <f>SUMIFS(표3[지출],표3[업체명],OUT!$B22,표3[년],OUT!$I$3,표3[월],OUT!$J$3)</f>
        <v>57000</v>
      </c>
      <c r="I22" s="25">
        <f>SUMIFS(표3[수수료],표3[업체명],OUT!$B22,표3[년],OUT!$I$3,표3[월],OUT!$J$3)</f>
        <v>33491.339999999997</v>
      </c>
      <c r="J22" s="22">
        <f t="shared" si="2"/>
        <v>557007.9</v>
      </c>
      <c r="K22" s="26">
        <f t="shared" si="3"/>
        <v>0.49894202501303325</v>
      </c>
    </row>
    <row r="23" spans="2:11" ht="20.25" customHeight="1" x14ac:dyDescent="0.3">
      <c r="B23" s="21" t="s">
        <v>34</v>
      </c>
      <c r="C23" s="33">
        <f>COUNTIFS(표3[업체명],OUT!$B23,표3[년],OUT!$I$3,표3[월],OUT!$J$3)</f>
        <v>25</v>
      </c>
      <c r="D23" s="22">
        <f>SUMIFS(표3[매출],표3[업체명],OUT!$B23,표3[년],OUT!$I$3,표3[월],OUT!$J$3)</f>
        <v>9042309</v>
      </c>
      <c r="E23" s="23">
        <f t="shared" si="1"/>
        <v>0.22871152775217865</v>
      </c>
      <c r="F23" s="24"/>
      <c r="G23" s="25">
        <f>SUMIFS(표3[원가],표3[업체명],OUT!$B23,표3[년],OUT!$I$3,표3[월],OUT!$J$3)</f>
        <v>3797769.78</v>
      </c>
      <c r="H23" s="25">
        <f>SUMIFS(표3[지출],표3[업체명],OUT!$B23,표3[년],OUT!$I$3,표3[월],OUT!$J$3)</f>
        <v>568000</v>
      </c>
      <c r="I23" s="25">
        <f>SUMIFS(표3[수수료],표3[업체명],OUT!$B23,표3[년],OUT!$I$3,표3[월],OUT!$J$3)</f>
        <v>271269.26999999996</v>
      </c>
      <c r="J23" s="22">
        <f t="shared" si="2"/>
        <v>4405269.9500000011</v>
      </c>
      <c r="K23" s="26">
        <f t="shared" si="3"/>
        <v>0.48718418603036029</v>
      </c>
    </row>
    <row r="24" spans="2:11" ht="20.25" customHeight="1" x14ac:dyDescent="0.3">
      <c r="B24" s="21" t="s">
        <v>36</v>
      </c>
      <c r="C24" s="33">
        <f>COUNTIFS(표3[업체명],OUT!$B24,표3[년],OUT!$I$3,표3[월],OUT!$J$3)</f>
        <v>9</v>
      </c>
      <c r="D24" s="22">
        <f>SUMIFS(표3[매출],표3[업체명],OUT!$B24,표3[년],OUT!$I$3,표3[월],OUT!$J$3)</f>
        <v>3481001</v>
      </c>
      <c r="E24" s="23">
        <f t="shared" si="1"/>
        <v>8.8046654545521685E-2</v>
      </c>
      <c r="F24" s="24"/>
      <c r="G24" s="25">
        <f>SUMIFS(표3[원가],표3[업체명],OUT!$B24,표3[년],OUT!$I$3,표3[월],OUT!$J$3)</f>
        <v>1462020.4200000002</v>
      </c>
      <c r="H24" s="25">
        <f>SUMIFS(표3[지출],표3[업체명],OUT!$B24,표3[년],OUT!$I$3,표3[월],OUT!$J$3)</f>
        <v>209000</v>
      </c>
      <c r="I24" s="25">
        <f>SUMIFS(표3[수수료],표3[업체명],OUT!$B24,표3[년],OUT!$I$3,표3[월],OUT!$J$3)</f>
        <v>104430.03000000001</v>
      </c>
      <c r="J24" s="22">
        <f t="shared" si="2"/>
        <v>1705550.5499999998</v>
      </c>
      <c r="K24" s="26">
        <f t="shared" si="3"/>
        <v>0.48995979891990832</v>
      </c>
    </row>
    <row r="25" spans="2:11" ht="20.25" customHeight="1" x14ac:dyDescent="0.3">
      <c r="B25" s="34" t="s">
        <v>35</v>
      </c>
      <c r="C25" s="35">
        <f>COUNTIFS(표3[업체명],OUT!$B25,표3[년],OUT!$I$3,표3[월],OUT!$J$3)</f>
        <v>10</v>
      </c>
      <c r="D25" s="36">
        <f>SUMIFS(표3[매출],표3[업체명],OUT!$B25,표3[년],OUT!$I$3,표3[월],OUT!$J$3)</f>
        <v>3552030</v>
      </c>
      <c r="E25" s="37">
        <f t="shared" si="1"/>
        <v>8.984322565415219E-2</v>
      </c>
      <c r="F25" s="24"/>
      <c r="G25" s="38">
        <f>SUMIFS(표3[원가],표3[업체명],OUT!$B25,표3[년],OUT!$I$3,표3[월],OUT!$J$3)</f>
        <v>1491852.5999999999</v>
      </c>
      <c r="H25" s="38">
        <f>SUMIFS(표3[지출],표3[업체명],OUT!$B25,표3[년],OUT!$I$3,표3[월],OUT!$J$3)</f>
        <v>237000</v>
      </c>
      <c r="I25" s="38">
        <f>SUMIFS(표3[수수료],표3[업체명],OUT!$B25,표3[년],OUT!$I$3,표3[월],OUT!$J$3)</f>
        <v>106560.9</v>
      </c>
      <c r="J25" s="36">
        <f t="shared" si="2"/>
        <v>1716616.5000000002</v>
      </c>
      <c r="K25" s="39">
        <f t="shared" si="3"/>
        <v>0.48327759056089059</v>
      </c>
    </row>
    <row r="26" spans="2:11" ht="20.25" customHeight="1" thickBot="1" x14ac:dyDescent="0.35">
      <c r="B26" s="21" t="s">
        <v>44</v>
      </c>
      <c r="C26" s="33">
        <f>COUNTIFS(표3[년],OUT!$I$3,표3[월],OUT!$J$3)-SUM(C20:C25)</f>
        <v>51</v>
      </c>
      <c r="D26" s="22">
        <f>SUMIFS(표3[매출],표3[년],OUT!$I$3,표3[월],OUT!$J$3)-SUM(D20:D25)</f>
        <v>19437441</v>
      </c>
      <c r="E26" s="27">
        <f t="shared" si="1"/>
        <v>0.49164066685874541</v>
      </c>
      <c r="F26" s="24"/>
      <c r="G26" s="25">
        <f>SUMIFS(표3[원가],표3[년],OUT!$I$3,표3[월],OUT!$J$3)-SUM(G20:G25)</f>
        <v>8163725.2199999988</v>
      </c>
      <c r="H26" s="25">
        <f>SUMIFS(표3[지출],표3[년],OUT!$I$3,표3[월],OUT!$J$3)-SUM(H20:H25)</f>
        <v>1224000</v>
      </c>
      <c r="I26" s="25">
        <f>SUMIFS(표3[수수료],표3[년],OUT!$I$3,표3[월],OUT!$J$3)-SUM(I20:I25)</f>
        <v>583123.23000000033</v>
      </c>
      <c r="J26" s="22">
        <f t="shared" si="2"/>
        <v>9466592.5500000007</v>
      </c>
      <c r="K26" s="26">
        <f t="shared" si="3"/>
        <v>0.48702874776571675</v>
      </c>
    </row>
    <row r="27" spans="2:11" ht="20.25" customHeight="1" x14ac:dyDescent="0.3">
      <c r="B27" s="28"/>
      <c r="C27" s="28"/>
      <c r="D27" s="28"/>
      <c r="E27" s="28"/>
      <c r="F27" s="5"/>
      <c r="G27" s="29">
        <f>SUM(G19:I19)</f>
        <v>20253141.049999997</v>
      </c>
      <c r="H27" s="28"/>
      <c r="I27" s="30">
        <f>IFERROR(SUM(G19:I19)/D19,"")</f>
        <v>0.5122725657048286</v>
      </c>
      <c r="J27" s="28"/>
      <c r="K27" s="28"/>
    </row>
  </sheetData>
  <phoneticPr fontId="3" type="noConversion"/>
  <conditionalFormatting sqref="E20:F26">
    <cfRule type="dataBar" priority="1">
      <dataBar>
        <cfvo type="num" val="0"/>
        <cfvo type="num" val="1"/>
        <color rgb="FFF2D6D6"/>
      </dataBar>
      <extLst>
        <ext xmlns:x14="http://schemas.microsoft.com/office/spreadsheetml/2009/9/main" uri="{B025F937-C7B1-47D3-B67F-A62EFF666E3E}">
          <x14:id>{5DCB8258-A3AA-452C-920A-CA1534B41C34}</x14:id>
        </ext>
      </extLst>
    </cfRule>
  </conditionalFormatting>
  <dataValidations count="3">
    <dataValidation type="list" allowBlank="1" showInputMessage="1" showErrorMessage="1" sqref="J3" xr:uid="{C16EE593-EBA6-405C-A36B-86ADB718F1B1}">
      <formula1>"1,2,3,4,5,6,7,8,9,10,11,12"</formula1>
    </dataValidation>
    <dataValidation type="list" allowBlank="1" showInputMessage="1" showErrorMessage="1" sqref="I3" xr:uid="{64931745-EA48-46AF-AAE6-0AEF2A1A17EF}">
      <formula1>"2019,2020,2021,2022"</formula1>
    </dataValidation>
    <dataValidation type="list" allowBlank="1" showInputMessage="1" showErrorMessage="1" sqref="K3" xr:uid="{B5BDBFB9-AABB-40E1-8F25-D2D80BFF5AAA}">
      <formula1>"1,2,3,4,5"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CB8258-A3AA-452C-920A-CA1534B41C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E20:F26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1AE7-C1FC-4360-BBBB-A69343DE3044}">
  <sheetPr codeName="Sheet3"/>
  <dimension ref="B3:L1267"/>
  <sheetViews>
    <sheetView showGridLines="0" workbookViewId="0">
      <selection activeCell="F22" sqref="F22"/>
    </sheetView>
  </sheetViews>
  <sheetFormatPr defaultRowHeight="16.5" customHeight="1" x14ac:dyDescent="0.3"/>
  <cols>
    <col min="1" max="1" width="9" style="2"/>
    <col min="2" max="2" width="14.375" style="2" customWidth="1"/>
    <col min="3" max="5" width="7.625" style="2" customWidth="1"/>
    <col min="6" max="9" width="12.5" style="2" customWidth="1"/>
    <col min="10" max="16384" width="9" style="2"/>
  </cols>
  <sheetData>
    <row r="3" spans="2:12" s="4" customFormat="1" ht="16.5" customHeight="1" x14ac:dyDescent="0.3">
      <c r="B3" s="48" t="s">
        <v>32</v>
      </c>
      <c r="C3" s="48" t="s">
        <v>0</v>
      </c>
      <c r="D3" s="48" t="s">
        <v>1</v>
      </c>
      <c r="E3" s="48" t="s">
        <v>2</v>
      </c>
      <c r="F3" s="48" t="s">
        <v>3</v>
      </c>
      <c r="G3" s="48" t="s">
        <v>29</v>
      </c>
      <c r="H3" s="48" t="s">
        <v>30</v>
      </c>
      <c r="I3" s="48" t="s">
        <v>31</v>
      </c>
      <c r="L3"/>
    </row>
    <row r="4" spans="2:12" ht="16.5" customHeight="1" x14ac:dyDescent="0.3">
      <c r="B4" s="47" t="s">
        <v>34</v>
      </c>
      <c r="C4" s="47">
        <v>2020</v>
      </c>
      <c r="D4" s="47">
        <v>11</v>
      </c>
      <c r="E4" s="47">
        <v>23</v>
      </c>
      <c r="F4" s="50">
        <v>331681</v>
      </c>
      <c r="G4" s="50">
        <f>F4*0.42</f>
        <v>139306.01999999999</v>
      </c>
      <c r="H4" s="50">
        <v>24000</v>
      </c>
      <c r="I4" s="50">
        <v>9950.43</v>
      </c>
      <c r="L4"/>
    </row>
    <row r="5" spans="2:12" ht="16.5" customHeight="1" x14ac:dyDescent="0.3">
      <c r="B5" s="47" t="s">
        <v>12</v>
      </c>
      <c r="C5" s="47">
        <v>2020</v>
      </c>
      <c r="D5" s="47">
        <v>5</v>
      </c>
      <c r="E5" s="47">
        <v>9</v>
      </c>
      <c r="F5" s="50">
        <v>390242</v>
      </c>
      <c r="G5" s="50">
        <f t="shared" ref="G5:G68" si="0">F5*0.42</f>
        <v>163901.63999999998</v>
      </c>
      <c r="H5" s="50">
        <v>23000</v>
      </c>
      <c r="I5" s="50">
        <v>11707.26</v>
      </c>
      <c r="L5"/>
    </row>
    <row r="6" spans="2:12" ht="16.5" customHeight="1" x14ac:dyDescent="0.3">
      <c r="B6" s="47" t="s">
        <v>13</v>
      </c>
      <c r="C6" s="47">
        <v>2020</v>
      </c>
      <c r="D6" s="47">
        <v>4</v>
      </c>
      <c r="E6" s="47">
        <v>1</v>
      </c>
      <c r="F6" s="50">
        <v>387846</v>
      </c>
      <c r="G6" s="50">
        <f t="shared" si="0"/>
        <v>162895.32</v>
      </c>
      <c r="H6" s="50">
        <v>14000</v>
      </c>
      <c r="I6" s="50">
        <v>11635.38</v>
      </c>
      <c r="L6"/>
    </row>
    <row r="7" spans="2:12" ht="16.5" customHeight="1" x14ac:dyDescent="0.3">
      <c r="B7" s="47" t="s">
        <v>13</v>
      </c>
      <c r="C7" s="47">
        <v>2020</v>
      </c>
      <c r="D7" s="47">
        <v>11</v>
      </c>
      <c r="E7" s="47">
        <v>9</v>
      </c>
      <c r="F7" s="50">
        <v>360353</v>
      </c>
      <c r="G7" s="50">
        <f t="shared" si="0"/>
        <v>151348.25999999998</v>
      </c>
      <c r="H7" s="50">
        <v>38000</v>
      </c>
      <c r="I7" s="50">
        <v>10810.59</v>
      </c>
      <c r="L7"/>
    </row>
    <row r="8" spans="2:12" ht="16.5" customHeight="1" x14ac:dyDescent="0.3">
      <c r="B8" s="47" t="s">
        <v>13</v>
      </c>
      <c r="C8" s="47">
        <v>2020</v>
      </c>
      <c r="D8" s="47">
        <v>4</v>
      </c>
      <c r="E8" s="47">
        <v>6</v>
      </c>
      <c r="F8" s="50">
        <v>299977</v>
      </c>
      <c r="G8" s="50">
        <f t="shared" si="0"/>
        <v>125990.34</v>
      </c>
      <c r="H8" s="50">
        <v>38000</v>
      </c>
      <c r="I8" s="50">
        <v>8999.31</v>
      </c>
      <c r="L8"/>
    </row>
    <row r="9" spans="2:12" ht="16.5" customHeight="1" x14ac:dyDescent="0.3">
      <c r="B9" s="47" t="s">
        <v>14</v>
      </c>
      <c r="C9" s="47">
        <v>2020</v>
      </c>
      <c r="D9" s="47">
        <v>12</v>
      </c>
      <c r="E9" s="47">
        <v>1</v>
      </c>
      <c r="F9" s="50">
        <v>378425</v>
      </c>
      <c r="G9" s="50">
        <f t="shared" si="0"/>
        <v>158938.5</v>
      </c>
      <c r="H9" s="50">
        <v>19000</v>
      </c>
      <c r="I9" s="50">
        <v>11352.75</v>
      </c>
      <c r="L9"/>
    </row>
    <row r="10" spans="2:12" ht="16.5" customHeight="1" x14ac:dyDescent="0.3">
      <c r="B10" s="47" t="s">
        <v>15</v>
      </c>
      <c r="C10" s="47">
        <v>2020</v>
      </c>
      <c r="D10" s="47">
        <v>1</v>
      </c>
      <c r="E10" s="47">
        <v>2</v>
      </c>
      <c r="F10" s="50">
        <v>497659</v>
      </c>
      <c r="G10" s="50">
        <f t="shared" si="0"/>
        <v>209016.78</v>
      </c>
      <c r="H10" s="50">
        <v>11000</v>
      </c>
      <c r="I10" s="50">
        <v>14929.769999999999</v>
      </c>
      <c r="L10"/>
    </row>
    <row r="11" spans="2:12" ht="16.5" customHeight="1" x14ac:dyDescent="0.3">
      <c r="B11" s="47" t="s">
        <v>15</v>
      </c>
      <c r="C11" s="47">
        <v>2020</v>
      </c>
      <c r="D11" s="47">
        <v>10</v>
      </c>
      <c r="E11" s="47">
        <v>16</v>
      </c>
      <c r="F11" s="50">
        <v>491763</v>
      </c>
      <c r="G11" s="50">
        <f t="shared" si="0"/>
        <v>206540.46</v>
      </c>
      <c r="H11" s="50">
        <v>26000</v>
      </c>
      <c r="I11" s="50">
        <v>14752.89</v>
      </c>
      <c r="L11"/>
    </row>
    <row r="12" spans="2:12" ht="16.5" customHeight="1" x14ac:dyDescent="0.3">
      <c r="B12" s="47" t="s">
        <v>15</v>
      </c>
      <c r="C12" s="47">
        <v>2020</v>
      </c>
      <c r="D12" s="47">
        <v>3</v>
      </c>
      <c r="E12" s="47">
        <v>4</v>
      </c>
      <c r="F12" s="50">
        <v>383390</v>
      </c>
      <c r="G12" s="50">
        <f t="shared" si="0"/>
        <v>161023.79999999999</v>
      </c>
      <c r="H12" s="50">
        <v>29000</v>
      </c>
      <c r="I12" s="50">
        <v>11501.699999999999</v>
      </c>
      <c r="L12"/>
    </row>
    <row r="13" spans="2:12" ht="16.5" customHeight="1" x14ac:dyDescent="0.3">
      <c r="B13" s="47" t="s">
        <v>34</v>
      </c>
      <c r="C13" s="47">
        <v>2020</v>
      </c>
      <c r="D13" s="47">
        <v>10</v>
      </c>
      <c r="E13" s="47">
        <v>3</v>
      </c>
      <c r="F13" s="50">
        <v>297426</v>
      </c>
      <c r="G13" s="50">
        <f t="shared" si="0"/>
        <v>124918.92</v>
      </c>
      <c r="H13" s="50">
        <v>19000</v>
      </c>
      <c r="I13" s="50">
        <v>8922.7799999999988</v>
      </c>
      <c r="L13"/>
    </row>
    <row r="14" spans="2:12" ht="16.5" customHeight="1" x14ac:dyDescent="0.3">
      <c r="B14" s="47" t="s">
        <v>17</v>
      </c>
      <c r="C14" s="47">
        <v>2020</v>
      </c>
      <c r="D14" s="47">
        <v>12</v>
      </c>
      <c r="E14" s="47">
        <v>16</v>
      </c>
      <c r="F14" s="50">
        <v>484880</v>
      </c>
      <c r="G14" s="50">
        <f t="shared" si="0"/>
        <v>203649.6</v>
      </c>
      <c r="H14" s="50">
        <v>40000</v>
      </c>
      <c r="I14" s="50">
        <v>14546.4</v>
      </c>
      <c r="L14"/>
    </row>
    <row r="15" spans="2:12" ht="16.5" customHeight="1" x14ac:dyDescent="0.3">
      <c r="B15" s="47" t="s">
        <v>17</v>
      </c>
      <c r="C15" s="47">
        <v>2020</v>
      </c>
      <c r="D15" s="47">
        <v>2</v>
      </c>
      <c r="E15" s="47">
        <v>3</v>
      </c>
      <c r="F15" s="50">
        <v>420480</v>
      </c>
      <c r="G15" s="50">
        <f t="shared" si="0"/>
        <v>176601.60000000001</v>
      </c>
      <c r="H15" s="50">
        <v>39000</v>
      </c>
      <c r="I15" s="50">
        <v>12614.4</v>
      </c>
      <c r="L15"/>
    </row>
    <row r="16" spans="2:12" ht="16.5" customHeight="1" x14ac:dyDescent="0.3">
      <c r="B16" s="47" t="s">
        <v>18</v>
      </c>
      <c r="C16" s="47">
        <v>2020</v>
      </c>
      <c r="D16" s="47">
        <v>3</v>
      </c>
      <c r="E16" s="47">
        <v>9</v>
      </c>
      <c r="F16" s="50">
        <v>325571</v>
      </c>
      <c r="G16" s="50">
        <f t="shared" si="0"/>
        <v>136739.82</v>
      </c>
      <c r="H16" s="50">
        <v>25000</v>
      </c>
      <c r="I16" s="50">
        <v>9767.1299999999992</v>
      </c>
      <c r="L16"/>
    </row>
    <row r="17" spans="2:12" ht="16.5" customHeight="1" x14ac:dyDescent="0.3">
      <c r="B17" s="47" t="s">
        <v>18</v>
      </c>
      <c r="C17" s="47">
        <v>2020</v>
      </c>
      <c r="D17" s="47">
        <v>8</v>
      </c>
      <c r="E17" s="47">
        <v>4</v>
      </c>
      <c r="F17" s="50">
        <v>425890</v>
      </c>
      <c r="G17" s="50">
        <f t="shared" si="0"/>
        <v>178873.8</v>
      </c>
      <c r="H17" s="50">
        <v>20000</v>
      </c>
      <c r="I17" s="50">
        <v>12776.699999999999</v>
      </c>
      <c r="L17"/>
    </row>
    <row r="18" spans="2:12" ht="16.5" customHeight="1" x14ac:dyDescent="0.3">
      <c r="B18" s="47" t="s">
        <v>19</v>
      </c>
      <c r="C18" s="47">
        <v>2020</v>
      </c>
      <c r="D18" s="47">
        <v>2</v>
      </c>
      <c r="E18" s="47">
        <v>13</v>
      </c>
      <c r="F18" s="50">
        <v>427836</v>
      </c>
      <c r="G18" s="50">
        <f t="shared" si="0"/>
        <v>179691.12</v>
      </c>
      <c r="H18" s="50">
        <v>23000</v>
      </c>
      <c r="I18" s="50">
        <v>12835.08</v>
      </c>
      <c r="L18"/>
    </row>
    <row r="19" spans="2:12" ht="16.5" customHeight="1" x14ac:dyDescent="0.3">
      <c r="B19" s="47" t="s">
        <v>20</v>
      </c>
      <c r="C19" s="47">
        <v>2020</v>
      </c>
      <c r="D19" s="47">
        <v>1</v>
      </c>
      <c r="E19" s="47">
        <v>14</v>
      </c>
      <c r="F19" s="50">
        <v>462657</v>
      </c>
      <c r="G19" s="50">
        <f t="shared" si="0"/>
        <v>194315.94</v>
      </c>
      <c r="H19" s="50">
        <v>16000</v>
      </c>
      <c r="I19" s="50">
        <v>13879.71</v>
      </c>
      <c r="L19"/>
    </row>
    <row r="20" spans="2:12" ht="16.5" customHeight="1" x14ac:dyDescent="0.3">
      <c r="B20" s="47" t="s">
        <v>20</v>
      </c>
      <c r="C20" s="47">
        <v>2020</v>
      </c>
      <c r="D20" s="47">
        <v>5</v>
      </c>
      <c r="E20" s="47">
        <v>17</v>
      </c>
      <c r="F20" s="50">
        <v>275190</v>
      </c>
      <c r="G20" s="50">
        <f t="shared" si="0"/>
        <v>115579.8</v>
      </c>
      <c r="H20" s="50">
        <v>37000</v>
      </c>
      <c r="I20" s="50">
        <v>8255.6999999999989</v>
      </c>
      <c r="L20"/>
    </row>
    <row r="21" spans="2:12" ht="16.5" customHeight="1" x14ac:dyDescent="0.3">
      <c r="B21" s="47" t="s">
        <v>20</v>
      </c>
      <c r="C21" s="47">
        <v>2020</v>
      </c>
      <c r="D21" s="47">
        <v>5</v>
      </c>
      <c r="E21" s="47">
        <v>25</v>
      </c>
      <c r="F21" s="50">
        <v>317728</v>
      </c>
      <c r="G21" s="50">
        <f t="shared" si="0"/>
        <v>133445.76000000001</v>
      </c>
      <c r="H21" s="50">
        <v>23000</v>
      </c>
      <c r="I21" s="50">
        <v>9531.84</v>
      </c>
    </row>
    <row r="22" spans="2:12" ht="16.5" customHeight="1" x14ac:dyDescent="0.3">
      <c r="B22" s="47" t="s">
        <v>21</v>
      </c>
      <c r="C22" s="47">
        <v>2020</v>
      </c>
      <c r="D22" s="47">
        <v>5</v>
      </c>
      <c r="E22" s="47">
        <v>16</v>
      </c>
      <c r="F22" s="50">
        <v>350701</v>
      </c>
      <c r="G22" s="50">
        <f t="shared" si="0"/>
        <v>147294.41999999998</v>
      </c>
      <c r="H22" s="50">
        <v>36000</v>
      </c>
      <c r="I22" s="50">
        <v>10521.029999999999</v>
      </c>
    </row>
    <row r="23" spans="2:12" ht="16.5" customHeight="1" x14ac:dyDescent="0.3">
      <c r="B23" s="47" t="s">
        <v>22</v>
      </c>
      <c r="C23" s="47">
        <v>2020</v>
      </c>
      <c r="D23" s="47">
        <v>10</v>
      </c>
      <c r="E23" s="47">
        <v>28</v>
      </c>
      <c r="F23" s="50">
        <v>413836</v>
      </c>
      <c r="G23" s="50">
        <f t="shared" si="0"/>
        <v>173811.12</v>
      </c>
      <c r="H23" s="50">
        <v>15000</v>
      </c>
      <c r="I23" s="50">
        <v>12415.08</v>
      </c>
    </row>
    <row r="24" spans="2:12" ht="16.5" customHeight="1" x14ac:dyDescent="0.3">
      <c r="B24" s="47" t="s">
        <v>22</v>
      </c>
      <c r="C24" s="47">
        <v>2020</v>
      </c>
      <c r="D24" s="47">
        <v>8</v>
      </c>
      <c r="E24" s="47">
        <v>13</v>
      </c>
      <c r="F24" s="50">
        <v>417699</v>
      </c>
      <c r="G24" s="50">
        <f t="shared" si="0"/>
        <v>175433.58</v>
      </c>
      <c r="H24" s="50">
        <v>39000</v>
      </c>
      <c r="I24" s="50">
        <v>12530.97</v>
      </c>
    </row>
    <row r="25" spans="2:12" ht="16.5" customHeight="1" x14ac:dyDescent="0.3">
      <c r="B25" s="47" t="s">
        <v>22</v>
      </c>
      <c r="C25" s="47">
        <v>2020</v>
      </c>
      <c r="D25" s="47">
        <v>4</v>
      </c>
      <c r="E25" s="47">
        <v>7</v>
      </c>
      <c r="F25" s="50">
        <v>252903</v>
      </c>
      <c r="G25" s="50">
        <f t="shared" si="0"/>
        <v>106219.26</v>
      </c>
      <c r="H25" s="50">
        <v>27000</v>
      </c>
      <c r="I25" s="50">
        <v>7587.09</v>
      </c>
    </row>
    <row r="26" spans="2:12" ht="16.5" customHeight="1" x14ac:dyDescent="0.3">
      <c r="B26" s="47" t="s">
        <v>23</v>
      </c>
      <c r="C26" s="47">
        <v>2020</v>
      </c>
      <c r="D26" s="47">
        <v>7</v>
      </c>
      <c r="E26" s="47">
        <v>8</v>
      </c>
      <c r="F26" s="50">
        <v>293797</v>
      </c>
      <c r="G26" s="50">
        <f t="shared" si="0"/>
        <v>123394.73999999999</v>
      </c>
      <c r="H26" s="50">
        <v>11000</v>
      </c>
      <c r="I26" s="50">
        <v>8813.91</v>
      </c>
    </row>
    <row r="27" spans="2:12" ht="16.5" customHeight="1" x14ac:dyDescent="0.3">
      <c r="B27" s="47" t="s">
        <v>23</v>
      </c>
      <c r="C27" s="47">
        <v>2020</v>
      </c>
      <c r="D27" s="47">
        <v>3</v>
      </c>
      <c r="E27" s="47">
        <v>12</v>
      </c>
      <c r="F27" s="50">
        <v>326654</v>
      </c>
      <c r="G27" s="50">
        <f t="shared" si="0"/>
        <v>137194.68</v>
      </c>
      <c r="H27" s="50">
        <v>16000</v>
      </c>
      <c r="I27" s="50">
        <v>9799.619999999999</v>
      </c>
    </row>
    <row r="28" spans="2:12" ht="16.5" customHeight="1" x14ac:dyDescent="0.3">
      <c r="B28" s="47" t="s">
        <v>23</v>
      </c>
      <c r="C28" s="47">
        <v>2020</v>
      </c>
      <c r="D28" s="47">
        <v>7</v>
      </c>
      <c r="E28" s="47">
        <v>2</v>
      </c>
      <c r="F28" s="50">
        <v>446217</v>
      </c>
      <c r="G28" s="50">
        <f t="shared" si="0"/>
        <v>187411.13999999998</v>
      </c>
      <c r="H28" s="50">
        <v>15000</v>
      </c>
      <c r="I28" s="50">
        <v>13386.51</v>
      </c>
    </row>
    <row r="29" spans="2:12" ht="16.5" customHeight="1" x14ac:dyDescent="0.3">
      <c r="B29" s="47" t="s">
        <v>23</v>
      </c>
      <c r="C29" s="47">
        <v>2020</v>
      </c>
      <c r="D29" s="47">
        <v>9</v>
      </c>
      <c r="E29" s="47">
        <v>17</v>
      </c>
      <c r="F29" s="50">
        <v>473746</v>
      </c>
      <c r="G29" s="50">
        <f t="shared" si="0"/>
        <v>198973.32</v>
      </c>
      <c r="H29" s="50">
        <v>12000</v>
      </c>
      <c r="I29" s="50">
        <v>14212.38</v>
      </c>
    </row>
    <row r="30" spans="2:12" ht="16.5" customHeight="1" x14ac:dyDescent="0.3">
      <c r="B30" s="47" t="s">
        <v>23</v>
      </c>
      <c r="C30" s="47">
        <v>2020</v>
      </c>
      <c r="D30" s="47">
        <v>11</v>
      </c>
      <c r="E30" s="47">
        <v>12</v>
      </c>
      <c r="F30" s="50">
        <v>463271</v>
      </c>
      <c r="G30" s="50">
        <f t="shared" si="0"/>
        <v>194573.82</v>
      </c>
      <c r="H30" s="50">
        <v>37000</v>
      </c>
      <c r="I30" s="50">
        <v>13898.13</v>
      </c>
    </row>
    <row r="31" spans="2:12" ht="16.5" customHeight="1" x14ac:dyDescent="0.3">
      <c r="B31" s="47" t="s">
        <v>17</v>
      </c>
      <c r="C31" s="47">
        <v>2020</v>
      </c>
      <c r="D31" s="47">
        <v>3</v>
      </c>
      <c r="E31" s="47">
        <v>27</v>
      </c>
      <c r="F31" s="50">
        <v>255178</v>
      </c>
      <c r="G31" s="50">
        <f t="shared" si="0"/>
        <v>107174.76</v>
      </c>
      <c r="H31" s="50">
        <v>25000</v>
      </c>
      <c r="I31" s="50">
        <v>7655.34</v>
      </c>
    </row>
    <row r="32" spans="2:12" ht="16.5" customHeight="1" x14ac:dyDescent="0.3">
      <c r="B32" s="47" t="s">
        <v>17</v>
      </c>
      <c r="C32" s="47">
        <v>2020</v>
      </c>
      <c r="D32" s="47">
        <v>6</v>
      </c>
      <c r="E32" s="47">
        <v>26</v>
      </c>
      <c r="F32" s="50">
        <v>425069</v>
      </c>
      <c r="G32" s="50">
        <f t="shared" si="0"/>
        <v>178528.97999999998</v>
      </c>
      <c r="H32" s="50">
        <v>16000</v>
      </c>
      <c r="I32" s="50">
        <v>12752.07</v>
      </c>
    </row>
    <row r="33" spans="2:9" ht="16.5" customHeight="1" x14ac:dyDescent="0.3">
      <c r="B33" s="47" t="s">
        <v>17</v>
      </c>
      <c r="C33" s="47">
        <v>2020</v>
      </c>
      <c r="D33" s="47">
        <v>11</v>
      </c>
      <c r="E33" s="47">
        <v>13</v>
      </c>
      <c r="F33" s="50">
        <v>318800</v>
      </c>
      <c r="G33" s="50">
        <f t="shared" si="0"/>
        <v>133896</v>
      </c>
      <c r="H33" s="50">
        <v>16000</v>
      </c>
      <c r="I33" s="50">
        <v>9564</v>
      </c>
    </row>
    <row r="34" spans="2:9" ht="16.5" customHeight="1" x14ac:dyDescent="0.3">
      <c r="B34" s="47" t="s">
        <v>34</v>
      </c>
      <c r="C34" s="47">
        <v>2020</v>
      </c>
      <c r="D34" s="47">
        <v>2</v>
      </c>
      <c r="E34" s="47">
        <v>27</v>
      </c>
      <c r="F34" s="50">
        <v>416738</v>
      </c>
      <c r="G34" s="50">
        <f t="shared" si="0"/>
        <v>175029.96</v>
      </c>
      <c r="H34" s="50">
        <v>29000</v>
      </c>
      <c r="I34" s="50">
        <v>12502.14</v>
      </c>
    </row>
    <row r="35" spans="2:9" ht="16.5" customHeight="1" x14ac:dyDescent="0.3">
      <c r="B35" s="47" t="s">
        <v>34</v>
      </c>
      <c r="C35" s="47">
        <v>2020</v>
      </c>
      <c r="D35" s="47">
        <v>1</v>
      </c>
      <c r="E35" s="47">
        <v>3</v>
      </c>
      <c r="F35" s="50">
        <v>364888</v>
      </c>
      <c r="G35" s="50">
        <f t="shared" si="0"/>
        <v>153252.96</v>
      </c>
      <c r="H35" s="50">
        <v>29000</v>
      </c>
      <c r="I35" s="50">
        <v>10946.64</v>
      </c>
    </row>
    <row r="36" spans="2:9" ht="16.5" customHeight="1" x14ac:dyDescent="0.3">
      <c r="B36" s="47" t="s">
        <v>34</v>
      </c>
      <c r="C36" s="47">
        <v>2020</v>
      </c>
      <c r="D36" s="47">
        <v>1</v>
      </c>
      <c r="E36" s="47">
        <v>24</v>
      </c>
      <c r="F36" s="50">
        <v>438567</v>
      </c>
      <c r="G36" s="50">
        <f t="shared" si="0"/>
        <v>184198.13999999998</v>
      </c>
      <c r="H36" s="50">
        <v>19000</v>
      </c>
      <c r="I36" s="50">
        <v>13157.01</v>
      </c>
    </row>
    <row r="37" spans="2:9" ht="16.5" customHeight="1" x14ac:dyDescent="0.3">
      <c r="B37" s="47" t="s">
        <v>34</v>
      </c>
      <c r="C37" s="47">
        <v>2020</v>
      </c>
      <c r="D37" s="47">
        <v>12</v>
      </c>
      <c r="E37" s="47">
        <v>6</v>
      </c>
      <c r="F37" s="50">
        <v>358954</v>
      </c>
      <c r="G37" s="50">
        <f t="shared" si="0"/>
        <v>150760.68</v>
      </c>
      <c r="H37" s="50">
        <v>31000</v>
      </c>
      <c r="I37" s="50">
        <v>10768.619999999999</v>
      </c>
    </row>
    <row r="38" spans="2:9" ht="16.5" customHeight="1" x14ac:dyDescent="0.3">
      <c r="B38" s="47" t="s">
        <v>34</v>
      </c>
      <c r="C38" s="47">
        <v>2020</v>
      </c>
      <c r="D38" s="47">
        <v>5</v>
      </c>
      <c r="E38" s="47">
        <v>14</v>
      </c>
      <c r="F38" s="50">
        <v>296159</v>
      </c>
      <c r="G38" s="50">
        <f t="shared" si="0"/>
        <v>124386.78</v>
      </c>
      <c r="H38" s="50">
        <v>25000</v>
      </c>
      <c r="I38" s="50">
        <v>8884.77</v>
      </c>
    </row>
    <row r="39" spans="2:9" ht="16.5" customHeight="1" x14ac:dyDescent="0.3">
      <c r="B39" s="47" t="s">
        <v>34</v>
      </c>
      <c r="C39" s="47">
        <v>2020</v>
      </c>
      <c r="D39" s="47">
        <v>5</v>
      </c>
      <c r="E39" s="47">
        <v>12</v>
      </c>
      <c r="F39" s="50">
        <v>304863</v>
      </c>
      <c r="G39" s="50">
        <f t="shared" si="0"/>
        <v>128042.45999999999</v>
      </c>
      <c r="H39" s="50">
        <v>15000</v>
      </c>
      <c r="I39" s="50">
        <v>9145.89</v>
      </c>
    </row>
    <row r="40" spans="2:9" ht="16.5" customHeight="1" x14ac:dyDescent="0.3">
      <c r="B40" s="47" t="s">
        <v>24</v>
      </c>
      <c r="C40" s="47">
        <v>2020</v>
      </c>
      <c r="D40" s="47">
        <v>5</v>
      </c>
      <c r="E40" s="47">
        <v>4</v>
      </c>
      <c r="F40" s="50">
        <v>461296</v>
      </c>
      <c r="G40" s="50">
        <f t="shared" si="0"/>
        <v>193744.32</v>
      </c>
      <c r="H40" s="50">
        <v>25000</v>
      </c>
      <c r="I40" s="50">
        <v>13838.88</v>
      </c>
    </row>
    <row r="41" spans="2:9" ht="16.5" customHeight="1" x14ac:dyDescent="0.3">
      <c r="B41" s="47" t="s">
        <v>24</v>
      </c>
      <c r="C41" s="47">
        <v>2020</v>
      </c>
      <c r="D41" s="47">
        <v>5</v>
      </c>
      <c r="E41" s="47">
        <v>2</v>
      </c>
      <c r="F41" s="50">
        <v>355533</v>
      </c>
      <c r="G41" s="50">
        <f t="shared" si="0"/>
        <v>149323.85999999999</v>
      </c>
      <c r="H41" s="50">
        <v>33000</v>
      </c>
      <c r="I41" s="50">
        <v>10665.99</v>
      </c>
    </row>
    <row r="42" spans="2:9" ht="16.5" customHeight="1" x14ac:dyDescent="0.3">
      <c r="B42" s="47" t="s">
        <v>25</v>
      </c>
      <c r="C42" s="47">
        <v>2020</v>
      </c>
      <c r="D42" s="47">
        <v>3</v>
      </c>
      <c r="E42" s="47">
        <v>2</v>
      </c>
      <c r="F42" s="50">
        <v>338655</v>
      </c>
      <c r="G42" s="50">
        <f t="shared" si="0"/>
        <v>142235.1</v>
      </c>
      <c r="H42" s="50">
        <v>36000</v>
      </c>
      <c r="I42" s="50">
        <v>10159.65</v>
      </c>
    </row>
    <row r="43" spans="2:9" ht="16.5" customHeight="1" x14ac:dyDescent="0.3">
      <c r="B43" s="47" t="s">
        <v>25</v>
      </c>
      <c r="C43" s="47">
        <v>2020</v>
      </c>
      <c r="D43" s="47">
        <v>11</v>
      </c>
      <c r="E43" s="47">
        <v>5</v>
      </c>
      <c r="F43" s="50">
        <v>497768</v>
      </c>
      <c r="G43" s="50">
        <f t="shared" si="0"/>
        <v>209062.56</v>
      </c>
      <c r="H43" s="50">
        <v>28000</v>
      </c>
      <c r="I43" s="50">
        <v>14933.039999999999</v>
      </c>
    </row>
    <row r="44" spans="2:9" ht="16.5" customHeight="1" x14ac:dyDescent="0.3">
      <c r="B44" s="47" t="s">
        <v>25</v>
      </c>
      <c r="C44" s="47">
        <v>2020</v>
      </c>
      <c r="D44" s="47">
        <v>3</v>
      </c>
      <c r="E44" s="47">
        <v>21</v>
      </c>
      <c r="F44" s="50">
        <v>449230</v>
      </c>
      <c r="G44" s="50">
        <f t="shared" si="0"/>
        <v>188676.6</v>
      </c>
      <c r="H44" s="50">
        <v>35000</v>
      </c>
      <c r="I44" s="50">
        <v>13476.9</v>
      </c>
    </row>
    <row r="45" spans="2:9" ht="16.5" customHeight="1" x14ac:dyDescent="0.3">
      <c r="B45" s="47" t="s">
        <v>34</v>
      </c>
      <c r="C45" s="47">
        <v>2020</v>
      </c>
      <c r="D45" s="47">
        <v>8</v>
      </c>
      <c r="E45" s="47">
        <v>1</v>
      </c>
      <c r="F45" s="50">
        <v>492228</v>
      </c>
      <c r="G45" s="50">
        <f t="shared" si="0"/>
        <v>206735.75999999998</v>
      </c>
      <c r="H45" s="50">
        <v>10000</v>
      </c>
      <c r="I45" s="50">
        <v>14766.84</v>
      </c>
    </row>
    <row r="46" spans="2:9" ht="16.5" customHeight="1" x14ac:dyDescent="0.3">
      <c r="B46" s="47" t="s">
        <v>34</v>
      </c>
      <c r="C46" s="47">
        <v>2020</v>
      </c>
      <c r="D46" s="47">
        <v>10</v>
      </c>
      <c r="E46" s="47">
        <v>3</v>
      </c>
      <c r="F46" s="50">
        <v>256417</v>
      </c>
      <c r="G46" s="50">
        <f t="shared" si="0"/>
        <v>107695.14</v>
      </c>
      <c r="H46" s="50">
        <v>18000</v>
      </c>
      <c r="I46" s="50">
        <v>7692.5099999999993</v>
      </c>
    </row>
    <row r="47" spans="2:9" ht="16.5" customHeight="1" x14ac:dyDescent="0.3">
      <c r="B47" s="47" t="s">
        <v>34</v>
      </c>
      <c r="C47" s="47">
        <v>2020</v>
      </c>
      <c r="D47" s="47">
        <v>10</v>
      </c>
      <c r="E47" s="47">
        <v>10</v>
      </c>
      <c r="F47" s="50">
        <v>418744</v>
      </c>
      <c r="G47" s="50">
        <f t="shared" si="0"/>
        <v>175872.47999999998</v>
      </c>
      <c r="H47" s="50">
        <v>16000</v>
      </c>
      <c r="I47" s="50">
        <v>12562.32</v>
      </c>
    </row>
    <row r="48" spans="2:9" ht="16.5" customHeight="1" x14ac:dyDescent="0.3">
      <c r="B48" s="47" t="s">
        <v>34</v>
      </c>
      <c r="C48" s="47">
        <v>2020</v>
      </c>
      <c r="D48" s="47">
        <v>3</v>
      </c>
      <c r="E48" s="47">
        <v>21</v>
      </c>
      <c r="F48" s="50">
        <v>361205</v>
      </c>
      <c r="G48" s="50">
        <f t="shared" si="0"/>
        <v>151706.1</v>
      </c>
      <c r="H48" s="50">
        <v>28000</v>
      </c>
      <c r="I48" s="50">
        <v>10836.15</v>
      </c>
    </row>
    <row r="49" spans="2:9" ht="16.5" customHeight="1" x14ac:dyDescent="0.3">
      <c r="B49" s="47" t="s">
        <v>26</v>
      </c>
      <c r="C49" s="47">
        <v>2020</v>
      </c>
      <c r="D49" s="47">
        <v>9</v>
      </c>
      <c r="E49" s="47">
        <v>28</v>
      </c>
      <c r="F49" s="50">
        <v>345198</v>
      </c>
      <c r="G49" s="50">
        <f t="shared" si="0"/>
        <v>144983.16</v>
      </c>
      <c r="H49" s="50">
        <v>29000</v>
      </c>
      <c r="I49" s="50">
        <v>10355.94</v>
      </c>
    </row>
    <row r="50" spans="2:9" ht="16.5" customHeight="1" x14ac:dyDescent="0.3">
      <c r="B50" s="47" t="s">
        <v>17</v>
      </c>
      <c r="C50" s="47">
        <v>2020</v>
      </c>
      <c r="D50" s="47">
        <v>12</v>
      </c>
      <c r="E50" s="47">
        <v>19</v>
      </c>
      <c r="F50" s="50">
        <v>328406</v>
      </c>
      <c r="G50" s="50">
        <f t="shared" si="0"/>
        <v>137930.51999999999</v>
      </c>
      <c r="H50" s="50">
        <v>30000</v>
      </c>
      <c r="I50" s="50">
        <v>9852.18</v>
      </c>
    </row>
    <row r="51" spans="2:9" ht="16.5" customHeight="1" x14ac:dyDescent="0.3">
      <c r="B51" s="47" t="s">
        <v>17</v>
      </c>
      <c r="C51" s="47">
        <v>2020</v>
      </c>
      <c r="D51" s="47">
        <v>7</v>
      </c>
      <c r="E51" s="47">
        <v>14</v>
      </c>
      <c r="F51" s="50">
        <v>280267</v>
      </c>
      <c r="G51" s="50">
        <f t="shared" si="0"/>
        <v>117712.14</v>
      </c>
      <c r="H51" s="50">
        <v>19000</v>
      </c>
      <c r="I51" s="50">
        <v>8408.01</v>
      </c>
    </row>
    <row r="52" spans="2:9" ht="16.5" customHeight="1" x14ac:dyDescent="0.3">
      <c r="B52" s="47" t="s">
        <v>17</v>
      </c>
      <c r="C52" s="47">
        <v>2020</v>
      </c>
      <c r="D52" s="47">
        <v>8</v>
      </c>
      <c r="E52" s="47">
        <v>23</v>
      </c>
      <c r="F52" s="50">
        <v>452687</v>
      </c>
      <c r="G52" s="50">
        <f t="shared" si="0"/>
        <v>190128.53999999998</v>
      </c>
      <c r="H52" s="50">
        <v>12000</v>
      </c>
      <c r="I52" s="50">
        <v>13580.609999999999</v>
      </c>
    </row>
    <row r="53" spans="2:9" ht="16.5" customHeight="1" x14ac:dyDescent="0.3">
      <c r="B53" s="47" t="s">
        <v>17</v>
      </c>
      <c r="C53" s="47">
        <v>2020</v>
      </c>
      <c r="D53" s="47">
        <v>10</v>
      </c>
      <c r="E53" s="47">
        <v>23</v>
      </c>
      <c r="F53" s="50">
        <v>405090</v>
      </c>
      <c r="G53" s="50">
        <f t="shared" si="0"/>
        <v>170137.8</v>
      </c>
      <c r="H53" s="50">
        <v>19000</v>
      </c>
      <c r="I53" s="50">
        <v>12152.699999999999</v>
      </c>
    </row>
    <row r="54" spans="2:9" ht="16.5" customHeight="1" x14ac:dyDescent="0.3">
      <c r="B54" s="47" t="s">
        <v>17</v>
      </c>
      <c r="C54" s="47">
        <v>2020</v>
      </c>
      <c r="D54" s="47">
        <v>3</v>
      </c>
      <c r="E54" s="47">
        <v>16</v>
      </c>
      <c r="F54" s="50">
        <v>427401</v>
      </c>
      <c r="G54" s="50">
        <f t="shared" si="0"/>
        <v>179508.41999999998</v>
      </c>
      <c r="H54" s="50">
        <v>12000</v>
      </c>
      <c r="I54" s="50">
        <v>12822.029999999999</v>
      </c>
    </row>
    <row r="55" spans="2:9" ht="16.5" customHeight="1" x14ac:dyDescent="0.3">
      <c r="B55" s="47" t="s">
        <v>17</v>
      </c>
      <c r="C55" s="47">
        <v>2020</v>
      </c>
      <c r="D55" s="47">
        <v>6</v>
      </c>
      <c r="E55" s="47">
        <v>11</v>
      </c>
      <c r="F55" s="50">
        <v>321257</v>
      </c>
      <c r="G55" s="50">
        <f t="shared" si="0"/>
        <v>134927.94</v>
      </c>
      <c r="H55" s="50">
        <v>38000</v>
      </c>
      <c r="I55" s="50">
        <v>9637.7099999999991</v>
      </c>
    </row>
    <row r="56" spans="2:9" ht="16.5" customHeight="1" x14ac:dyDescent="0.3">
      <c r="B56" s="47" t="s">
        <v>17</v>
      </c>
      <c r="C56" s="47">
        <v>2020</v>
      </c>
      <c r="D56" s="47">
        <v>8</v>
      </c>
      <c r="E56" s="47">
        <v>24</v>
      </c>
      <c r="F56" s="50">
        <v>388296</v>
      </c>
      <c r="G56" s="50">
        <f t="shared" si="0"/>
        <v>163084.32</v>
      </c>
      <c r="H56" s="50">
        <v>39000</v>
      </c>
      <c r="I56" s="50">
        <v>11648.88</v>
      </c>
    </row>
    <row r="57" spans="2:9" ht="16.5" customHeight="1" x14ac:dyDescent="0.3">
      <c r="B57" s="47" t="s">
        <v>18</v>
      </c>
      <c r="C57" s="47">
        <v>2020</v>
      </c>
      <c r="D57" s="47">
        <v>2</v>
      </c>
      <c r="E57" s="47">
        <v>15</v>
      </c>
      <c r="F57" s="50">
        <v>446322</v>
      </c>
      <c r="G57" s="50">
        <f t="shared" si="0"/>
        <v>187455.24</v>
      </c>
      <c r="H57" s="50">
        <v>28000</v>
      </c>
      <c r="I57" s="50">
        <v>13389.66</v>
      </c>
    </row>
    <row r="58" spans="2:9" ht="16.5" customHeight="1" x14ac:dyDescent="0.3">
      <c r="B58" s="47" t="s">
        <v>20</v>
      </c>
      <c r="C58" s="47">
        <v>2020</v>
      </c>
      <c r="D58" s="47">
        <v>2</v>
      </c>
      <c r="E58" s="47">
        <v>14</v>
      </c>
      <c r="F58" s="50">
        <v>424385</v>
      </c>
      <c r="G58" s="50">
        <f t="shared" si="0"/>
        <v>178241.69999999998</v>
      </c>
      <c r="H58" s="50">
        <v>11000</v>
      </c>
      <c r="I58" s="50">
        <v>12731.55</v>
      </c>
    </row>
    <row r="59" spans="2:9" ht="16.5" customHeight="1" x14ac:dyDescent="0.3">
      <c r="B59" s="47" t="s">
        <v>19</v>
      </c>
      <c r="C59" s="47">
        <v>2020</v>
      </c>
      <c r="D59" s="47">
        <v>6</v>
      </c>
      <c r="E59" s="47">
        <v>16</v>
      </c>
      <c r="F59" s="50">
        <v>304299</v>
      </c>
      <c r="G59" s="50">
        <f t="shared" si="0"/>
        <v>127805.58</v>
      </c>
      <c r="H59" s="50">
        <v>24000</v>
      </c>
      <c r="I59" s="50">
        <v>9128.9699999999993</v>
      </c>
    </row>
    <row r="60" spans="2:9" ht="16.5" customHeight="1" x14ac:dyDescent="0.3">
      <c r="B60" s="47" t="s">
        <v>20</v>
      </c>
      <c r="C60" s="47">
        <v>2020</v>
      </c>
      <c r="D60" s="47">
        <v>9</v>
      </c>
      <c r="E60" s="47">
        <v>16</v>
      </c>
      <c r="F60" s="50">
        <v>375934</v>
      </c>
      <c r="G60" s="50">
        <f t="shared" si="0"/>
        <v>157892.28</v>
      </c>
      <c r="H60" s="50">
        <v>23000</v>
      </c>
      <c r="I60" s="50">
        <v>11278.02</v>
      </c>
    </row>
    <row r="61" spans="2:9" ht="16.5" customHeight="1" x14ac:dyDescent="0.3">
      <c r="B61" s="47" t="s">
        <v>20</v>
      </c>
      <c r="C61" s="47">
        <v>2020</v>
      </c>
      <c r="D61" s="47">
        <v>2</v>
      </c>
      <c r="E61" s="47">
        <v>28</v>
      </c>
      <c r="F61" s="50">
        <v>421523</v>
      </c>
      <c r="G61" s="50">
        <f t="shared" si="0"/>
        <v>177039.66</v>
      </c>
      <c r="H61" s="50">
        <v>13000</v>
      </c>
      <c r="I61" s="50">
        <v>12645.689999999999</v>
      </c>
    </row>
    <row r="62" spans="2:9" ht="16.5" customHeight="1" x14ac:dyDescent="0.3">
      <c r="B62" s="47" t="s">
        <v>26</v>
      </c>
      <c r="C62" s="47">
        <v>2020</v>
      </c>
      <c r="D62" s="47">
        <v>12</v>
      </c>
      <c r="E62" s="47">
        <v>20</v>
      </c>
      <c r="F62" s="50">
        <v>296706</v>
      </c>
      <c r="G62" s="50">
        <f t="shared" si="0"/>
        <v>124616.51999999999</v>
      </c>
      <c r="H62" s="50">
        <v>30000</v>
      </c>
      <c r="I62" s="50">
        <v>8901.18</v>
      </c>
    </row>
    <row r="63" spans="2:9" ht="16.5" customHeight="1" x14ac:dyDescent="0.3">
      <c r="B63" s="47" t="s">
        <v>20</v>
      </c>
      <c r="C63" s="47">
        <v>2020</v>
      </c>
      <c r="D63" s="47">
        <v>11</v>
      </c>
      <c r="E63" s="47">
        <v>7</v>
      </c>
      <c r="F63" s="50">
        <v>484065</v>
      </c>
      <c r="G63" s="50">
        <f t="shared" si="0"/>
        <v>203307.3</v>
      </c>
      <c r="H63" s="50">
        <v>32000</v>
      </c>
      <c r="I63" s="50">
        <v>14521.949999999999</v>
      </c>
    </row>
    <row r="64" spans="2:9" ht="16.5" customHeight="1" x14ac:dyDescent="0.3">
      <c r="B64" s="47" t="s">
        <v>22</v>
      </c>
      <c r="C64" s="47">
        <v>2020</v>
      </c>
      <c r="D64" s="47">
        <v>6</v>
      </c>
      <c r="E64" s="47">
        <v>12</v>
      </c>
      <c r="F64" s="50">
        <v>431103</v>
      </c>
      <c r="G64" s="50">
        <f t="shared" si="0"/>
        <v>181063.25999999998</v>
      </c>
      <c r="H64" s="50">
        <v>31000</v>
      </c>
      <c r="I64" s="50">
        <v>12933.09</v>
      </c>
    </row>
    <row r="65" spans="2:9" ht="16.5" customHeight="1" x14ac:dyDescent="0.3">
      <c r="B65" s="47" t="s">
        <v>22</v>
      </c>
      <c r="C65" s="47">
        <v>2020</v>
      </c>
      <c r="D65" s="47">
        <v>3</v>
      </c>
      <c r="E65" s="47">
        <v>26</v>
      </c>
      <c r="F65" s="50">
        <v>454933</v>
      </c>
      <c r="G65" s="50">
        <f t="shared" si="0"/>
        <v>191071.86</v>
      </c>
      <c r="H65" s="50">
        <v>39000</v>
      </c>
      <c r="I65" s="50">
        <v>13647.99</v>
      </c>
    </row>
    <row r="66" spans="2:9" ht="16.5" customHeight="1" x14ac:dyDescent="0.3">
      <c r="B66" s="47" t="s">
        <v>21</v>
      </c>
      <c r="C66" s="47">
        <v>2020</v>
      </c>
      <c r="D66" s="47">
        <v>1</v>
      </c>
      <c r="E66" s="47">
        <v>5</v>
      </c>
      <c r="F66" s="50">
        <v>250315</v>
      </c>
      <c r="G66" s="50">
        <f t="shared" si="0"/>
        <v>105132.3</v>
      </c>
      <c r="H66" s="50">
        <v>23000</v>
      </c>
      <c r="I66" s="50">
        <v>7509.45</v>
      </c>
    </row>
    <row r="67" spans="2:9" ht="16.5" customHeight="1" x14ac:dyDescent="0.3">
      <c r="B67" s="47" t="s">
        <v>23</v>
      </c>
      <c r="C67" s="47">
        <v>2020</v>
      </c>
      <c r="D67" s="47">
        <v>12</v>
      </c>
      <c r="E67" s="47">
        <v>17</v>
      </c>
      <c r="F67" s="50">
        <v>256177</v>
      </c>
      <c r="G67" s="50">
        <f t="shared" si="0"/>
        <v>107594.34</v>
      </c>
      <c r="H67" s="50">
        <v>10000</v>
      </c>
      <c r="I67" s="50">
        <v>7685.3099999999995</v>
      </c>
    </row>
    <row r="68" spans="2:9" ht="16.5" customHeight="1" x14ac:dyDescent="0.3">
      <c r="B68" s="47" t="s">
        <v>34</v>
      </c>
      <c r="C68" s="47">
        <v>2020</v>
      </c>
      <c r="D68" s="47">
        <v>9</v>
      </c>
      <c r="E68" s="47">
        <v>24</v>
      </c>
      <c r="F68" s="50">
        <v>375750</v>
      </c>
      <c r="G68" s="50">
        <f t="shared" si="0"/>
        <v>157815</v>
      </c>
      <c r="H68" s="50">
        <v>34000</v>
      </c>
      <c r="I68" s="50">
        <v>11272.5</v>
      </c>
    </row>
    <row r="69" spans="2:9" ht="16.5" customHeight="1" x14ac:dyDescent="0.3">
      <c r="B69" s="47" t="s">
        <v>26</v>
      </c>
      <c r="C69" s="47">
        <v>2020</v>
      </c>
      <c r="D69" s="47">
        <v>9</v>
      </c>
      <c r="E69" s="47">
        <v>17</v>
      </c>
      <c r="F69" s="50">
        <v>415076</v>
      </c>
      <c r="G69" s="50">
        <f t="shared" ref="G69:G132" si="1">F69*0.42</f>
        <v>174331.91999999998</v>
      </c>
      <c r="H69" s="50">
        <v>39000</v>
      </c>
      <c r="I69" s="50">
        <v>12452.279999999999</v>
      </c>
    </row>
    <row r="70" spans="2:9" ht="16.5" customHeight="1" x14ac:dyDescent="0.3">
      <c r="B70" s="47" t="s">
        <v>26</v>
      </c>
      <c r="C70" s="47">
        <v>2020</v>
      </c>
      <c r="D70" s="47">
        <v>10</v>
      </c>
      <c r="E70" s="47">
        <v>9</v>
      </c>
      <c r="F70" s="50">
        <v>386496</v>
      </c>
      <c r="G70" s="50">
        <f t="shared" si="1"/>
        <v>162328.32000000001</v>
      </c>
      <c r="H70" s="50">
        <v>30000</v>
      </c>
      <c r="I70" s="50">
        <v>11594.88</v>
      </c>
    </row>
    <row r="71" spans="2:9" ht="16.5" customHeight="1" x14ac:dyDescent="0.3">
      <c r="B71" s="47" t="s">
        <v>26</v>
      </c>
      <c r="C71" s="47">
        <v>2020</v>
      </c>
      <c r="D71" s="47">
        <v>1</v>
      </c>
      <c r="E71" s="47">
        <v>2</v>
      </c>
      <c r="F71" s="50">
        <v>491045</v>
      </c>
      <c r="G71" s="50">
        <f t="shared" si="1"/>
        <v>206238.9</v>
      </c>
      <c r="H71" s="50">
        <v>34000</v>
      </c>
      <c r="I71" s="50">
        <v>14731.35</v>
      </c>
    </row>
    <row r="72" spans="2:9" ht="16.5" customHeight="1" x14ac:dyDescent="0.3">
      <c r="B72" s="47" t="s">
        <v>26</v>
      </c>
      <c r="C72" s="47">
        <v>2020</v>
      </c>
      <c r="D72" s="47">
        <v>2</v>
      </c>
      <c r="E72" s="47">
        <v>28</v>
      </c>
      <c r="F72" s="50">
        <v>311595</v>
      </c>
      <c r="G72" s="50">
        <f t="shared" si="1"/>
        <v>130869.9</v>
      </c>
      <c r="H72" s="50">
        <v>23000</v>
      </c>
      <c r="I72" s="50">
        <v>9347.85</v>
      </c>
    </row>
    <row r="73" spans="2:9" ht="16.5" customHeight="1" x14ac:dyDescent="0.3">
      <c r="B73" s="47" t="s">
        <v>26</v>
      </c>
      <c r="C73" s="47">
        <v>2020</v>
      </c>
      <c r="D73" s="47">
        <v>5</v>
      </c>
      <c r="E73" s="47">
        <v>21</v>
      </c>
      <c r="F73" s="50">
        <v>266700</v>
      </c>
      <c r="G73" s="50">
        <f t="shared" si="1"/>
        <v>112014</v>
      </c>
      <c r="H73" s="50">
        <v>19000</v>
      </c>
      <c r="I73" s="50">
        <v>8001</v>
      </c>
    </row>
    <row r="74" spans="2:9" ht="16.5" customHeight="1" x14ac:dyDescent="0.3">
      <c r="B74" s="47" t="s">
        <v>26</v>
      </c>
      <c r="C74" s="47">
        <v>2020</v>
      </c>
      <c r="D74" s="47">
        <v>6</v>
      </c>
      <c r="E74" s="47">
        <v>11</v>
      </c>
      <c r="F74" s="50">
        <v>296289</v>
      </c>
      <c r="G74" s="50">
        <f t="shared" si="1"/>
        <v>124441.37999999999</v>
      </c>
      <c r="H74" s="50">
        <v>24000</v>
      </c>
      <c r="I74" s="50">
        <v>8888.67</v>
      </c>
    </row>
    <row r="75" spans="2:9" ht="16.5" customHeight="1" x14ac:dyDescent="0.3">
      <c r="B75" s="47" t="s">
        <v>26</v>
      </c>
      <c r="C75" s="47">
        <v>2020</v>
      </c>
      <c r="D75" s="47">
        <v>6</v>
      </c>
      <c r="E75" s="47">
        <v>1</v>
      </c>
      <c r="F75" s="50">
        <v>496514</v>
      </c>
      <c r="G75" s="50">
        <f t="shared" si="1"/>
        <v>208535.88</v>
      </c>
      <c r="H75" s="50">
        <v>26000</v>
      </c>
      <c r="I75" s="50">
        <v>14895.42</v>
      </c>
    </row>
    <row r="76" spans="2:9" ht="16.5" customHeight="1" x14ac:dyDescent="0.3">
      <c r="B76" s="47" t="s">
        <v>26</v>
      </c>
      <c r="C76" s="47">
        <v>2020</v>
      </c>
      <c r="D76" s="47">
        <v>9</v>
      </c>
      <c r="E76" s="47">
        <v>5</v>
      </c>
      <c r="F76" s="50">
        <v>258492</v>
      </c>
      <c r="G76" s="50">
        <f t="shared" si="1"/>
        <v>108566.64</v>
      </c>
      <c r="H76" s="50">
        <v>33000</v>
      </c>
      <c r="I76" s="50">
        <v>7754.7599999999993</v>
      </c>
    </row>
    <row r="77" spans="2:9" ht="16.5" customHeight="1" x14ac:dyDescent="0.3">
      <c r="B77" s="47" t="s">
        <v>26</v>
      </c>
      <c r="C77" s="47">
        <v>2020</v>
      </c>
      <c r="D77" s="47">
        <v>4</v>
      </c>
      <c r="E77" s="47">
        <v>22</v>
      </c>
      <c r="F77" s="50">
        <v>344035</v>
      </c>
      <c r="G77" s="50">
        <f t="shared" si="1"/>
        <v>144494.69999999998</v>
      </c>
      <c r="H77" s="50">
        <v>33000</v>
      </c>
      <c r="I77" s="50">
        <v>10321.049999999999</v>
      </c>
    </row>
    <row r="78" spans="2:9" ht="16.5" customHeight="1" x14ac:dyDescent="0.3">
      <c r="B78" s="47" t="s">
        <v>26</v>
      </c>
      <c r="C78" s="47">
        <v>2020</v>
      </c>
      <c r="D78" s="47">
        <v>4</v>
      </c>
      <c r="E78" s="47">
        <v>24</v>
      </c>
      <c r="F78" s="50">
        <v>302938</v>
      </c>
      <c r="G78" s="50">
        <f t="shared" si="1"/>
        <v>127233.95999999999</v>
      </c>
      <c r="H78" s="50">
        <v>40000</v>
      </c>
      <c r="I78" s="50">
        <v>9088.14</v>
      </c>
    </row>
    <row r="79" spans="2:9" ht="16.5" customHeight="1" x14ac:dyDescent="0.3">
      <c r="B79" s="47" t="s">
        <v>20</v>
      </c>
      <c r="C79" s="47">
        <v>2020</v>
      </c>
      <c r="D79" s="47">
        <v>7</v>
      </c>
      <c r="E79" s="47">
        <v>7</v>
      </c>
      <c r="F79" s="50">
        <v>418320</v>
      </c>
      <c r="G79" s="50">
        <f t="shared" si="1"/>
        <v>175694.4</v>
      </c>
      <c r="H79" s="50">
        <v>21000</v>
      </c>
      <c r="I79" s="50">
        <v>12549.6</v>
      </c>
    </row>
    <row r="80" spans="2:9" ht="16.5" customHeight="1" x14ac:dyDescent="0.3">
      <c r="B80" s="47" t="s">
        <v>34</v>
      </c>
      <c r="C80" s="47">
        <v>2020</v>
      </c>
      <c r="D80" s="47">
        <v>1</v>
      </c>
      <c r="E80" s="47">
        <v>23</v>
      </c>
      <c r="F80" s="50">
        <v>394218</v>
      </c>
      <c r="G80" s="50">
        <f t="shared" si="1"/>
        <v>165571.56</v>
      </c>
      <c r="H80" s="50">
        <v>25000</v>
      </c>
      <c r="I80" s="50">
        <v>11826.539999999999</v>
      </c>
    </row>
    <row r="81" spans="2:9" ht="16.5" customHeight="1" x14ac:dyDescent="0.3">
      <c r="B81" s="47" t="s">
        <v>26</v>
      </c>
      <c r="C81" s="47">
        <v>2020</v>
      </c>
      <c r="D81" s="47">
        <v>10</v>
      </c>
      <c r="E81" s="47">
        <v>19</v>
      </c>
      <c r="F81" s="50">
        <v>457207</v>
      </c>
      <c r="G81" s="50">
        <f t="shared" si="1"/>
        <v>192026.94</v>
      </c>
      <c r="H81" s="50">
        <v>34000</v>
      </c>
      <c r="I81" s="50">
        <v>13716.21</v>
      </c>
    </row>
    <row r="82" spans="2:9" ht="16.5" customHeight="1" x14ac:dyDescent="0.3">
      <c r="B82" s="47" t="s">
        <v>26</v>
      </c>
      <c r="C82" s="47">
        <v>2020</v>
      </c>
      <c r="D82" s="47">
        <v>2</v>
      </c>
      <c r="E82" s="47">
        <v>4</v>
      </c>
      <c r="F82" s="50">
        <v>346881</v>
      </c>
      <c r="G82" s="50">
        <f t="shared" si="1"/>
        <v>145690.01999999999</v>
      </c>
      <c r="H82" s="50">
        <v>20000</v>
      </c>
      <c r="I82" s="50">
        <v>10406.43</v>
      </c>
    </row>
    <row r="83" spans="2:9" ht="16.5" customHeight="1" x14ac:dyDescent="0.3">
      <c r="B83" s="47" t="s">
        <v>26</v>
      </c>
      <c r="C83" s="47">
        <v>2020</v>
      </c>
      <c r="D83" s="47">
        <v>10</v>
      </c>
      <c r="E83" s="47">
        <v>10</v>
      </c>
      <c r="F83" s="50">
        <v>450095</v>
      </c>
      <c r="G83" s="50">
        <f t="shared" si="1"/>
        <v>189039.9</v>
      </c>
      <c r="H83" s="50">
        <v>37000</v>
      </c>
      <c r="I83" s="50">
        <v>13502.85</v>
      </c>
    </row>
    <row r="84" spans="2:9" ht="16.5" customHeight="1" x14ac:dyDescent="0.3">
      <c r="B84" s="47" t="s">
        <v>26</v>
      </c>
      <c r="C84" s="47">
        <v>2020</v>
      </c>
      <c r="D84" s="47">
        <v>9</v>
      </c>
      <c r="E84" s="47">
        <v>11</v>
      </c>
      <c r="F84" s="50">
        <v>445865</v>
      </c>
      <c r="G84" s="50">
        <f t="shared" si="1"/>
        <v>187263.3</v>
      </c>
      <c r="H84" s="50">
        <v>38000</v>
      </c>
      <c r="I84" s="50">
        <v>13375.949999999999</v>
      </c>
    </row>
    <row r="85" spans="2:9" ht="16.5" customHeight="1" x14ac:dyDescent="0.3">
      <c r="B85" s="47" t="s">
        <v>26</v>
      </c>
      <c r="C85" s="47">
        <v>2020</v>
      </c>
      <c r="D85" s="47">
        <v>9</v>
      </c>
      <c r="E85" s="47">
        <v>27</v>
      </c>
      <c r="F85" s="50">
        <v>257355</v>
      </c>
      <c r="G85" s="50">
        <f t="shared" si="1"/>
        <v>108089.09999999999</v>
      </c>
      <c r="H85" s="50">
        <v>17000</v>
      </c>
      <c r="I85" s="50">
        <v>7720.65</v>
      </c>
    </row>
    <row r="86" spans="2:9" ht="16.5" customHeight="1" x14ac:dyDescent="0.3">
      <c r="B86" s="47" t="s">
        <v>34</v>
      </c>
      <c r="C86" s="47">
        <v>2020</v>
      </c>
      <c r="D86" s="47">
        <v>4</v>
      </c>
      <c r="E86" s="47">
        <v>15</v>
      </c>
      <c r="F86" s="50">
        <v>373112</v>
      </c>
      <c r="G86" s="50">
        <f t="shared" si="1"/>
        <v>156707.04</v>
      </c>
      <c r="H86" s="50">
        <v>24000</v>
      </c>
      <c r="I86" s="50">
        <v>11193.359999999999</v>
      </c>
    </row>
    <row r="87" spans="2:9" ht="16.5" customHeight="1" x14ac:dyDescent="0.3">
      <c r="B87" s="47" t="s">
        <v>34</v>
      </c>
      <c r="C87" s="47">
        <v>2020</v>
      </c>
      <c r="D87" s="47">
        <v>8</v>
      </c>
      <c r="E87" s="47">
        <v>12</v>
      </c>
      <c r="F87" s="50">
        <v>289527</v>
      </c>
      <c r="G87" s="50">
        <f t="shared" si="1"/>
        <v>121601.34</v>
      </c>
      <c r="H87" s="50">
        <v>27000</v>
      </c>
      <c r="I87" s="50">
        <v>8685.81</v>
      </c>
    </row>
    <row r="88" spans="2:9" ht="16.5" customHeight="1" x14ac:dyDescent="0.3">
      <c r="B88" s="47" t="s">
        <v>34</v>
      </c>
      <c r="C88" s="47">
        <v>2020</v>
      </c>
      <c r="D88" s="47">
        <v>7</v>
      </c>
      <c r="E88" s="47">
        <v>27</v>
      </c>
      <c r="F88" s="50">
        <v>294448</v>
      </c>
      <c r="G88" s="50">
        <f t="shared" si="1"/>
        <v>123668.15999999999</v>
      </c>
      <c r="H88" s="50">
        <v>11000</v>
      </c>
      <c r="I88" s="50">
        <v>8833.44</v>
      </c>
    </row>
    <row r="89" spans="2:9" ht="16.5" customHeight="1" x14ac:dyDescent="0.3">
      <c r="B89" s="47" t="s">
        <v>25</v>
      </c>
      <c r="C89" s="47">
        <v>2020</v>
      </c>
      <c r="D89" s="47">
        <v>12</v>
      </c>
      <c r="E89" s="47">
        <v>17</v>
      </c>
      <c r="F89" s="50">
        <v>484715</v>
      </c>
      <c r="G89" s="50">
        <f t="shared" si="1"/>
        <v>203580.3</v>
      </c>
      <c r="H89" s="50">
        <v>31000</v>
      </c>
      <c r="I89" s="50">
        <v>14541.449999999999</v>
      </c>
    </row>
    <row r="90" spans="2:9" ht="16.5" customHeight="1" x14ac:dyDescent="0.3">
      <c r="B90" s="47" t="s">
        <v>34</v>
      </c>
      <c r="C90" s="47">
        <v>2020</v>
      </c>
      <c r="D90" s="47">
        <v>5</v>
      </c>
      <c r="E90" s="47">
        <v>9</v>
      </c>
      <c r="F90" s="50">
        <v>347839</v>
      </c>
      <c r="G90" s="50">
        <f t="shared" si="1"/>
        <v>146092.38</v>
      </c>
      <c r="H90" s="50">
        <v>36000</v>
      </c>
      <c r="I90" s="50">
        <v>10435.17</v>
      </c>
    </row>
    <row r="91" spans="2:9" ht="16.5" customHeight="1" x14ac:dyDescent="0.3">
      <c r="B91" s="47" t="s">
        <v>35</v>
      </c>
      <c r="C91" s="47">
        <v>2020</v>
      </c>
      <c r="D91" s="47">
        <v>5</v>
      </c>
      <c r="E91" s="47">
        <v>3</v>
      </c>
      <c r="F91" s="50">
        <v>259842</v>
      </c>
      <c r="G91" s="50">
        <f t="shared" si="1"/>
        <v>109133.64</v>
      </c>
      <c r="H91" s="50">
        <v>32000</v>
      </c>
      <c r="I91" s="50">
        <v>7795.2599999999993</v>
      </c>
    </row>
    <row r="92" spans="2:9" ht="16.5" customHeight="1" x14ac:dyDescent="0.3">
      <c r="B92" s="47" t="s">
        <v>35</v>
      </c>
      <c r="C92" s="47">
        <v>2020</v>
      </c>
      <c r="D92" s="47">
        <v>9</v>
      </c>
      <c r="E92" s="47">
        <v>27</v>
      </c>
      <c r="F92" s="50">
        <v>395860</v>
      </c>
      <c r="G92" s="50">
        <f t="shared" si="1"/>
        <v>166261.19999999998</v>
      </c>
      <c r="H92" s="50">
        <v>35000</v>
      </c>
      <c r="I92" s="50">
        <v>11875.8</v>
      </c>
    </row>
    <row r="93" spans="2:9" ht="16.5" customHeight="1" x14ac:dyDescent="0.3">
      <c r="B93" s="47" t="s">
        <v>35</v>
      </c>
      <c r="C93" s="47">
        <v>2020</v>
      </c>
      <c r="D93" s="47">
        <v>8</v>
      </c>
      <c r="E93" s="47">
        <v>8</v>
      </c>
      <c r="F93" s="50">
        <v>454431</v>
      </c>
      <c r="G93" s="50">
        <f t="shared" si="1"/>
        <v>190861.02</v>
      </c>
      <c r="H93" s="50">
        <v>26000</v>
      </c>
      <c r="I93" s="50">
        <v>13632.93</v>
      </c>
    </row>
    <row r="94" spans="2:9" ht="16.5" customHeight="1" x14ac:dyDescent="0.3">
      <c r="B94" s="47" t="s">
        <v>14</v>
      </c>
      <c r="C94" s="47">
        <v>2020</v>
      </c>
      <c r="D94" s="47">
        <v>2</v>
      </c>
      <c r="E94" s="47">
        <v>2</v>
      </c>
      <c r="F94" s="50">
        <v>320294</v>
      </c>
      <c r="G94" s="50">
        <f t="shared" si="1"/>
        <v>134523.47999999998</v>
      </c>
      <c r="H94" s="50">
        <v>32000</v>
      </c>
      <c r="I94" s="50">
        <v>9608.82</v>
      </c>
    </row>
    <row r="95" spans="2:9" ht="16.5" customHeight="1" x14ac:dyDescent="0.3">
      <c r="B95" s="47" t="s">
        <v>15</v>
      </c>
      <c r="C95" s="47">
        <v>2020</v>
      </c>
      <c r="D95" s="47">
        <v>12</v>
      </c>
      <c r="E95" s="47">
        <v>11</v>
      </c>
      <c r="F95" s="50">
        <v>321673</v>
      </c>
      <c r="G95" s="50">
        <f t="shared" si="1"/>
        <v>135102.66</v>
      </c>
      <c r="H95" s="50">
        <v>39000</v>
      </c>
      <c r="I95" s="50">
        <v>9650.19</v>
      </c>
    </row>
    <row r="96" spans="2:9" ht="16.5" customHeight="1" x14ac:dyDescent="0.3">
      <c r="B96" s="47" t="s">
        <v>15</v>
      </c>
      <c r="C96" s="47">
        <v>2020</v>
      </c>
      <c r="D96" s="47">
        <v>7</v>
      </c>
      <c r="E96" s="47">
        <v>26</v>
      </c>
      <c r="F96" s="50">
        <v>344520</v>
      </c>
      <c r="G96" s="50">
        <f t="shared" si="1"/>
        <v>144698.4</v>
      </c>
      <c r="H96" s="50">
        <v>39000</v>
      </c>
      <c r="I96" s="50">
        <v>10335.6</v>
      </c>
    </row>
    <row r="97" spans="2:9" ht="16.5" customHeight="1" x14ac:dyDescent="0.3">
      <c r="B97" s="47" t="s">
        <v>16</v>
      </c>
      <c r="C97" s="47">
        <v>2020</v>
      </c>
      <c r="D97" s="47">
        <v>4</v>
      </c>
      <c r="E97" s="47">
        <v>1</v>
      </c>
      <c r="F97" s="50">
        <v>366968</v>
      </c>
      <c r="G97" s="50">
        <f t="shared" si="1"/>
        <v>154126.56</v>
      </c>
      <c r="H97" s="50">
        <v>31000</v>
      </c>
      <c r="I97" s="50">
        <v>11009.039999999999</v>
      </c>
    </row>
    <row r="98" spans="2:9" ht="16.5" customHeight="1" x14ac:dyDescent="0.3">
      <c r="B98" s="47" t="s">
        <v>17</v>
      </c>
      <c r="C98" s="47">
        <v>2020</v>
      </c>
      <c r="D98" s="47">
        <v>4</v>
      </c>
      <c r="E98" s="47">
        <v>9</v>
      </c>
      <c r="F98" s="50">
        <v>419037</v>
      </c>
      <c r="G98" s="50">
        <f t="shared" si="1"/>
        <v>175995.53999999998</v>
      </c>
      <c r="H98" s="50">
        <v>11000</v>
      </c>
      <c r="I98" s="50">
        <v>12571.109999999999</v>
      </c>
    </row>
    <row r="99" spans="2:9" ht="16.5" customHeight="1" x14ac:dyDescent="0.3">
      <c r="B99" s="47" t="s">
        <v>17</v>
      </c>
      <c r="C99" s="47">
        <v>2020</v>
      </c>
      <c r="D99" s="47">
        <v>8</v>
      </c>
      <c r="E99" s="47">
        <v>11</v>
      </c>
      <c r="F99" s="50">
        <v>281229</v>
      </c>
      <c r="G99" s="50">
        <f t="shared" si="1"/>
        <v>118116.18</v>
      </c>
      <c r="H99" s="50">
        <v>30000</v>
      </c>
      <c r="I99" s="50">
        <v>8436.869999999999</v>
      </c>
    </row>
    <row r="100" spans="2:9" ht="16.5" customHeight="1" x14ac:dyDescent="0.3">
      <c r="B100" s="47" t="s">
        <v>17</v>
      </c>
      <c r="C100" s="47">
        <v>2020</v>
      </c>
      <c r="D100" s="47">
        <v>11</v>
      </c>
      <c r="E100" s="47">
        <v>28</v>
      </c>
      <c r="F100" s="50">
        <v>366169</v>
      </c>
      <c r="G100" s="50">
        <f t="shared" si="1"/>
        <v>153790.97999999998</v>
      </c>
      <c r="H100" s="50">
        <v>39000</v>
      </c>
      <c r="I100" s="50">
        <v>10985.07</v>
      </c>
    </row>
    <row r="101" spans="2:9" ht="16.5" customHeight="1" x14ac:dyDescent="0.3">
      <c r="B101" s="47" t="s">
        <v>17</v>
      </c>
      <c r="C101" s="47">
        <v>2020</v>
      </c>
      <c r="D101" s="47">
        <v>7</v>
      </c>
      <c r="E101" s="47">
        <v>15</v>
      </c>
      <c r="F101" s="50">
        <v>392757</v>
      </c>
      <c r="G101" s="50">
        <f t="shared" si="1"/>
        <v>164957.94</v>
      </c>
      <c r="H101" s="50">
        <v>21000</v>
      </c>
      <c r="I101" s="50">
        <v>11782.71</v>
      </c>
    </row>
    <row r="102" spans="2:9" ht="16.5" customHeight="1" x14ac:dyDescent="0.3">
      <c r="B102" s="47" t="s">
        <v>17</v>
      </c>
      <c r="C102" s="47">
        <v>2020</v>
      </c>
      <c r="D102" s="47">
        <v>4</v>
      </c>
      <c r="E102" s="47">
        <v>23</v>
      </c>
      <c r="F102" s="50">
        <v>383509</v>
      </c>
      <c r="G102" s="50">
        <f t="shared" si="1"/>
        <v>161073.78</v>
      </c>
      <c r="H102" s="50">
        <v>35000</v>
      </c>
      <c r="I102" s="50">
        <v>11505.27</v>
      </c>
    </row>
    <row r="103" spans="2:9" ht="16.5" customHeight="1" x14ac:dyDescent="0.3">
      <c r="B103" s="47" t="s">
        <v>18</v>
      </c>
      <c r="C103" s="47">
        <v>2020</v>
      </c>
      <c r="D103" s="47">
        <v>2</v>
      </c>
      <c r="E103" s="47">
        <v>7</v>
      </c>
      <c r="F103" s="50">
        <v>316652</v>
      </c>
      <c r="G103" s="50">
        <f t="shared" si="1"/>
        <v>132993.84</v>
      </c>
      <c r="H103" s="50">
        <v>29000</v>
      </c>
      <c r="I103" s="50">
        <v>9499.56</v>
      </c>
    </row>
    <row r="104" spans="2:9" ht="16.5" customHeight="1" x14ac:dyDescent="0.3">
      <c r="B104" s="47" t="s">
        <v>18</v>
      </c>
      <c r="C104" s="47">
        <v>2020</v>
      </c>
      <c r="D104" s="47">
        <v>8</v>
      </c>
      <c r="E104" s="47">
        <v>2</v>
      </c>
      <c r="F104" s="50">
        <v>423350</v>
      </c>
      <c r="G104" s="50">
        <f t="shared" si="1"/>
        <v>177807</v>
      </c>
      <c r="H104" s="50">
        <v>29000</v>
      </c>
      <c r="I104" s="50">
        <v>12700.5</v>
      </c>
    </row>
    <row r="105" spans="2:9" ht="16.5" customHeight="1" x14ac:dyDescent="0.3">
      <c r="B105" s="47" t="s">
        <v>20</v>
      </c>
      <c r="C105" s="47">
        <v>2020</v>
      </c>
      <c r="D105" s="47">
        <v>3</v>
      </c>
      <c r="E105" s="47">
        <v>17</v>
      </c>
      <c r="F105" s="50">
        <v>306255</v>
      </c>
      <c r="G105" s="50">
        <f t="shared" si="1"/>
        <v>128627.09999999999</v>
      </c>
      <c r="H105" s="50">
        <v>36000</v>
      </c>
      <c r="I105" s="50">
        <v>9187.65</v>
      </c>
    </row>
    <row r="106" spans="2:9" ht="16.5" customHeight="1" x14ac:dyDescent="0.3">
      <c r="B106" s="47" t="s">
        <v>19</v>
      </c>
      <c r="C106" s="47">
        <v>2020</v>
      </c>
      <c r="D106" s="47">
        <v>11</v>
      </c>
      <c r="E106" s="47">
        <v>15</v>
      </c>
      <c r="F106" s="50">
        <v>369408</v>
      </c>
      <c r="G106" s="50">
        <f t="shared" si="1"/>
        <v>155151.35999999999</v>
      </c>
      <c r="H106" s="50">
        <v>16000</v>
      </c>
      <c r="I106" s="50">
        <v>11082.24</v>
      </c>
    </row>
    <row r="107" spans="2:9" ht="16.5" customHeight="1" x14ac:dyDescent="0.3">
      <c r="B107" s="47" t="s">
        <v>17</v>
      </c>
      <c r="C107" s="47">
        <v>2020</v>
      </c>
      <c r="D107" s="47">
        <v>1</v>
      </c>
      <c r="E107" s="47">
        <v>24</v>
      </c>
      <c r="F107" s="50">
        <v>489535</v>
      </c>
      <c r="G107" s="50">
        <f t="shared" si="1"/>
        <v>205604.69999999998</v>
      </c>
      <c r="H107" s="50">
        <v>18000</v>
      </c>
      <c r="I107" s="50">
        <v>14686.05</v>
      </c>
    </row>
    <row r="108" spans="2:9" ht="16.5" customHeight="1" x14ac:dyDescent="0.3">
      <c r="B108" s="47" t="s">
        <v>20</v>
      </c>
      <c r="C108" s="47">
        <v>2020</v>
      </c>
      <c r="D108" s="47">
        <v>1</v>
      </c>
      <c r="E108" s="47">
        <v>11</v>
      </c>
      <c r="F108" s="50">
        <v>406980</v>
      </c>
      <c r="G108" s="50">
        <f t="shared" si="1"/>
        <v>170931.6</v>
      </c>
      <c r="H108" s="50">
        <v>26000</v>
      </c>
      <c r="I108" s="50">
        <v>12209.4</v>
      </c>
    </row>
    <row r="109" spans="2:9" ht="16.5" customHeight="1" x14ac:dyDescent="0.3">
      <c r="B109" s="47" t="s">
        <v>20</v>
      </c>
      <c r="C109" s="47">
        <v>2020</v>
      </c>
      <c r="D109" s="47">
        <v>10</v>
      </c>
      <c r="E109" s="47">
        <v>1</v>
      </c>
      <c r="F109" s="50">
        <v>377617</v>
      </c>
      <c r="G109" s="50">
        <f t="shared" si="1"/>
        <v>158599.13999999998</v>
      </c>
      <c r="H109" s="50">
        <v>39000</v>
      </c>
      <c r="I109" s="50">
        <v>11328.51</v>
      </c>
    </row>
    <row r="110" spans="2:9" ht="16.5" customHeight="1" x14ac:dyDescent="0.3">
      <c r="B110" s="47" t="s">
        <v>21</v>
      </c>
      <c r="C110" s="47">
        <v>2020</v>
      </c>
      <c r="D110" s="47">
        <v>12</v>
      </c>
      <c r="E110" s="47">
        <v>14</v>
      </c>
      <c r="F110" s="50">
        <v>380213</v>
      </c>
      <c r="G110" s="50">
        <f t="shared" si="1"/>
        <v>159689.46</v>
      </c>
      <c r="H110" s="50">
        <v>16000</v>
      </c>
      <c r="I110" s="50">
        <v>11406.39</v>
      </c>
    </row>
    <row r="111" spans="2:9" ht="16.5" customHeight="1" x14ac:dyDescent="0.3">
      <c r="B111" s="47" t="s">
        <v>21</v>
      </c>
      <c r="C111" s="47">
        <v>2020</v>
      </c>
      <c r="D111" s="47">
        <v>1</v>
      </c>
      <c r="E111" s="47">
        <v>11</v>
      </c>
      <c r="F111" s="50">
        <v>431459</v>
      </c>
      <c r="G111" s="50">
        <f t="shared" si="1"/>
        <v>181212.78</v>
      </c>
      <c r="H111" s="50">
        <v>26000</v>
      </c>
      <c r="I111" s="50">
        <v>12943.769999999999</v>
      </c>
    </row>
    <row r="112" spans="2:9" ht="16.5" customHeight="1" x14ac:dyDescent="0.3">
      <c r="B112" s="47" t="s">
        <v>22</v>
      </c>
      <c r="C112" s="47">
        <v>2020</v>
      </c>
      <c r="D112" s="47">
        <v>1</v>
      </c>
      <c r="E112" s="47">
        <v>3</v>
      </c>
      <c r="F112" s="50">
        <v>445607</v>
      </c>
      <c r="G112" s="50">
        <f t="shared" si="1"/>
        <v>187154.94</v>
      </c>
      <c r="H112" s="50">
        <v>11000</v>
      </c>
      <c r="I112" s="50">
        <v>13368.21</v>
      </c>
    </row>
    <row r="113" spans="2:9" ht="16.5" customHeight="1" x14ac:dyDescent="0.3">
      <c r="B113" s="47" t="s">
        <v>22</v>
      </c>
      <c r="C113" s="47">
        <v>2020</v>
      </c>
      <c r="D113" s="47">
        <v>10</v>
      </c>
      <c r="E113" s="47">
        <v>5</v>
      </c>
      <c r="F113" s="50">
        <v>460033</v>
      </c>
      <c r="G113" s="50">
        <f t="shared" si="1"/>
        <v>193213.86</v>
      </c>
      <c r="H113" s="50">
        <v>15000</v>
      </c>
      <c r="I113" s="50">
        <v>13800.99</v>
      </c>
    </row>
    <row r="114" spans="2:9" ht="16.5" customHeight="1" x14ac:dyDescent="0.3">
      <c r="B114" s="47" t="s">
        <v>21</v>
      </c>
      <c r="C114" s="47">
        <v>2020</v>
      </c>
      <c r="D114" s="47">
        <v>10</v>
      </c>
      <c r="E114" s="47">
        <v>2</v>
      </c>
      <c r="F114" s="50">
        <v>473229</v>
      </c>
      <c r="G114" s="50">
        <f t="shared" si="1"/>
        <v>198756.18</v>
      </c>
      <c r="H114" s="50">
        <v>23000</v>
      </c>
      <c r="I114" s="50">
        <v>14196.869999999999</v>
      </c>
    </row>
    <row r="115" spans="2:9" ht="16.5" customHeight="1" x14ac:dyDescent="0.3">
      <c r="B115" s="47" t="s">
        <v>21</v>
      </c>
      <c r="C115" s="47">
        <v>2020</v>
      </c>
      <c r="D115" s="47">
        <v>5</v>
      </c>
      <c r="E115" s="47">
        <v>8</v>
      </c>
      <c r="F115" s="50">
        <v>298981</v>
      </c>
      <c r="G115" s="50">
        <f t="shared" si="1"/>
        <v>125572.01999999999</v>
      </c>
      <c r="H115" s="50">
        <v>28000</v>
      </c>
      <c r="I115" s="50">
        <v>8969.43</v>
      </c>
    </row>
    <row r="116" spans="2:9" ht="16.5" customHeight="1" x14ac:dyDescent="0.3">
      <c r="B116" s="47" t="s">
        <v>23</v>
      </c>
      <c r="C116" s="47">
        <v>2020</v>
      </c>
      <c r="D116" s="47">
        <v>11</v>
      </c>
      <c r="E116" s="47">
        <v>13</v>
      </c>
      <c r="F116" s="50">
        <v>294665</v>
      </c>
      <c r="G116" s="50">
        <f t="shared" si="1"/>
        <v>123759.29999999999</v>
      </c>
      <c r="H116" s="50">
        <v>18000</v>
      </c>
      <c r="I116" s="50">
        <v>8839.9499999999989</v>
      </c>
    </row>
    <row r="117" spans="2:9" ht="16.5" customHeight="1" x14ac:dyDescent="0.3">
      <c r="B117" s="47" t="s">
        <v>23</v>
      </c>
      <c r="C117" s="47">
        <v>2020</v>
      </c>
      <c r="D117" s="47">
        <v>4</v>
      </c>
      <c r="E117" s="47">
        <v>3</v>
      </c>
      <c r="F117" s="50">
        <v>451919</v>
      </c>
      <c r="G117" s="50">
        <f t="shared" si="1"/>
        <v>189805.97999999998</v>
      </c>
      <c r="H117" s="50">
        <v>11000</v>
      </c>
      <c r="I117" s="50">
        <v>13557.57</v>
      </c>
    </row>
    <row r="118" spans="2:9" ht="16.5" customHeight="1" x14ac:dyDescent="0.3">
      <c r="B118" s="47" t="s">
        <v>23</v>
      </c>
      <c r="C118" s="47">
        <v>2020</v>
      </c>
      <c r="D118" s="47">
        <v>11</v>
      </c>
      <c r="E118" s="47">
        <v>10</v>
      </c>
      <c r="F118" s="50">
        <v>412387</v>
      </c>
      <c r="G118" s="50">
        <f t="shared" si="1"/>
        <v>173202.53999999998</v>
      </c>
      <c r="H118" s="50">
        <v>16000</v>
      </c>
      <c r="I118" s="50">
        <v>12371.609999999999</v>
      </c>
    </row>
    <row r="119" spans="2:9" ht="16.5" customHeight="1" x14ac:dyDescent="0.3">
      <c r="B119" s="47" t="s">
        <v>27</v>
      </c>
      <c r="C119" s="47">
        <v>2020</v>
      </c>
      <c r="D119" s="47">
        <v>5</v>
      </c>
      <c r="E119" s="47">
        <v>8</v>
      </c>
      <c r="F119" s="50">
        <v>268391</v>
      </c>
      <c r="G119" s="50">
        <f t="shared" si="1"/>
        <v>112724.22</v>
      </c>
      <c r="H119" s="50">
        <v>17000</v>
      </c>
      <c r="I119" s="50">
        <v>8051.73</v>
      </c>
    </row>
    <row r="120" spans="2:9" ht="16.5" customHeight="1" x14ac:dyDescent="0.3">
      <c r="B120" s="47" t="s">
        <v>33</v>
      </c>
      <c r="C120" s="47">
        <v>2020</v>
      </c>
      <c r="D120" s="47">
        <v>7</v>
      </c>
      <c r="E120" s="47">
        <v>13</v>
      </c>
      <c r="F120" s="50">
        <v>298578</v>
      </c>
      <c r="G120" s="50">
        <f t="shared" si="1"/>
        <v>125402.76</v>
      </c>
      <c r="H120" s="50">
        <v>34000</v>
      </c>
      <c r="I120" s="50">
        <v>8957.34</v>
      </c>
    </row>
    <row r="121" spans="2:9" ht="16.5" customHeight="1" x14ac:dyDescent="0.3">
      <c r="B121" s="47" t="s">
        <v>20</v>
      </c>
      <c r="C121" s="47">
        <v>2020</v>
      </c>
      <c r="D121" s="47">
        <v>7</v>
      </c>
      <c r="E121" s="47">
        <v>18</v>
      </c>
      <c r="F121" s="50">
        <v>426007</v>
      </c>
      <c r="G121" s="50">
        <f t="shared" si="1"/>
        <v>178922.94</v>
      </c>
      <c r="H121" s="50">
        <v>14000</v>
      </c>
      <c r="I121" s="50">
        <v>12780.21</v>
      </c>
    </row>
    <row r="122" spans="2:9" ht="16.5" customHeight="1" x14ac:dyDescent="0.3">
      <c r="B122" s="47" t="s">
        <v>34</v>
      </c>
      <c r="C122" s="47">
        <v>2020</v>
      </c>
      <c r="D122" s="47">
        <v>1</v>
      </c>
      <c r="E122" s="47">
        <v>22</v>
      </c>
      <c r="F122" s="50">
        <v>468221</v>
      </c>
      <c r="G122" s="50">
        <f t="shared" si="1"/>
        <v>196652.82</v>
      </c>
      <c r="H122" s="50">
        <v>24000</v>
      </c>
      <c r="I122" s="50">
        <v>14046.63</v>
      </c>
    </row>
    <row r="123" spans="2:9" ht="16.5" customHeight="1" x14ac:dyDescent="0.3">
      <c r="B123" s="47" t="s">
        <v>34</v>
      </c>
      <c r="C123" s="47">
        <v>2020</v>
      </c>
      <c r="D123" s="47">
        <v>7</v>
      </c>
      <c r="E123" s="47">
        <v>1</v>
      </c>
      <c r="F123" s="50">
        <v>253230</v>
      </c>
      <c r="G123" s="50">
        <f t="shared" si="1"/>
        <v>106356.59999999999</v>
      </c>
      <c r="H123" s="50">
        <v>14000</v>
      </c>
      <c r="I123" s="50">
        <v>7596.9</v>
      </c>
    </row>
    <row r="124" spans="2:9" ht="16.5" customHeight="1" x14ac:dyDescent="0.3">
      <c r="B124" s="47" t="s">
        <v>34</v>
      </c>
      <c r="C124" s="47">
        <v>2020</v>
      </c>
      <c r="D124" s="47">
        <v>11</v>
      </c>
      <c r="E124" s="47">
        <v>20</v>
      </c>
      <c r="F124" s="50">
        <v>321511</v>
      </c>
      <c r="G124" s="50">
        <f t="shared" si="1"/>
        <v>135034.62</v>
      </c>
      <c r="H124" s="50">
        <v>33000</v>
      </c>
      <c r="I124" s="50">
        <v>9645.33</v>
      </c>
    </row>
    <row r="125" spans="2:9" ht="16.5" customHeight="1" x14ac:dyDescent="0.3">
      <c r="B125" s="47" t="s">
        <v>24</v>
      </c>
      <c r="C125" s="47">
        <v>2020</v>
      </c>
      <c r="D125" s="47">
        <v>12</v>
      </c>
      <c r="E125" s="47">
        <v>25</v>
      </c>
      <c r="F125" s="50">
        <v>432552</v>
      </c>
      <c r="G125" s="50">
        <f t="shared" si="1"/>
        <v>181671.84</v>
      </c>
      <c r="H125" s="50">
        <v>39000</v>
      </c>
      <c r="I125" s="50">
        <v>12976.56</v>
      </c>
    </row>
    <row r="126" spans="2:9" ht="16.5" customHeight="1" x14ac:dyDescent="0.3">
      <c r="B126" s="47" t="s">
        <v>24</v>
      </c>
      <c r="C126" s="47">
        <v>2020</v>
      </c>
      <c r="D126" s="47">
        <v>3</v>
      </c>
      <c r="E126" s="47">
        <v>6</v>
      </c>
      <c r="F126" s="50">
        <v>265031</v>
      </c>
      <c r="G126" s="50">
        <f t="shared" si="1"/>
        <v>111313.01999999999</v>
      </c>
      <c r="H126" s="50">
        <v>30000</v>
      </c>
      <c r="I126" s="50">
        <v>7950.9299999999994</v>
      </c>
    </row>
    <row r="127" spans="2:9" ht="16.5" customHeight="1" x14ac:dyDescent="0.3">
      <c r="B127" s="47" t="s">
        <v>25</v>
      </c>
      <c r="C127" s="47">
        <v>2020</v>
      </c>
      <c r="D127" s="47">
        <v>3</v>
      </c>
      <c r="E127" s="47">
        <v>26</v>
      </c>
      <c r="F127" s="50">
        <v>260698</v>
      </c>
      <c r="G127" s="50">
        <f t="shared" si="1"/>
        <v>109493.15999999999</v>
      </c>
      <c r="H127" s="50">
        <v>18000</v>
      </c>
      <c r="I127" s="50">
        <v>7820.94</v>
      </c>
    </row>
    <row r="128" spans="2:9" ht="16.5" customHeight="1" x14ac:dyDescent="0.3">
      <c r="B128" s="47" t="s">
        <v>25</v>
      </c>
      <c r="C128" s="47">
        <v>2020</v>
      </c>
      <c r="D128" s="47">
        <v>9</v>
      </c>
      <c r="E128" s="47">
        <v>6</v>
      </c>
      <c r="F128" s="50">
        <v>392681</v>
      </c>
      <c r="G128" s="50">
        <f t="shared" si="1"/>
        <v>164926.01999999999</v>
      </c>
      <c r="H128" s="50">
        <v>24000</v>
      </c>
      <c r="I128" s="50">
        <v>11780.43</v>
      </c>
    </row>
    <row r="129" spans="2:9" ht="16.5" customHeight="1" x14ac:dyDescent="0.3">
      <c r="B129" s="47" t="s">
        <v>28</v>
      </c>
      <c r="C129" s="47">
        <v>2020</v>
      </c>
      <c r="D129" s="47">
        <v>2</v>
      </c>
      <c r="E129" s="47">
        <v>11</v>
      </c>
      <c r="F129" s="50">
        <v>409215</v>
      </c>
      <c r="G129" s="50">
        <f t="shared" si="1"/>
        <v>171870.3</v>
      </c>
      <c r="H129" s="50">
        <v>13000</v>
      </c>
      <c r="I129" s="50">
        <v>12276.449999999999</v>
      </c>
    </row>
    <row r="130" spans="2:9" ht="16.5" customHeight="1" x14ac:dyDescent="0.3">
      <c r="B130" s="47" t="s">
        <v>12</v>
      </c>
      <c r="C130" s="47">
        <v>2020</v>
      </c>
      <c r="D130" s="47">
        <v>11</v>
      </c>
      <c r="E130" s="47">
        <v>14</v>
      </c>
      <c r="F130" s="50">
        <v>303212</v>
      </c>
      <c r="G130" s="50">
        <f t="shared" si="1"/>
        <v>127349.04</v>
      </c>
      <c r="H130" s="50">
        <v>15000</v>
      </c>
      <c r="I130" s="50">
        <v>9096.3599999999988</v>
      </c>
    </row>
    <row r="131" spans="2:9" ht="16.5" customHeight="1" x14ac:dyDescent="0.3">
      <c r="B131" s="47" t="s">
        <v>12</v>
      </c>
      <c r="C131" s="47">
        <v>2020</v>
      </c>
      <c r="D131" s="47">
        <v>3</v>
      </c>
      <c r="E131" s="47">
        <v>12</v>
      </c>
      <c r="F131" s="50">
        <v>389360</v>
      </c>
      <c r="G131" s="50">
        <f t="shared" si="1"/>
        <v>163531.19999999998</v>
      </c>
      <c r="H131" s="50">
        <v>13000</v>
      </c>
      <c r="I131" s="50">
        <v>11680.8</v>
      </c>
    </row>
    <row r="132" spans="2:9" ht="16.5" customHeight="1" x14ac:dyDescent="0.3">
      <c r="B132" s="47" t="s">
        <v>35</v>
      </c>
      <c r="C132" s="47">
        <v>2020</v>
      </c>
      <c r="D132" s="47">
        <v>8</v>
      </c>
      <c r="E132" s="47">
        <v>20</v>
      </c>
      <c r="F132" s="50">
        <v>405442</v>
      </c>
      <c r="G132" s="50">
        <f t="shared" si="1"/>
        <v>170285.63999999998</v>
      </c>
      <c r="H132" s="50">
        <v>14000</v>
      </c>
      <c r="I132" s="50">
        <v>12163.26</v>
      </c>
    </row>
    <row r="133" spans="2:9" ht="16.5" customHeight="1" x14ac:dyDescent="0.3">
      <c r="B133" s="47" t="s">
        <v>35</v>
      </c>
      <c r="C133" s="47">
        <v>2020</v>
      </c>
      <c r="D133" s="47">
        <v>9</v>
      </c>
      <c r="E133" s="47">
        <v>5</v>
      </c>
      <c r="F133" s="50">
        <v>271435</v>
      </c>
      <c r="G133" s="50">
        <f t="shared" ref="G133:G196" si="2">F133*0.42</f>
        <v>114002.7</v>
      </c>
      <c r="H133" s="50">
        <v>27000</v>
      </c>
      <c r="I133" s="50">
        <v>8143.0499999999993</v>
      </c>
    </row>
    <row r="134" spans="2:9" ht="16.5" customHeight="1" x14ac:dyDescent="0.3">
      <c r="B134" s="47" t="s">
        <v>13</v>
      </c>
      <c r="C134" s="47">
        <v>2020</v>
      </c>
      <c r="D134" s="47">
        <v>5</v>
      </c>
      <c r="E134" s="47">
        <v>6</v>
      </c>
      <c r="F134" s="50">
        <v>274552</v>
      </c>
      <c r="G134" s="50">
        <f t="shared" si="2"/>
        <v>115311.84</v>
      </c>
      <c r="H134" s="50">
        <v>21000</v>
      </c>
      <c r="I134" s="50">
        <v>8236.56</v>
      </c>
    </row>
    <row r="135" spans="2:9" ht="16.5" customHeight="1" x14ac:dyDescent="0.3">
      <c r="B135" s="47" t="s">
        <v>14</v>
      </c>
      <c r="C135" s="47">
        <v>2020</v>
      </c>
      <c r="D135" s="47">
        <v>10</v>
      </c>
      <c r="E135" s="47">
        <v>3</v>
      </c>
      <c r="F135" s="50">
        <v>377009</v>
      </c>
      <c r="G135" s="50">
        <f t="shared" si="2"/>
        <v>158343.78</v>
      </c>
      <c r="H135" s="50">
        <v>29000</v>
      </c>
      <c r="I135" s="50">
        <v>11310.27</v>
      </c>
    </row>
    <row r="136" spans="2:9" ht="16.5" customHeight="1" x14ac:dyDescent="0.3">
      <c r="B136" s="47" t="s">
        <v>15</v>
      </c>
      <c r="C136" s="47">
        <v>2020</v>
      </c>
      <c r="D136" s="47">
        <v>5</v>
      </c>
      <c r="E136" s="47">
        <v>24</v>
      </c>
      <c r="F136" s="50">
        <v>402439</v>
      </c>
      <c r="G136" s="50">
        <f t="shared" si="2"/>
        <v>169024.38</v>
      </c>
      <c r="H136" s="50">
        <v>26000</v>
      </c>
      <c r="I136" s="50">
        <v>12073.17</v>
      </c>
    </row>
    <row r="137" spans="2:9" ht="16.5" customHeight="1" x14ac:dyDescent="0.3">
      <c r="B137" s="47" t="s">
        <v>15</v>
      </c>
      <c r="C137" s="47">
        <v>2020</v>
      </c>
      <c r="D137" s="47">
        <v>9</v>
      </c>
      <c r="E137" s="47">
        <v>6</v>
      </c>
      <c r="F137" s="50">
        <v>469079</v>
      </c>
      <c r="G137" s="50">
        <f t="shared" si="2"/>
        <v>197013.18</v>
      </c>
      <c r="H137" s="50">
        <v>26000</v>
      </c>
      <c r="I137" s="50">
        <v>14072.369999999999</v>
      </c>
    </row>
    <row r="138" spans="2:9" ht="16.5" customHeight="1" x14ac:dyDescent="0.3">
      <c r="B138" s="47" t="s">
        <v>15</v>
      </c>
      <c r="C138" s="47">
        <v>2020</v>
      </c>
      <c r="D138" s="47">
        <v>9</v>
      </c>
      <c r="E138" s="47">
        <v>19</v>
      </c>
      <c r="F138" s="50">
        <v>394519</v>
      </c>
      <c r="G138" s="50">
        <f t="shared" si="2"/>
        <v>165697.97999999998</v>
      </c>
      <c r="H138" s="50">
        <v>24000</v>
      </c>
      <c r="I138" s="50">
        <v>11835.57</v>
      </c>
    </row>
    <row r="139" spans="2:9" ht="16.5" customHeight="1" x14ac:dyDescent="0.3">
      <c r="B139" s="47" t="s">
        <v>33</v>
      </c>
      <c r="C139" s="47">
        <v>2020</v>
      </c>
      <c r="D139" s="47">
        <v>10</v>
      </c>
      <c r="E139" s="47">
        <v>27</v>
      </c>
      <c r="F139" s="50">
        <v>499779</v>
      </c>
      <c r="G139" s="50">
        <f t="shared" si="2"/>
        <v>209907.18</v>
      </c>
      <c r="H139" s="50">
        <v>39000</v>
      </c>
      <c r="I139" s="50">
        <v>14993.369999999999</v>
      </c>
    </row>
    <row r="140" spans="2:9" ht="16.5" customHeight="1" x14ac:dyDescent="0.3">
      <c r="B140" s="47" t="s">
        <v>17</v>
      </c>
      <c r="C140" s="47">
        <v>2020</v>
      </c>
      <c r="D140" s="47">
        <v>7</v>
      </c>
      <c r="E140" s="47">
        <v>4</v>
      </c>
      <c r="F140" s="50">
        <v>320165</v>
      </c>
      <c r="G140" s="50">
        <f t="shared" si="2"/>
        <v>134469.29999999999</v>
      </c>
      <c r="H140" s="50">
        <v>19000</v>
      </c>
      <c r="I140" s="50">
        <v>9604.9499999999989</v>
      </c>
    </row>
    <row r="141" spans="2:9" ht="16.5" customHeight="1" x14ac:dyDescent="0.3">
      <c r="B141" s="47" t="s">
        <v>17</v>
      </c>
      <c r="C141" s="47">
        <v>2020</v>
      </c>
      <c r="D141" s="47">
        <v>7</v>
      </c>
      <c r="E141" s="47">
        <v>21</v>
      </c>
      <c r="F141" s="50">
        <v>319106</v>
      </c>
      <c r="G141" s="50">
        <f t="shared" si="2"/>
        <v>134024.51999999999</v>
      </c>
      <c r="H141" s="50">
        <v>31000</v>
      </c>
      <c r="I141" s="50">
        <v>9573.18</v>
      </c>
    </row>
    <row r="142" spans="2:9" ht="16.5" customHeight="1" x14ac:dyDescent="0.3">
      <c r="B142" s="47" t="s">
        <v>18</v>
      </c>
      <c r="C142" s="47">
        <v>2020</v>
      </c>
      <c r="D142" s="47">
        <v>6</v>
      </c>
      <c r="E142" s="47">
        <v>3</v>
      </c>
      <c r="F142" s="50">
        <v>461531</v>
      </c>
      <c r="G142" s="50">
        <f t="shared" si="2"/>
        <v>193843.02</v>
      </c>
      <c r="H142" s="50">
        <v>20000</v>
      </c>
      <c r="I142" s="50">
        <v>13845.93</v>
      </c>
    </row>
    <row r="143" spans="2:9" ht="16.5" customHeight="1" x14ac:dyDescent="0.3">
      <c r="B143" s="47" t="s">
        <v>18</v>
      </c>
      <c r="C143" s="47">
        <v>2020</v>
      </c>
      <c r="D143" s="47">
        <v>2</v>
      </c>
      <c r="E143" s="47">
        <v>9</v>
      </c>
      <c r="F143" s="50">
        <v>428927</v>
      </c>
      <c r="G143" s="50">
        <f t="shared" si="2"/>
        <v>180149.34</v>
      </c>
      <c r="H143" s="50">
        <v>14000</v>
      </c>
      <c r="I143" s="50">
        <v>12867.81</v>
      </c>
    </row>
    <row r="144" spans="2:9" ht="16.5" customHeight="1" x14ac:dyDescent="0.3">
      <c r="B144" s="47" t="s">
        <v>19</v>
      </c>
      <c r="C144" s="47">
        <v>2020</v>
      </c>
      <c r="D144" s="47">
        <v>1</v>
      </c>
      <c r="E144" s="47">
        <v>12</v>
      </c>
      <c r="F144" s="50">
        <v>403241</v>
      </c>
      <c r="G144" s="50">
        <f t="shared" si="2"/>
        <v>169361.22</v>
      </c>
      <c r="H144" s="50">
        <v>18000</v>
      </c>
      <c r="I144" s="50">
        <v>12097.23</v>
      </c>
    </row>
    <row r="145" spans="2:9" ht="16.5" customHeight="1" x14ac:dyDescent="0.3">
      <c r="B145" s="47" t="s">
        <v>20</v>
      </c>
      <c r="C145" s="47">
        <v>2020</v>
      </c>
      <c r="D145" s="47">
        <v>4</v>
      </c>
      <c r="E145" s="47">
        <v>6</v>
      </c>
      <c r="F145" s="50">
        <v>284067</v>
      </c>
      <c r="G145" s="50">
        <f t="shared" si="2"/>
        <v>119308.14</v>
      </c>
      <c r="H145" s="50">
        <v>16000</v>
      </c>
      <c r="I145" s="50">
        <v>8522.01</v>
      </c>
    </row>
    <row r="146" spans="2:9" ht="16.5" customHeight="1" x14ac:dyDescent="0.3">
      <c r="B146" s="47" t="s">
        <v>19</v>
      </c>
      <c r="C146" s="47">
        <v>2020</v>
      </c>
      <c r="D146" s="47">
        <v>9</v>
      </c>
      <c r="E146" s="47">
        <v>10</v>
      </c>
      <c r="F146" s="50">
        <v>383773</v>
      </c>
      <c r="G146" s="50">
        <f t="shared" si="2"/>
        <v>161184.66</v>
      </c>
      <c r="H146" s="50">
        <v>32000</v>
      </c>
      <c r="I146" s="50">
        <v>11513.189999999999</v>
      </c>
    </row>
    <row r="147" spans="2:9" ht="16.5" customHeight="1" x14ac:dyDescent="0.3">
      <c r="B147" s="47" t="s">
        <v>20</v>
      </c>
      <c r="C147" s="47">
        <v>2020</v>
      </c>
      <c r="D147" s="47">
        <v>8</v>
      </c>
      <c r="E147" s="47">
        <v>23</v>
      </c>
      <c r="F147" s="50">
        <v>389190</v>
      </c>
      <c r="G147" s="50">
        <f t="shared" si="2"/>
        <v>163459.79999999999</v>
      </c>
      <c r="H147" s="50">
        <v>13000</v>
      </c>
      <c r="I147" s="50">
        <v>11675.699999999999</v>
      </c>
    </row>
    <row r="148" spans="2:9" ht="16.5" customHeight="1" x14ac:dyDescent="0.3">
      <c r="B148" s="47" t="s">
        <v>21</v>
      </c>
      <c r="C148" s="47">
        <v>2020</v>
      </c>
      <c r="D148" s="47">
        <v>9</v>
      </c>
      <c r="E148" s="47">
        <v>7</v>
      </c>
      <c r="F148" s="50">
        <v>413872</v>
      </c>
      <c r="G148" s="50">
        <f t="shared" si="2"/>
        <v>173826.24</v>
      </c>
      <c r="H148" s="50">
        <v>25000</v>
      </c>
      <c r="I148" s="50">
        <v>12416.16</v>
      </c>
    </row>
    <row r="149" spans="2:9" ht="16.5" customHeight="1" x14ac:dyDescent="0.3">
      <c r="B149" s="47" t="s">
        <v>21</v>
      </c>
      <c r="C149" s="47">
        <v>2020</v>
      </c>
      <c r="D149" s="47">
        <v>5</v>
      </c>
      <c r="E149" s="47">
        <v>6</v>
      </c>
      <c r="F149" s="50">
        <v>325649</v>
      </c>
      <c r="G149" s="50">
        <f t="shared" si="2"/>
        <v>136772.57999999999</v>
      </c>
      <c r="H149" s="50">
        <v>25000</v>
      </c>
      <c r="I149" s="50">
        <v>9769.4699999999993</v>
      </c>
    </row>
    <row r="150" spans="2:9" ht="16.5" customHeight="1" x14ac:dyDescent="0.3">
      <c r="B150" s="47" t="s">
        <v>22</v>
      </c>
      <c r="C150" s="47">
        <v>2020</v>
      </c>
      <c r="D150" s="47">
        <v>10</v>
      </c>
      <c r="E150" s="47">
        <v>14</v>
      </c>
      <c r="F150" s="50">
        <v>355814</v>
      </c>
      <c r="G150" s="50">
        <f t="shared" si="2"/>
        <v>149441.88</v>
      </c>
      <c r="H150" s="50">
        <v>38000</v>
      </c>
      <c r="I150" s="50">
        <v>10674.42</v>
      </c>
    </row>
    <row r="151" spans="2:9" ht="16.5" customHeight="1" x14ac:dyDescent="0.3">
      <c r="B151" s="47" t="s">
        <v>22</v>
      </c>
      <c r="C151" s="47">
        <v>2020</v>
      </c>
      <c r="D151" s="47">
        <v>10</v>
      </c>
      <c r="E151" s="47">
        <v>14</v>
      </c>
      <c r="F151" s="50">
        <v>364775</v>
      </c>
      <c r="G151" s="50">
        <f t="shared" si="2"/>
        <v>153205.5</v>
      </c>
      <c r="H151" s="50">
        <v>36000</v>
      </c>
      <c r="I151" s="50">
        <v>10943.25</v>
      </c>
    </row>
    <row r="152" spans="2:9" ht="16.5" customHeight="1" x14ac:dyDescent="0.3">
      <c r="B152" s="47" t="s">
        <v>22</v>
      </c>
      <c r="C152" s="47">
        <v>2020</v>
      </c>
      <c r="D152" s="47">
        <v>11</v>
      </c>
      <c r="E152" s="47">
        <v>17</v>
      </c>
      <c r="F152" s="50">
        <v>455771</v>
      </c>
      <c r="G152" s="50">
        <f t="shared" si="2"/>
        <v>191423.82</v>
      </c>
      <c r="H152" s="50">
        <v>24000</v>
      </c>
      <c r="I152" s="50">
        <v>13673.13</v>
      </c>
    </row>
    <row r="153" spans="2:9" ht="16.5" customHeight="1" x14ac:dyDescent="0.3">
      <c r="B153" s="47" t="s">
        <v>23</v>
      </c>
      <c r="C153" s="47">
        <v>2020</v>
      </c>
      <c r="D153" s="47">
        <v>2</v>
      </c>
      <c r="E153" s="47">
        <v>2</v>
      </c>
      <c r="F153" s="50">
        <v>315608</v>
      </c>
      <c r="G153" s="50">
        <f t="shared" si="2"/>
        <v>132555.35999999999</v>
      </c>
      <c r="H153" s="50">
        <v>22000</v>
      </c>
      <c r="I153" s="50">
        <v>9468.24</v>
      </c>
    </row>
    <row r="154" spans="2:9" ht="16.5" customHeight="1" x14ac:dyDescent="0.3">
      <c r="B154" s="47" t="s">
        <v>23</v>
      </c>
      <c r="C154" s="47">
        <v>2020</v>
      </c>
      <c r="D154" s="47">
        <v>3</v>
      </c>
      <c r="E154" s="47">
        <v>12</v>
      </c>
      <c r="F154" s="50">
        <v>400736</v>
      </c>
      <c r="G154" s="50">
        <f t="shared" si="2"/>
        <v>168309.12</v>
      </c>
      <c r="H154" s="50">
        <v>13000</v>
      </c>
      <c r="I154" s="50">
        <v>12022.08</v>
      </c>
    </row>
    <row r="155" spans="2:9" ht="16.5" customHeight="1" x14ac:dyDescent="0.3">
      <c r="B155" s="47" t="s">
        <v>23</v>
      </c>
      <c r="C155" s="47">
        <v>2020</v>
      </c>
      <c r="D155" s="47">
        <v>11</v>
      </c>
      <c r="E155" s="47">
        <v>10</v>
      </c>
      <c r="F155" s="50">
        <v>327883</v>
      </c>
      <c r="G155" s="50">
        <f t="shared" si="2"/>
        <v>137710.85999999999</v>
      </c>
      <c r="H155" s="50">
        <v>27000</v>
      </c>
      <c r="I155" s="50">
        <v>9836.49</v>
      </c>
    </row>
    <row r="156" spans="2:9" ht="16.5" customHeight="1" x14ac:dyDescent="0.3">
      <c r="B156" s="47" t="s">
        <v>23</v>
      </c>
      <c r="C156" s="47">
        <v>2020</v>
      </c>
      <c r="D156" s="47">
        <v>9</v>
      </c>
      <c r="E156" s="47">
        <v>13</v>
      </c>
      <c r="F156" s="50">
        <v>477095</v>
      </c>
      <c r="G156" s="50">
        <f t="shared" si="2"/>
        <v>200379.9</v>
      </c>
      <c r="H156" s="50">
        <v>37000</v>
      </c>
      <c r="I156" s="50">
        <v>14312.85</v>
      </c>
    </row>
    <row r="157" spans="2:9" ht="16.5" customHeight="1" x14ac:dyDescent="0.3">
      <c r="B157" s="47" t="s">
        <v>23</v>
      </c>
      <c r="C157" s="47">
        <v>2020</v>
      </c>
      <c r="D157" s="47">
        <v>2</v>
      </c>
      <c r="E157" s="47">
        <v>3</v>
      </c>
      <c r="F157" s="50">
        <v>327096</v>
      </c>
      <c r="G157" s="50">
        <f t="shared" si="2"/>
        <v>137380.32</v>
      </c>
      <c r="H157" s="50">
        <v>23000</v>
      </c>
      <c r="I157" s="50">
        <v>9812.8799999999992</v>
      </c>
    </row>
    <row r="158" spans="2:9" ht="16.5" customHeight="1" x14ac:dyDescent="0.3">
      <c r="B158" s="47" t="s">
        <v>33</v>
      </c>
      <c r="C158" s="47">
        <v>2020</v>
      </c>
      <c r="D158" s="47">
        <v>10</v>
      </c>
      <c r="E158" s="47">
        <v>27</v>
      </c>
      <c r="F158" s="50">
        <v>448153</v>
      </c>
      <c r="G158" s="50">
        <f t="shared" si="2"/>
        <v>188224.25999999998</v>
      </c>
      <c r="H158" s="50">
        <v>39000</v>
      </c>
      <c r="I158" s="50">
        <v>13444.59</v>
      </c>
    </row>
    <row r="159" spans="2:9" ht="16.5" customHeight="1" x14ac:dyDescent="0.3">
      <c r="B159" s="47" t="s">
        <v>17</v>
      </c>
      <c r="C159" s="47">
        <v>2020</v>
      </c>
      <c r="D159" s="47">
        <v>3</v>
      </c>
      <c r="E159" s="47">
        <v>23</v>
      </c>
      <c r="F159" s="50">
        <v>374516</v>
      </c>
      <c r="G159" s="50">
        <f t="shared" si="2"/>
        <v>157296.72</v>
      </c>
      <c r="H159" s="50">
        <v>31000</v>
      </c>
      <c r="I159" s="50">
        <v>11235.48</v>
      </c>
    </row>
    <row r="160" spans="2:9" ht="16.5" customHeight="1" x14ac:dyDescent="0.3">
      <c r="B160" s="47" t="s">
        <v>17</v>
      </c>
      <c r="C160" s="47">
        <v>2020</v>
      </c>
      <c r="D160" s="47">
        <v>4</v>
      </c>
      <c r="E160" s="47">
        <v>14</v>
      </c>
      <c r="F160" s="50">
        <v>369839</v>
      </c>
      <c r="G160" s="50">
        <f t="shared" si="2"/>
        <v>155332.38</v>
      </c>
      <c r="H160" s="50">
        <v>27000</v>
      </c>
      <c r="I160" s="50">
        <v>11095.17</v>
      </c>
    </row>
    <row r="161" spans="2:9" ht="16.5" customHeight="1" x14ac:dyDescent="0.3">
      <c r="B161" s="47" t="s">
        <v>33</v>
      </c>
      <c r="C161" s="47">
        <v>2020</v>
      </c>
      <c r="D161" s="47">
        <v>7</v>
      </c>
      <c r="E161" s="47">
        <v>25</v>
      </c>
      <c r="F161" s="50">
        <v>469760</v>
      </c>
      <c r="G161" s="50">
        <f t="shared" si="2"/>
        <v>197299.19999999998</v>
      </c>
      <c r="H161" s="50">
        <v>36000</v>
      </c>
      <c r="I161" s="50">
        <v>14092.8</v>
      </c>
    </row>
    <row r="162" spans="2:9" ht="16.5" customHeight="1" x14ac:dyDescent="0.3">
      <c r="B162" s="47" t="s">
        <v>34</v>
      </c>
      <c r="C162" s="47">
        <v>2020</v>
      </c>
      <c r="D162" s="47">
        <v>1</v>
      </c>
      <c r="E162" s="47">
        <v>24</v>
      </c>
      <c r="F162" s="50">
        <v>441790</v>
      </c>
      <c r="G162" s="50">
        <f t="shared" si="2"/>
        <v>185551.8</v>
      </c>
      <c r="H162" s="50">
        <v>25000</v>
      </c>
      <c r="I162" s="50">
        <v>13253.699999999999</v>
      </c>
    </row>
    <row r="163" spans="2:9" ht="16.5" customHeight="1" x14ac:dyDescent="0.3">
      <c r="B163" s="47" t="s">
        <v>34</v>
      </c>
      <c r="C163" s="47">
        <v>2020</v>
      </c>
      <c r="D163" s="47">
        <v>10</v>
      </c>
      <c r="E163" s="47">
        <v>25</v>
      </c>
      <c r="F163" s="50">
        <v>412588</v>
      </c>
      <c r="G163" s="50">
        <f t="shared" si="2"/>
        <v>173286.96</v>
      </c>
      <c r="H163" s="50">
        <v>12000</v>
      </c>
      <c r="I163" s="50">
        <v>12377.64</v>
      </c>
    </row>
    <row r="164" spans="2:9" ht="16.5" customHeight="1" x14ac:dyDescent="0.3">
      <c r="B164" s="47" t="s">
        <v>34</v>
      </c>
      <c r="C164" s="47">
        <v>2020</v>
      </c>
      <c r="D164" s="47">
        <v>4</v>
      </c>
      <c r="E164" s="47">
        <v>19</v>
      </c>
      <c r="F164" s="50">
        <v>403498</v>
      </c>
      <c r="G164" s="50">
        <f t="shared" si="2"/>
        <v>169469.16</v>
      </c>
      <c r="H164" s="50">
        <v>36000</v>
      </c>
      <c r="I164" s="50">
        <v>12104.939999999999</v>
      </c>
    </row>
    <row r="165" spans="2:9" ht="16.5" customHeight="1" x14ac:dyDescent="0.3">
      <c r="B165" s="47" t="s">
        <v>34</v>
      </c>
      <c r="C165" s="47">
        <v>2020</v>
      </c>
      <c r="D165" s="47">
        <v>11</v>
      </c>
      <c r="E165" s="47">
        <v>16</v>
      </c>
      <c r="F165" s="50">
        <v>276364</v>
      </c>
      <c r="G165" s="50">
        <f t="shared" si="2"/>
        <v>116072.87999999999</v>
      </c>
      <c r="H165" s="50">
        <v>39000</v>
      </c>
      <c r="I165" s="50">
        <v>8290.92</v>
      </c>
    </row>
    <row r="166" spans="2:9" ht="16.5" customHeight="1" x14ac:dyDescent="0.3">
      <c r="B166" s="47" t="s">
        <v>34</v>
      </c>
      <c r="C166" s="47">
        <v>2020</v>
      </c>
      <c r="D166" s="47">
        <v>7</v>
      </c>
      <c r="E166" s="47">
        <v>19</v>
      </c>
      <c r="F166" s="50">
        <v>368864</v>
      </c>
      <c r="G166" s="50">
        <f t="shared" si="2"/>
        <v>154922.88</v>
      </c>
      <c r="H166" s="50">
        <v>14000</v>
      </c>
      <c r="I166" s="50">
        <v>11065.92</v>
      </c>
    </row>
    <row r="167" spans="2:9" ht="16.5" customHeight="1" x14ac:dyDescent="0.3">
      <c r="B167" s="47" t="s">
        <v>34</v>
      </c>
      <c r="C167" s="47">
        <v>2020</v>
      </c>
      <c r="D167" s="47">
        <v>7</v>
      </c>
      <c r="E167" s="47">
        <v>5</v>
      </c>
      <c r="F167" s="50">
        <v>484171</v>
      </c>
      <c r="G167" s="50">
        <f t="shared" si="2"/>
        <v>203351.82</v>
      </c>
      <c r="H167" s="50">
        <v>19000</v>
      </c>
      <c r="I167" s="50">
        <v>14525.13</v>
      </c>
    </row>
    <row r="168" spans="2:9" ht="16.5" customHeight="1" x14ac:dyDescent="0.3">
      <c r="B168" s="47" t="s">
        <v>24</v>
      </c>
      <c r="C168" s="47">
        <v>2020</v>
      </c>
      <c r="D168" s="47">
        <v>9</v>
      </c>
      <c r="E168" s="47">
        <v>21</v>
      </c>
      <c r="F168" s="50">
        <v>453513</v>
      </c>
      <c r="G168" s="50">
        <f t="shared" si="2"/>
        <v>190475.46</v>
      </c>
      <c r="H168" s="50">
        <v>10000</v>
      </c>
      <c r="I168" s="50">
        <v>13605.39</v>
      </c>
    </row>
    <row r="169" spans="2:9" ht="16.5" customHeight="1" x14ac:dyDescent="0.3">
      <c r="B169" s="47" t="s">
        <v>24</v>
      </c>
      <c r="C169" s="47">
        <v>2020</v>
      </c>
      <c r="D169" s="47">
        <v>3</v>
      </c>
      <c r="E169" s="47">
        <v>10</v>
      </c>
      <c r="F169" s="50">
        <v>394237</v>
      </c>
      <c r="G169" s="50">
        <f t="shared" si="2"/>
        <v>165579.54</v>
      </c>
      <c r="H169" s="50">
        <v>33000</v>
      </c>
      <c r="I169" s="50">
        <v>11827.109999999999</v>
      </c>
    </row>
    <row r="170" spans="2:9" ht="16.5" customHeight="1" x14ac:dyDescent="0.3">
      <c r="B170" s="47" t="s">
        <v>25</v>
      </c>
      <c r="C170" s="47">
        <v>2020</v>
      </c>
      <c r="D170" s="47">
        <v>4</v>
      </c>
      <c r="E170" s="47">
        <v>19</v>
      </c>
      <c r="F170" s="50">
        <v>418709</v>
      </c>
      <c r="G170" s="50">
        <f t="shared" si="2"/>
        <v>175857.78</v>
      </c>
      <c r="H170" s="50">
        <v>35000</v>
      </c>
      <c r="I170" s="50">
        <v>12561.27</v>
      </c>
    </row>
    <row r="171" spans="2:9" ht="16.5" customHeight="1" x14ac:dyDescent="0.3">
      <c r="B171" s="47" t="s">
        <v>25</v>
      </c>
      <c r="C171" s="47">
        <v>2020</v>
      </c>
      <c r="D171" s="47">
        <v>9</v>
      </c>
      <c r="E171" s="47">
        <v>7</v>
      </c>
      <c r="F171" s="50">
        <v>459924</v>
      </c>
      <c r="G171" s="50">
        <f t="shared" si="2"/>
        <v>193168.08</v>
      </c>
      <c r="H171" s="50">
        <v>11000</v>
      </c>
      <c r="I171" s="50">
        <v>13797.72</v>
      </c>
    </row>
    <row r="172" spans="2:9" ht="16.5" customHeight="1" x14ac:dyDescent="0.3">
      <c r="B172" s="47" t="s">
        <v>25</v>
      </c>
      <c r="C172" s="47">
        <v>2020</v>
      </c>
      <c r="D172" s="47">
        <v>5</v>
      </c>
      <c r="E172" s="47">
        <v>22</v>
      </c>
      <c r="F172" s="50">
        <v>302349</v>
      </c>
      <c r="G172" s="50">
        <f t="shared" si="2"/>
        <v>126986.58</v>
      </c>
      <c r="H172" s="50">
        <v>30000</v>
      </c>
      <c r="I172" s="50">
        <v>9070.4699999999993</v>
      </c>
    </row>
    <row r="173" spans="2:9" ht="16.5" customHeight="1" x14ac:dyDescent="0.3">
      <c r="B173" s="47" t="s">
        <v>33</v>
      </c>
      <c r="C173" s="47">
        <v>2020</v>
      </c>
      <c r="D173" s="47">
        <v>3</v>
      </c>
      <c r="E173" s="47">
        <v>14</v>
      </c>
      <c r="F173" s="50">
        <v>360026</v>
      </c>
      <c r="G173" s="50">
        <f t="shared" si="2"/>
        <v>151210.91999999998</v>
      </c>
      <c r="H173" s="50">
        <v>20000</v>
      </c>
      <c r="I173" s="50">
        <v>10800.779999999999</v>
      </c>
    </row>
    <row r="174" spans="2:9" ht="16.5" customHeight="1" x14ac:dyDescent="0.3">
      <c r="B174" s="47" t="s">
        <v>33</v>
      </c>
      <c r="C174" s="47">
        <v>2020</v>
      </c>
      <c r="D174" s="47">
        <v>2</v>
      </c>
      <c r="E174" s="47">
        <v>1</v>
      </c>
      <c r="F174" s="50">
        <v>339796</v>
      </c>
      <c r="G174" s="50">
        <f t="shared" si="2"/>
        <v>142714.32</v>
      </c>
      <c r="H174" s="50">
        <v>28000</v>
      </c>
      <c r="I174" s="50">
        <v>10193.879999999999</v>
      </c>
    </row>
    <row r="175" spans="2:9" ht="16.5" customHeight="1" x14ac:dyDescent="0.3">
      <c r="B175" s="47" t="s">
        <v>33</v>
      </c>
      <c r="C175" s="47">
        <v>2020</v>
      </c>
      <c r="D175" s="47">
        <v>6</v>
      </c>
      <c r="E175" s="47">
        <v>22</v>
      </c>
      <c r="F175" s="50">
        <v>321053</v>
      </c>
      <c r="G175" s="50">
        <f t="shared" si="2"/>
        <v>134842.26</v>
      </c>
      <c r="H175" s="50">
        <v>27000</v>
      </c>
      <c r="I175" s="50">
        <v>9631.59</v>
      </c>
    </row>
    <row r="176" spans="2:9" ht="16.5" customHeight="1" x14ac:dyDescent="0.3">
      <c r="B176" s="47" t="s">
        <v>33</v>
      </c>
      <c r="C176" s="47">
        <v>2020</v>
      </c>
      <c r="D176" s="47">
        <v>1</v>
      </c>
      <c r="E176" s="47">
        <v>22</v>
      </c>
      <c r="F176" s="50">
        <v>398491</v>
      </c>
      <c r="G176" s="50">
        <f t="shared" si="2"/>
        <v>167366.22</v>
      </c>
      <c r="H176" s="50">
        <v>22000</v>
      </c>
      <c r="I176" s="50">
        <v>11954.73</v>
      </c>
    </row>
    <row r="177" spans="2:9" ht="16.5" customHeight="1" x14ac:dyDescent="0.3">
      <c r="B177" s="47" t="s">
        <v>33</v>
      </c>
      <c r="C177" s="47">
        <v>2020</v>
      </c>
      <c r="D177" s="47">
        <v>1</v>
      </c>
      <c r="E177" s="47">
        <v>3</v>
      </c>
      <c r="F177" s="50">
        <v>253604</v>
      </c>
      <c r="G177" s="50">
        <f t="shared" si="2"/>
        <v>106513.68</v>
      </c>
      <c r="H177" s="50">
        <v>37000</v>
      </c>
      <c r="I177" s="50">
        <v>7608.12</v>
      </c>
    </row>
    <row r="178" spans="2:9" ht="16.5" customHeight="1" x14ac:dyDescent="0.3">
      <c r="B178" s="47" t="s">
        <v>13</v>
      </c>
      <c r="C178" s="47">
        <v>2020</v>
      </c>
      <c r="D178" s="47">
        <v>5</v>
      </c>
      <c r="E178" s="47">
        <v>20</v>
      </c>
      <c r="F178" s="50">
        <v>253278</v>
      </c>
      <c r="G178" s="50">
        <f t="shared" si="2"/>
        <v>106376.76</v>
      </c>
      <c r="H178" s="50">
        <v>24000</v>
      </c>
      <c r="I178" s="50">
        <v>7598.34</v>
      </c>
    </row>
    <row r="179" spans="2:9" ht="16.5" customHeight="1" x14ac:dyDescent="0.3">
      <c r="B179" s="47" t="s">
        <v>14</v>
      </c>
      <c r="C179" s="47">
        <v>2020</v>
      </c>
      <c r="D179" s="47">
        <v>5</v>
      </c>
      <c r="E179" s="47">
        <v>3</v>
      </c>
      <c r="F179" s="50">
        <v>383469</v>
      </c>
      <c r="G179" s="50">
        <f t="shared" si="2"/>
        <v>161056.97999999998</v>
      </c>
      <c r="H179" s="50">
        <v>19000</v>
      </c>
      <c r="I179" s="50">
        <v>11504.07</v>
      </c>
    </row>
    <row r="180" spans="2:9" ht="16.5" customHeight="1" x14ac:dyDescent="0.3">
      <c r="B180" s="47" t="s">
        <v>14</v>
      </c>
      <c r="C180" s="47">
        <v>2020</v>
      </c>
      <c r="D180" s="47">
        <v>3</v>
      </c>
      <c r="E180" s="47">
        <v>19</v>
      </c>
      <c r="F180" s="50">
        <v>476735</v>
      </c>
      <c r="G180" s="50">
        <f t="shared" si="2"/>
        <v>200228.69999999998</v>
      </c>
      <c r="H180" s="50">
        <v>36000</v>
      </c>
      <c r="I180" s="50">
        <v>14302.05</v>
      </c>
    </row>
    <row r="181" spans="2:9" ht="16.5" customHeight="1" x14ac:dyDescent="0.3">
      <c r="B181" s="47" t="s">
        <v>15</v>
      </c>
      <c r="C181" s="47">
        <v>2020</v>
      </c>
      <c r="D181" s="47">
        <v>12</v>
      </c>
      <c r="E181" s="47">
        <v>21</v>
      </c>
      <c r="F181" s="50">
        <v>268336</v>
      </c>
      <c r="G181" s="50">
        <f t="shared" si="2"/>
        <v>112701.12</v>
      </c>
      <c r="H181" s="50">
        <v>20000</v>
      </c>
      <c r="I181" s="50">
        <v>8050.08</v>
      </c>
    </row>
    <row r="182" spans="2:9" ht="16.5" customHeight="1" x14ac:dyDescent="0.3">
      <c r="B182" s="47" t="s">
        <v>15</v>
      </c>
      <c r="C182" s="47">
        <v>2020</v>
      </c>
      <c r="D182" s="47">
        <v>1</v>
      </c>
      <c r="E182" s="47">
        <v>23</v>
      </c>
      <c r="F182" s="50">
        <v>297962</v>
      </c>
      <c r="G182" s="50">
        <f t="shared" si="2"/>
        <v>125144.04</v>
      </c>
      <c r="H182" s="50">
        <v>23000</v>
      </c>
      <c r="I182" s="50">
        <v>8938.8599999999988</v>
      </c>
    </row>
    <row r="183" spans="2:9" ht="16.5" customHeight="1" x14ac:dyDescent="0.3">
      <c r="B183" s="47" t="s">
        <v>16</v>
      </c>
      <c r="C183" s="47">
        <v>2020</v>
      </c>
      <c r="D183" s="47">
        <v>9</v>
      </c>
      <c r="E183" s="47">
        <v>27</v>
      </c>
      <c r="F183" s="50">
        <v>360043</v>
      </c>
      <c r="G183" s="50">
        <f t="shared" si="2"/>
        <v>151218.06</v>
      </c>
      <c r="H183" s="50">
        <v>26000</v>
      </c>
      <c r="I183" s="50">
        <v>10801.289999999999</v>
      </c>
    </row>
    <row r="184" spans="2:9" ht="16.5" customHeight="1" x14ac:dyDescent="0.3">
      <c r="B184" s="47" t="s">
        <v>17</v>
      </c>
      <c r="C184" s="47">
        <v>2020</v>
      </c>
      <c r="D184" s="47">
        <v>4</v>
      </c>
      <c r="E184" s="47">
        <v>25</v>
      </c>
      <c r="F184" s="50">
        <v>420112</v>
      </c>
      <c r="G184" s="50">
        <f t="shared" si="2"/>
        <v>176447.03999999998</v>
      </c>
      <c r="H184" s="50">
        <v>23000</v>
      </c>
      <c r="I184" s="50">
        <v>12603.359999999999</v>
      </c>
    </row>
    <row r="185" spans="2:9" ht="16.5" customHeight="1" x14ac:dyDescent="0.3">
      <c r="B185" s="47" t="s">
        <v>17</v>
      </c>
      <c r="C185" s="47">
        <v>2020</v>
      </c>
      <c r="D185" s="47">
        <v>1</v>
      </c>
      <c r="E185" s="47">
        <v>23</v>
      </c>
      <c r="F185" s="50">
        <v>294937</v>
      </c>
      <c r="G185" s="50">
        <f t="shared" si="2"/>
        <v>123873.54</v>
      </c>
      <c r="H185" s="50">
        <v>27000</v>
      </c>
      <c r="I185" s="50">
        <v>8848.11</v>
      </c>
    </row>
    <row r="186" spans="2:9" ht="16.5" customHeight="1" x14ac:dyDescent="0.3">
      <c r="B186" s="47" t="s">
        <v>17</v>
      </c>
      <c r="C186" s="47">
        <v>2020</v>
      </c>
      <c r="D186" s="47">
        <v>9</v>
      </c>
      <c r="E186" s="47">
        <v>15</v>
      </c>
      <c r="F186" s="50">
        <v>317208</v>
      </c>
      <c r="G186" s="50">
        <f t="shared" si="2"/>
        <v>133227.35999999999</v>
      </c>
      <c r="H186" s="50">
        <v>34000</v>
      </c>
      <c r="I186" s="50">
        <v>9516.24</v>
      </c>
    </row>
    <row r="187" spans="2:9" ht="16.5" customHeight="1" x14ac:dyDescent="0.3">
      <c r="B187" s="47" t="s">
        <v>17</v>
      </c>
      <c r="C187" s="47">
        <v>2020</v>
      </c>
      <c r="D187" s="47">
        <v>1</v>
      </c>
      <c r="E187" s="47">
        <v>19</v>
      </c>
      <c r="F187" s="50">
        <v>423261</v>
      </c>
      <c r="G187" s="50">
        <f t="shared" si="2"/>
        <v>177769.62</v>
      </c>
      <c r="H187" s="50">
        <v>13000</v>
      </c>
      <c r="I187" s="50">
        <v>12697.83</v>
      </c>
    </row>
    <row r="188" spans="2:9" ht="16.5" customHeight="1" x14ac:dyDescent="0.3">
      <c r="B188" s="47" t="s">
        <v>17</v>
      </c>
      <c r="C188" s="47">
        <v>2020</v>
      </c>
      <c r="D188" s="47">
        <v>10</v>
      </c>
      <c r="E188" s="47">
        <v>6</v>
      </c>
      <c r="F188" s="50">
        <v>319472</v>
      </c>
      <c r="G188" s="50">
        <f t="shared" si="2"/>
        <v>134178.23999999999</v>
      </c>
      <c r="H188" s="50">
        <v>28000</v>
      </c>
      <c r="I188" s="50">
        <v>9584.16</v>
      </c>
    </row>
    <row r="189" spans="2:9" ht="16.5" customHeight="1" x14ac:dyDescent="0.3">
      <c r="B189" s="47" t="s">
        <v>18</v>
      </c>
      <c r="C189" s="47">
        <v>2020</v>
      </c>
      <c r="D189" s="47">
        <v>9</v>
      </c>
      <c r="E189" s="47">
        <v>19</v>
      </c>
      <c r="F189" s="50">
        <v>287403</v>
      </c>
      <c r="G189" s="50">
        <f t="shared" si="2"/>
        <v>120709.26</v>
      </c>
      <c r="H189" s="50">
        <v>11000</v>
      </c>
      <c r="I189" s="50">
        <v>8622.09</v>
      </c>
    </row>
    <row r="190" spans="2:9" ht="16.5" customHeight="1" x14ac:dyDescent="0.3">
      <c r="B190" s="47" t="s">
        <v>18</v>
      </c>
      <c r="C190" s="47">
        <v>2020</v>
      </c>
      <c r="D190" s="47">
        <v>7</v>
      </c>
      <c r="E190" s="47">
        <v>10</v>
      </c>
      <c r="F190" s="50">
        <v>436169</v>
      </c>
      <c r="G190" s="50">
        <f t="shared" si="2"/>
        <v>183190.97999999998</v>
      </c>
      <c r="H190" s="50">
        <v>20000</v>
      </c>
      <c r="I190" s="50">
        <v>13085.07</v>
      </c>
    </row>
    <row r="191" spans="2:9" ht="16.5" customHeight="1" x14ac:dyDescent="0.3">
      <c r="B191" s="47" t="s">
        <v>19</v>
      </c>
      <c r="C191" s="47">
        <v>2020</v>
      </c>
      <c r="D191" s="47">
        <v>12</v>
      </c>
      <c r="E191" s="47">
        <v>6</v>
      </c>
      <c r="F191" s="50">
        <v>401235</v>
      </c>
      <c r="G191" s="50">
        <f t="shared" si="2"/>
        <v>168518.69999999998</v>
      </c>
      <c r="H191" s="50">
        <v>16000</v>
      </c>
      <c r="I191" s="50">
        <v>12037.05</v>
      </c>
    </row>
    <row r="192" spans="2:9" ht="16.5" customHeight="1" x14ac:dyDescent="0.3">
      <c r="B192" s="47" t="s">
        <v>19</v>
      </c>
      <c r="C192" s="47">
        <v>2020</v>
      </c>
      <c r="D192" s="47">
        <v>11</v>
      </c>
      <c r="E192" s="47">
        <v>11</v>
      </c>
      <c r="F192" s="50">
        <v>444171</v>
      </c>
      <c r="G192" s="50">
        <f t="shared" si="2"/>
        <v>186551.82</v>
      </c>
      <c r="H192" s="50">
        <v>18000</v>
      </c>
      <c r="I192" s="50">
        <v>13325.13</v>
      </c>
    </row>
    <row r="193" spans="2:9" ht="16.5" customHeight="1" x14ac:dyDescent="0.3">
      <c r="B193" s="47" t="s">
        <v>19</v>
      </c>
      <c r="C193" s="47">
        <v>2020</v>
      </c>
      <c r="D193" s="47">
        <v>7</v>
      </c>
      <c r="E193" s="47">
        <v>27</v>
      </c>
      <c r="F193" s="50">
        <v>355880</v>
      </c>
      <c r="G193" s="50">
        <f t="shared" si="2"/>
        <v>149469.6</v>
      </c>
      <c r="H193" s="50">
        <v>10000</v>
      </c>
      <c r="I193" s="50">
        <v>10676.4</v>
      </c>
    </row>
    <row r="194" spans="2:9" ht="16.5" customHeight="1" x14ac:dyDescent="0.3">
      <c r="B194" s="47" t="s">
        <v>20</v>
      </c>
      <c r="C194" s="47">
        <v>2020</v>
      </c>
      <c r="D194" s="47">
        <v>3</v>
      </c>
      <c r="E194" s="47">
        <v>11</v>
      </c>
      <c r="F194" s="50">
        <v>415874</v>
      </c>
      <c r="G194" s="50">
        <f t="shared" si="2"/>
        <v>174667.08</v>
      </c>
      <c r="H194" s="50">
        <v>18000</v>
      </c>
      <c r="I194" s="50">
        <v>12476.22</v>
      </c>
    </row>
    <row r="195" spans="2:9" ht="16.5" customHeight="1" x14ac:dyDescent="0.3">
      <c r="B195" s="47" t="s">
        <v>26</v>
      </c>
      <c r="C195" s="47">
        <v>2020</v>
      </c>
      <c r="D195" s="47">
        <v>6</v>
      </c>
      <c r="E195" s="47">
        <v>25</v>
      </c>
      <c r="F195" s="50">
        <v>453839</v>
      </c>
      <c r="G195" s="50">
        <f t="shared" si="2"/>
        <v>190612.38</v>
      </c>
      <c r="H195" s="50">
        <v>27000</v>
      </c>
      <c r="I195" s="50">
        <v>13615.17</v>
      </c>
    </row>
    <row r="196" spans="2:9" ht="16.5" customHeight="1" x14ac:dyDescent="0.3">
      <c r="B196" s="47" t="s">
        <v>26</v>
      </c>
      <c r="C196" s="47">
        <v>2020</v>
      </c>
      <c r="D196" s="47">
        <v>11</v>
      </c>
      <c r="E196" s="47">
        <v>3</v>
      </c>
      <c r="F196" s="50">
        <v>409970</v>
      </c>
      <c r="G196" s="50">
        <f t="shared" si="2"/>
        <v>172187.4</v>
      </c>
      <c r="H196" s="50">
        <v>17000</v>
      </c>
      <c r="I196" s="50">
        <v>12299.1</v>
      </c>
    </row>
    <row r="197" spans="2:9" ht="16.5" customHeight="1" x14ac:dyDescent="0.3">
      <c r="B197" s="47" t="s">
        <v>26</v>
      </c>
      <c r="C197" s="47">
        <v>2020</v>
      </c>
      <c r="D197" s="47">
        <v>1</v>
      </c>
      <c r="E197" s="47">
        <v>5</v>
      </c>
      <c r="F197" s="50">
        <v>267198</v>
      </c>
      <c r="G197" s="50">
        <f t="shared" ref="G197:G260" si="3">F197*0.42</f>
        <v>112223.15999999999</v>
      </c>
      <c r="H197" s="50">
        <v>30000</v>
      </c>
      <c r="I197" s="50">
        <v>8015.94</v>
      </c>
    </row>
    <row r="198" spans="2:9" ht="16.5" customHeight="1" x14ac:dyDescent="0.3">
      <c r="B198" s="47" t="s">
        <v>26</v>
      </c>
      <c r="C198" s="47">
        <v>2020</v>
      </c>
      <c r="D198" s="47">
        <v>5</v>
      </c>
      <c r="E198" s="47">
        <v>21</v>
      </c>
      <c r="F198" s="50">
        <v>309788</v>
      </c>
      <c r="G198" s="50">
        <f t="shared" si="3"/>
        <v>130110.95999999999</v>
      </c>
      <c r="H198" s="50">
        <v>26000</v>
      </c>
      <c r="I198" s="50">
        <v>9293.64</v>
      </c>
    </row>
    <row r="199" spans="2:9" ht="16.5" customHeight="1" x14ac:dyDescent="0.3">
      <c r="B199" s="47" t="s">
        <v>20</v>
      </c>
      <c r="C199" s="47">
        <v>2020</v>
      </c>
      <c r="D199" s="47">
        <v>10</v>
      </c>
      <c r="E199" s="47">
        <v>7</v>
      </c>
      <c r="F199" s="50">
        <v>270287</v>
      </c>
      <c r="G199" s="50">
        <f t="shared" si="3"/>
        <v>113520.54</v>
      </c>
      <c r="H199" s="50">
        <v>31000</v>
      </c>
      <c r="I199" s="50">
        <v>8108.61</v>
      </c>
    </row>
    <row r="200" spans="2:9" ht="16.5" customHeight="1" x14ac:dyDescent="0.3">
      <c r="B200" s="47" t="s">
        <v>20</v>
      </c>
      <c r="C200" s="47">
        <v>2020</v>
      </c>
      <c r="D200" s="47">
        <v>10</v>
      </c>
      <c r="E200" s="47">
        <v>10</v>
      </c>
      <c r="F200" s="50">
        <v>378073</v>
      </c>
      <c r="G200" s="50">
        <f t="shared" si="3"/>
        <v>158790.66</v>
      </c>
      <c r="H200" s="50">
        <v>29000</v>
      </c>
      <c r="I200" s="50">
        <v>11342.189999999999</v>
      </c>
    </row>
    <row r="201" spans="2:9" ht="16.5" customHeight="1" x14ac:dyDescent="0.3">
      <c r="B201" s="47" t="s">
        <v>21</v>
      </c>
      <c r="C201" s="47">
        <v>2020</v>
      </c>
      <c r="D201" s="47">
        <v>1</v>
      </c>
      <c r="E201" s="47">
        <v>5</v>
      </c>
      <c r="F201" s="50">
        <v>438506</v>
      </c>
      <c r="G201" s="50">
        <f t="shared" si="3"/>
        <v>184172.52</v>
      </c>
      <c r="H201" s="50">
        <v>31000</v>
      </c>
      <c r="I201" s="50">
        <v>13155.18</v>
      </c>
    </row>
    <row r="202" spans="2:9" ht="16.5" customHeight="1" x14ac:dyDescent="0.3">
      <c r="B202" s="47" t="s">
        <v>21</v>
      </c>
      <c r="C202" s="47">
        <v>2020</v>
      </c>
      <c r="D202" s="47">
        <v>2</v>
      </c>
      <c r="E202" s="47">
        <v>14</v>
      </c>
      <c r="F202" s="50">
        <v>432989</v>
      </c>
      <c r="G202" s="50">
        <f t="shared" si="3"/>
        <v>181855.38</v>
      </c>
      <c r="H202" s="50">
        <v>25000</v>
      </c>
      <c r="I202" s="50">
        <v>12989.67</v>
      </c>
    </row>
    <row r="203" spans="2:9" ht="16.5" customHeight="1" x14ac:dyDescent="0.3">
      <c r="B203" s="47" t="s">
        <v>22</v>
      </c>
      <c r="C203" s="47">
        <v>2020</v>
      </c>
      <c r="D203" s="47">
        <v>8</v>
      </c>
      <c r="E203" s="47">
        <v>8</v>
      </c>
      <c r="F203" s="50">
        <v>362420</v>
      </c>
      <c r="G203" s="50">
        <f t="shared" si="3"/>
        <v>152216.4</v>
      </c>
      <c r="H203" s="50">
        <v>24000</v>
      </c>
      <c r="I203" s="50">
        <v>10872.6</v>
      </c>
    </row>
    <row r="204" spans="2:9" ht="16.5" customHeight="1" x14ac:dyDescent="0.3">
      <c r="B204" s="47" t="s">
        <v>22</v>
      </c>
      <c r="C204" s="47">
        <v>2020</v>
      </c>
      <c r="D204" s="47">
        <v>4</v>
      </c>
      <c r="E204" s="47">
        <v>19</v>
      </c>
      <c r="F204" s="50">
        <v>473634</v>
      </c>
      <c r="G204" s="50">
        <f t="shared" si="3"/>
        <v>198926.28</v>
      </c>
      <c r="H204" s="50">
        <v>11000</v>
      </c>
      <c r="I204" s="50">
        <v>14209.019999999999</v>
      </c>
    </row>
    <row r="205" spans="2:9" ht="16.5" customHeight="1" x14ac:dyDescent="0.3">
      <c r="B205" s="47" t="s">
        <v>21</v>
      </c>
      <c r="C205" s="47">
        <v>2020</v>
      </c>
      <c r="D205" s="47">
        <v>9</v>
      </c>
      <c r="E205" s="47">
        <v>22</v>
      </c>
      <c r="F205" s="50">
        <v>282972</v>
      </c>
      <c r="G205" s="50">
        <f t="shared" si="3"/>
        <v>118848.23999999999</v>
      </c>
      <c r="H205" s="50">
        <v>28000</v>
      </c>
      <c r="I205" s="50">
        <v>8489.16</v>
      </c>
    </row>
    <row r="206" spans="2:9" ht="16.5" customHeight="1" x14ac:dyDescent="0.3">
      <c r="B206" s="47" t="s">
        <v>21</v>
      </c>
      <c r="C206" s="47">
        <v>2020</v>
      </c>
      <c r="D206" s="47">
        <v>11</v>
      </c>
      <c r="E206" s="47">
        <v>23</v>
      </c>
      <c r="F206" s="50">
        <v>276155</v>
      </c>
      <c r="G206" s="50">
        <f t="shared" si="3"/>
        <v>115985.09999999999</v>
      </c>
      <c r="H206" s="50">
        <v>12000</v>
      </c>
      <c r="I206" s="50">
        <v>8284.65</v>
      </c>
    </row>
    <row r="207" spans="2:9" ht="16.5" customHeight="1" x14ac:dyDescent="0.3">
      <c r="B207" s="47" t="s">
        <v>23</v>
      </c>
      <c r="C207" s="47">
        <v>2020</v>
      </c>
      <c r="D207" s="47">
        <v>1</v>
      </c>
      <c r="E207" s="47">
        <v>12</v>
      </c>
      <c r="F207" s="50">
        <v>385835</v>
      </c>
      <c r="G207" s="50">
        <f t="shared" si="3"/>
        <v>162050.69999999998</v>
      </c>
      <c r="H207" s="50">
        <v>39000</v>
      </c>
      <c r="I207" s="50">
        <v>11575.05</v>
      </c>
    </row>
    <row r="208" spans="2:9" ht="16.5" customHeight="1" x14ac:dyDescent="0.3">
      <c r="B208" s="47" t="s">
        <v>23</v>
      </c>
      <c r="C208" s="47">
        <v>2020</v>
      </c>
      <c r="D208" s="47">
        <v>11</v>
      </c>
      <c r="E208" s="47">
        <v>1</v>
      </c>
      <c r="F208" s="50">
        <v>291800</v>
      </c>
      <c r="G208" s="50">
        <f t="shared" si="3"/>
        <v>122556</v>
      </c>
      <c r="H208" s="50">
        <v>33000</v>
      </c>
      <c r="I208" s="50">
        <v>8754</v>
      </c>
    </row>
    <row r="209" spans="2:9" ht="16.5" customHeight="1" x14ac:dyDescent="0.3">
      <c r="B209" s="47" t="s">
        <v>23</v>
      </c>
      <c r="C209" s="47">
        <v>2020</v>
      </c>
      <c r="D209" s="47">
        <v>12</v>
      </c>
      <c r="E209" s="47">
        <v>23</v>
      </c>
      <c r="F209" s="50">
        <v>491752</v>
      </c>
      <c r="G209" s="50">
        <f t="shared" si="3"/>
        <v>206535.84</v>
      </c>
      <c r="H209" s="50">
        <v>27000</v>
      </c>
      <c r="I209" s="50">
        <v>14752.56</v>
      </c>
    </row>
    <row r="210" spans="2:9" ht="16.5" customHeight="1" x14ac:dyDescent="0.3">
      <c r="B210" s="47" t="s">
        <v>23</v>
      </c>
      <c r="C210" s="47">
        <v>2020</v>
      </c>
      <c r="D210" s="47">
        <v>12</v>
      </c>
      <c r="E210" s="47">
        <v>23</v>
      </c>
      <c r="F210" s="50">
        <v>315219</v>
      </c>
      <c r="G210" s="50">
        <f t="shared" si="3"/>
        <v>132391.97999999998</v>
      </c>
      <c r="H210" s="50">
        <v>22000</v>
      </c>
      <c r="I210" s="50">
        <v>9456.57</v>
      </c>
    </row>
    <row r="211" spans="2:9" ht="16.5" customHeight="1" x14ac:dyDescent="0.3">
      <c r="B211" s="47" t="s">
        <v>23</v>
      </c>
      <c r="C211" s="47">
        <v>2020</v>
      </c>
      <c r="D211" s="47">
        <v>12</v>
      </c>
      <c r="E211" s="47">
        <v>15</v>
      </c>
      <c r="F211" s="50">
        <v>263100</v>
      </c>
      <c r="G211" s="50">
        <f t="shared" si="3"/>
        <v>110502</v>
      </c>
      <c r="H211" s="50">
        <v>22000</v>
      </c>
      <c r="I211" s="50">
        <v>7893</v>
      </c>
    </row>
    <row r="212" spans="2:9" ht="16.5" customHeight="1" x14ac:dyDescent="0.3">
      <c r="B212" s="47" t="s">
        <v>17</v>
      </c>
      <c r="C212" s="47">
        <v>2020</v>
      </c>
      <c r="D212" s="47">
        <v>7</v>
      </c>
      <c r="E212" s="47">
        <v>14</v>
      </c>
      <c r="F212" s="50">
        <v>284457</v>
      </c>
      <c r="G212" s="50">
        <f t="shared" si="3"/>
        <v>119471.94</v>
      </c>
      <c r="H212" s="50">
        <v>28000</v>
      </c>
      <c r="I212" s="50">
        <v>8533.7099999999991</v>
      </c>
    </row>
    <row r="213" spans="2:9" ht="16.5" customHeight="1" x14ac:dyDescent="0.3">
      <c r="B213" s="47" t="s">
        <v>20</v>
      </c>
      <c r="C213" s="47">
        <v>2020</v>
      </c>
      <c r="D213" s="47">
        <v>2</v>
      </c>
      <c r="E213" s="47">
        <v>28</v>
      </c>
      <c r="F213" s="50">
        <v>462803</v>
      </c>
      <c r="G213" s="50">
        <f t="shared" si="3"/>
        <v>194377.25999999998</v>
      </c>
      <c r="H213" s="50">
        <v>24000</v>
      </c>
      <c r="I213" s="50">
        <v>13884.09</v>
      </c>
    </row>
    <row r="214" spans="2:9" ht="16.5" customHeight="1" x14ac:dyDescent="0.3">
      <c r="B214" s="47" t="s">
        <v>34</v>
      </c>
      <c r="C214" s="47">
        <v>2020</v>
      </c>
      <c r="D214" s="47">
        <v>8</v>
      </c>
      <c r="E214" s="47">
        <v>2</v>
      </c>
      <c r="F214" s="50">
        <v>306612</v>
      </c>
      <c r="G214" s="50">
        <f t="shared" si="3"/>
        <v>128777.04</v>
      </c>
      <c r="H214" s="50">
        <v>21000</v>
      </c>
      <c r="I214" s="50">
        <v>9198.3599999999988</v>
      </c>
    </row>
    <row r="215" spans="2:9" ht="16.5" customHeight="1" x14ac:dyDescent="0.3">
      <c r="B215" s="47" t="s">
        <v>34</v>
      </c>
      <c r="C215" s="47">
        <v>2020</v>
      </c>
      <c r="D215" s="47">
        <v>11</v>
      </c>
      <c r="E215" s="47">
        <v>16</v>
      </c>
      <c r="F215" s="50">
        <v>283374</v>
      </c>
      <c r="G215" s="50">
        <f t="shared" si="3"/>
        <v>119017.08</v>
      </c>
      <c r="H215" s="50">
        <v>15000</v>
      </c>
      <c r="I215" s="50">
        <v>8501.2199999999993</v>
      </c>
    </row>
    <row r="216" spans="2:9" ht="16.5" customHeight="1" x14ac:dyDescent="0.3">
      <c r="B216" s="47" t="s">
        <v>34</v>
      </c>
      <c r="C216" s="47">
        <v>2020</v>
      </c>
      <c r="D216" s="47">
        <v>12</v>
      </c>
      <c r="E216" s="47">
        <v>16</v>
      </c>
      <c r="F216" s="50">
        <v>403669</v>
      </c>
      <c r="G216" s="50">
        <f t="shared" si="3"/>
        <v>169540.97999999998</v>
      </c>
      <c r="H216" s="50">
        <v>22000</v>
      </c>
      <c r="I216" s="50">
        <v>12110.07</v>
      </c>
    </row>
    <row r="217" spans="2:9" ht="16.5" customHeight="1" x14ac:dyDescent="0.3">
      <c r="B217" s="47" t="s">
        <v>34</v>
      </c>
      <c r="C217" s="47">
        <v>2020</v>
      </c>
      <c r="D217" s="47">
        <v>5</v>
      </c>
      <c r="E217" s="47">
        <v>14</v>
      </c>
      <c r="F217" s="50">
        <v>410413</v>
      </c>
      <c r="G217" s="50">
        <f t="shared" si="3"/>
        <v>172373.46</v>
      </c>
      <c r="H217" s="50">
        <v>17000</v>
      </c>
      <c r="I217" s="50">
        <v>12312.39</v>
      </c>
    </row>
    <row r="218" spans="2:9" ht="16.5" customHeight="1" x14ac:dyDescent="0.3">
      <c r="B218" s="47" t="s">
        <v>34</v>
      </c>
      <c r="C218" s="47">
        <v>2020</v>
      </c>
      <c r="D218" s="47">
        <v>11</v>
      </c>
      <c r="E218" s="47">
        <v>8</v>
      </c>
      <c r="F218" s="50">
        <v>333429</v>
      </c>
      <c r="G218" s="50">
        <f t="shared" si="3"/>
        <v>140040.18</v>
      </c>
      <c r="H218" s="50">
        <v>25000</v>
      </c>
      <c r="I218" s="50">
        <v>10002.869999999999</v>
      </c>
    </row>
    <row r="219" spans="2:9" ht="16.5" customHeight="1" x14ac:dyDescent="0.3">
      <c r="B219" s="47" t="s">
        <v>24</v>
      </c>
      <c r="C219" s="47">
        <v>2020</v>
      </c>
      <c r="D219" s="47">
        <v>3</v>
      </c>
      <c r="E219" s="47">
        <v>9</v>
      </c>
      <c r="F219" s="50">
        <v>287499</v>
      </c>
      <c r="G219" s="50">
        <f t="shared" si="3"/>
        <v>120749.58</v>
      </c>
      <c r="H219" s="50">
        <v>36000</v>
      </c>
      <c r="I219" s="50">
        <v>8624.9699999999993</v>
      </c>
    </row>
    <row r="220" spans="2:9" ht="16.5" customHeight="1" x14ac:dyDescent="0.3">
      <c r="B220" s="47" t="s">
        <v>24</v>
      </c>
      <c r="C220" s="47">
        <v>2020</v>
      </c>
      <c r="D220" s="47">
        <v>8</v>
      </c>
      <c r="E220" s="47">
        <v>12</v>
      </c>
      <c r="F220" s="50">
        <v>445969</v>
      </c>
      <c r="G220" s="50">
        <f t="shared" si="3"/>
        <v>187306.97999999998</v>
      </c>
      <c r="H220" s="50">
        <v>18000</v>
      </c>
      <c r="I220" s="50">
        <v>13379.07</v>
      </c>
    </row>
    <row r="221" spans="2:9" ht="16.5" customHeight="1" x14ac:dyDescent="0.3">
      <c r="B221" s="47" t="s">
        <v>25</v>
      </c>
      <c r="C221" s="47">
        <v>2020</v>
      </c>
      <c r="D221" s="47">
        <v>12</v>
      </c>
      <c r="E221" s="47">
        <v>20</v>
      </c>
      <c r="F221" s="50">
        <v>401171</v>
      </c>
      <c r="G221" s="50">
        <f t="shared" si="3"/>
        <v>168491.82</v>
      </c>
      <c r="H221" s="50">
        <v>25000</v>
      </c>
      <c r="I221" s="50">
        <v>12035.13</v>
      </c>
    </row>
    <row r="222" spans="2:9" ht="16.5" customHeight="1" x14ac:dyDescent="0.3">
      <c r="B222" s="47" t="s">
        <v>25</v>
      </c>
      <c r="C222" s="47">
        <v>2020</v>
      </c>
      <c r="D222" s="47">
        <v>1</v>
      </c>
      <c r="E222" s="47">
        <v>17</v>
      </c>
      <c r="F222" s="50">
        <v>353364</v>
      </c>
      <c r="G222" s="50">
        <f t="shared" si="3"/>
        <v>148412.88</v>
      </c>
      <c r="H222" s="50">
        <v>18000</v>
      </c>
      <c r="I222" s="50">
        <v>10600.92</v>
      </c>
    </row>
    <row r="223" spans="2:9" ht="16.5" customHeight="1" x14ac:dyDescent="0.3">
      <c r="B223" s="47" t="s">
        <v>28</v>
      </c>
      <c r="C223" s="47">
        <v>2020</v>
      </c>
      <c r="D223" s="47">
        <v>1</v>
      </c>
      <c r="E223" s="47">
        <v>22</v>
      </c>
      <c r="F223" s="50">
        <v>350043</v>
      </c>
      <c r="G223" s="50">
        <f t="shared" si="3"/>
        <v>147018.06</v>
      </c>
      <c r="H223" s="50">
        <v>33000</v>
      </c>
      <c r="I223" s="50">
        <v>10501.289999999999</v>
      </c>
    </row>
    <row r="224" spans="2:9" ht="16.5" customHeight="1" x14ac:dyDescent="0.3">
      <c r="B224" s="47" t="s">
        <v>12</v>
      </c>
      <c r="C224" s="47">
        <v>2020</v>
      </c>
      <c r="D224" s="47">
        <v>10</v>
      </c>
      <c r="E224" s="47">
        <v>4</v>
      </c>
      <c r="F224" s="50">
        <v>488257</v>
      </c>
      <c r="G224" s="50">
        <f t="shared" si="3"/>
        <v>205067.94</v>
      </c>
      <c r="H224" s="50">
        <v>33000</v>
      </c>
      <c r="I224" s="50">
        <v>14647.71</v>
      </c>
    </row>
    <row r="225" spans="2:9" ht="16.5" customHeight="1" x14ac:dyDescent="0.3">
      <c r="B225" s="47" t="s">
        <v>13</v>
      </c>
      <c r="C225" s="47">
        <v>2020</v>
      </c>
      <c r="D225" s="47">
        <v>10</v>
      </c>
      <c r="E225" s="47">
        <v>11</v>
      </c>
      <c r="F225" s="50">
        <v>425077</v>
      </c>
      <c r="G225" s="50">
        <f t="shared" si="3"/>
        <v>178532.34</v>
      </c>
      <c r="H225" s="50">
        <v>19000</v>
      </c>
      <c r="I225" s="50">
        <v>12752.31</v>
      </c>
    </row>
    <row r="226" spans="2:9" ht="16.5" customHeight="1" x14ac:dyDescent="0.3">
      <c r="B226" s="47" t="s">
        <v>13</v>
      </c>
      <c r="C226" s="47">
        <v>2020</v>
      </c>
      <c r="D226" s="47">
        <v>4</v>
      </c>
      <c r="E226" s="47">
        <v>19</v>
      </c>
      <c r="F226" s="50">
        <v>418686</v>
      </c>
      <c r="G226" s="50">
        <f t="shared" si="3"/>
        <v>175848.12</v>
      </c>
      <c r="H226" s="50">
        <v>26000</v>
      </c>
      <c r="I226" s="50">
        <v>12560.58</v>
      </c>
    </row>
    <row r="227" spans="2:9" ht="16.5" customHeight="1" x14ac:dyDescent="0.3">
      <c r="B227" s="47" t="s">
        <v>15</v>
      </c>
      <c r="C227" s="47">
        <v>2020</v>
      </c>
      <c r="D227" s="47">
        <v>3</v>
      </c>
      <c r="E227" s="47">
        <v>25</v>
      </c>
      <c r="F227" s="50">
        <v>268481</v>
      </c>
      <c r="G227" s="50">
        <f t="shared" si="3"/>
        <v>112762.01999999999</v>
      </c>
      <c r="H227" s="50">
        <v>15000</v>
      </c>
      <c r="I227" s="50">
        <v>8054.4299999999994</v>
      </c>
    </row>
    <row r="228" spans="2:9" ht="16.5" customHeight="1" x14ac:dyDescent="0.3">
      <c r="B228" s="47" t="s">
        <v>15</v>
      </c>
      <c r="C228" s="47">
        <v>2020</v>
      </c>
      <c r="D228" s="47">
        <v>5</v>
      </c>
      <c r="E228" s="47">
        <v>13</v>
      </c>
      <c r="F228" s="50">
        <v>455677</v>
      </c>
      <c r="G228" s="50">
        <f t="shared" si="3"/>
        <v>191384.34</v>
      </c>
      <c r="H228" s="50">
        <v>25000</v>
      </c>
      <c r="I228" s="50">
        <v>13670.31</v>
      </c>
    </row>
    <row r="229" spans="2:9" ht="16.5" customHeight="1" x14ac:dyDescent="0.3">
      <c r="B229" s="47" t="s">
        <v>15</v>
      </c>
      <c r="C229" s="47">
        <v>2020</v>
      </c>
      <c r="D229" s="47">
        <v>6</v>
      </c>
      <c r="E229" s="47">
        <v>9</v>
      </c>
      <c r="F229" s="50">
        <v>301010</v>
      </c>
      <c r="G229" s="50">
        <f t="shared" si="3"/>
        <v>126424.2</v>
      </c>
      <c r="H229" s="50">
        <v>30000</v>
      </c>
      <c r="I229" s="50">
        <v>9030.2999999999993</v>
      </c>
    </row>
    <row r="230" spans="2:9" ht="16.5" customHeight="1" x14ac:dyDescent="0.3">
      <c r="B230" s="47" t="s">
        <v>15</v>
      </c>
      <c r="C230" s="47">
        <v>2020</v>
      </c>
      <c r="D230" s="47">
        <v>6</v>
      </c>
      <c r="E230" s="47">
        <v>25</v>
      </c>
      <c r="F230" s="50">
        <v>480357</v>
      </c>
      <c r="G230" s="50">
        <f t="shared" si="3"/>
        <v>201749.94</v>
      </c>
      <c r="H230" s="50">
        <v>22000</v>
      </c>
      <c r="I230" s="50">
        <v>14410.71</v>
      </c>
    </row>
    <row r="231" spans="2:9" ht="16.5" customHeight="1" x14ac:dyDescent="0.3">
      <c r="B231" s="47" t="s">
        <v>17</v>
      </c>
      <c r="C231" s="47">
        <v>2020</v>
      </c>
      <c r="D231" s="47">
        <v>11</v>
      </c>
      <c r="E231" s="47">
        <v>8</v>
      </c>
      <c r="F231" s="50">
        <v>306213</v>
      </c>
      <c r="G231" s="50">
        <f t="shared" si="3"/>
        <v>128609.45999999999</v>
      </c>
      <c r="H231" s="50">
        <v>17000</v>
      </c>
      <c r="I231" s="50">
        <v>9186.39</v>
      </c>
    </row>
    <row r="232" spans="2:9" ht="16.5" customHeight="1" x14ac:dyDescent="0.3">
      <c r="B232" s="47" t="s">
        <v>17</v>
      </c>
      <c r="C232" s="47">
        <v>2020</v>
      </c>
      <c r="D232" s="47">
        <v>2</v>
      </c>
      <c r="E232" s="47">
        <v>2</v>
      </c>
      <c r="F232" s="50">
        <v>447287</v>
      </c>
      <c r="G232" s="50">
        <f t="shared" si="3"/>
        <v>187860.53999999998</v>
      </c>
      <c r="H232" s="50">
        <v>11000</v>
      </c>
      <c r="I232" s="50">
        <v>13418.609999999999</v>
      </c>
    </row>
    <row r="233" spans="2:9" ht="16.5" customHeight="1" x14ac:dyDescent="0.3">
      <c r="B233" s="47" t="s">
        <v>18</v>
      </c>
      <c r="C233" s="47">
        <v>2020</v>
      </c>
      <c r="D233" s="47">
        <v>2</v>
      </c>
      <c r="E233" s="47">
        <v>8</v>
      </c>
      <c r="F233" s="50">
        <v>418742</v>
      </c>
      <c r="G233" s="50">
        <f t="shared" si="3"/>
        <v>175871.63999999998</v>
      </c>
      <c r="H233" s="50">
        <v>29000</v>
      </c>
      <c r="I233" s="50">
        <v>12562.26</v>
      </c>
    </row>
    <row r="234" spans="2:9" ht="16.5" customHeight="1" x14ac:dyDescent="0.3">
      <c r="B234" s="47" t="s">
        <v>18</v>
      </c>
      <c r="C234" s="47">
        <v>2020</v>
      </c>
      <c r="D234" s="47">
        <v>9</v>
      </c>
      <c r="E234" s="47">
        <v>19</v>
      </c>
      <c r="F234" s="50">
        <v>328619</v>
      </c>
      <c r="G234" s="50">
        <f t="shared" si="3"/>
        <v>138019.97999999998</v>
      </c>
      <c r="H234" s="50">
        <v>30000</v>
      </c>
      <c r="I234" s="50">
        <v>9858.57</v>
      </c>
    </row>
    <row r="235" spans="2:9" ht="16.5" customHeight="1" x14ac:dyDescent="0.3">
      <c r="B235" s="47" t="s">
        <v>20</v>
      </c>
      <c r="C235" s="47">
        <v>2020</v>
      </c>
      <c r="D235" s="47">
        <v>1</v>
      </c>
      <c r="E235" s="47">
        <v>1</v>
      </c>
      <c r="F235" s="50">
        <v>359542</v>
      </c>
      <c r="G235" s="50">
        <f t="shared" si="3"/>
        <v>151007.63999999998</v>
      </c>
      <c r="H235" s="50">
        <v>23000</v>
      </c>
      <c r="I235" s="50">
        <v>10786.26</v>
      </c>
    </row>
    <row r="236" spans="2:9" ht="16.5" customHeight="1" x14ac:dyDescent="0.3">
      <c r="B236" s="47" t="s">
        <v>20</v>
      </c>
      <c r="C236" s="47">
        <v>2020</v>
      </c>
      <c r="D236" s="47">
        <v>7</v>
      </c>
      <c r="E236" s="47">
        <v>13</v>
      </c>
      <c r="F236" s="50">
        <v>435317</v>
      </c>
      <c r="G236" s="50">
        <f t="shared" si="3"/>
        <v>182833.13999999998</v>
      </c>
      <c r="H236" s="50">
        <v>31000</v>
      </c>
      <c r="I236" s="50">
        <v>13059.51</v>
      </c>
    </row>
    <row r="237" spans="2:9" ht="16.5" customHeight="1" x14ac:dyDescent="0.3">
      <c r="B237" s="47" t="s">
        <v>26</v>
      </c>
      <c r="C237" s="47">
        <v>2020</v>
      </c>
      <c r="D237" s="47">
        <v>11</v>
      </c>
      <c r="E237" s="47">
        <v>1</v>
      </c>
      <c r="F237" s="50">
        <v>493504</v>
      </c>
      <c r="G237" s="50">
        <f t="shared" si="3"/>
        <v>207271.67999999999</v>
      </c>
      <c r="H237" s="50">
        <v>26000</v>
      </c>
      <c r="I237" s="50">
        <v>14805.119999999999</v>
      </c>
    </row>
    <row r="238" spans="2:9" ht="16.5" customHeight="1" x14ac:dyDescent="0.3">
      <c r="B238" s="47" t="s">
        <v>26</v>
      </c>
      <c r="C238" s="47">
        <v>2020</v>
      </c>
      <c r="D238" s="47">
        <v>6</v>
      </c>
      <c r="E238" s="47">
        <v>8</v>
      </c>
      <c r="F238" s="50">
        <v>467724</v>
      </c>
      <c r="G238" s="50">
        <f t="shared" si="3"/>
        <v>196444.08</v>
      </c>
      <c r="H238" s="50">
        <v>18000</v>
      </c>
      <c r="I238" s="50">
        <v>14031.72</v>
      </c>
    </row>
    <row r="239" spans="2:9" ht="16.5" customHeight="1" x14ac:dyDescent="0.3">
      <c r="B239" s="47" t="s">
        <v>20</v>
      </c>
      <c r="C239" s="47">
        <v>2020</v>
      </c>
      <c r="D239" s="47">
        <v>1</v>
      </c>
      <c r="E239" s="47">
        <v>21</v>
      </c>
      <c r="F239" s="50">
        <v>321554</v>
      </c>
      <c r="G239" s="50">
        <f t="shared" si="3"/>
        <v>135052.68</v>
      </c>
      <c r="H239" s="50">
        <v>29000</v>
      </c>
      <c r="I239" s="50">
        <v>9646.619999999999</v>
      </c>
    </row>
    <row r="240" spans="2:9" ht="16.5" customHeight="1" x14ac:dyDescent="0.3">
      <c r="B240" s="47" t="s">
        <v>21</v>
      </c>
      <c r="C240" s="47">
        <v>2020</v>
      </c>
      <c r="D240" s="47">
        <v>9</v>
      </c>
      <c r="E240" s="47">
        <v>10</v>
      </c>
      <c r="F240" s="50">
        <v>389603</v>
      </c>
      <c r="G240" s="50">
        <f t="shared" si="3"/>
        <v>163633.25999999998</v>
      </c>
      <c r="H240" s="50">
        <v>30000</v>
      </c>
      <c r="I240" s="50">
        <v>11688.09</v>
      </c>
    </row>
    <row r="241" spans="2:9" ht="16.5" customHeight="1" x14ac:dyDescent="0.3">
      <c r="B241" s="47" t="s">
        <v>21</v>
      </c>
      <c r="C241" s="47">
        <v>2020</v>
      </c>
      <c r="D241" s="47">
        <v>2</v>
      </c>
      <c r="E241" s="47">
        <v>13</v>
      </c>
      <c r="F241" s="50">
        <v>453558</v>
      </c>
      <c r="G241" s="50">
        <f t="shared" si="3"/>
        <v>190494.36</v>
      </c>
      <c r="H241" s="50">
        <v>30000</v>
      </c>
      <c r="I241" s="50">
        <v>13606.74</v>
      </c>
    </row>
    <row r="242" spans="2:9" ht="16.5" customHeight="1" x14ac:dyDescent="0.3">
      <c r="B242" s="47" t="s">
        <v>22</v>
      </c>
      <c r="C242" s="47">
        <v>2020</v>
      </c>
      <c r="D242" s="47">
        <v>10</v>
      </c>
      <c r="E242" s="47">
        <v>10</v>
      </c>
      <c r="F242" s="50">
        <v>334945</v>
      </c>
      <c r="G242" s="50">
        <f t="shared" si="3"/>
        <v>140676.9</v>
      </c>
      <c r="H242" s="50">
        <v>16000</v>
      </c>
      <c r="I242" s="50">
        <v>10048.35</v>
      </c>
    </row>
    <row r="243" spans="2:9" ht="16.5" customHeight="1" x14ac:dyDescent="0.3">
      <c r="B243" s="47" t="s">
        <v>22</v>
      </c>
      <c r="C243" s="47">
        <v>2020</v>
      </c>
      <c r="D243" s="47">
        <v>4</v>
      </c>
      <c r="E243" s="47">
        <v>10</v>
      </c>
      <c r="F243" s="50">
        <v>430894</v>
      </c>
      <c r="G243" s="50">
        <f t="shared" si="3"/>
        <v>180975.47999999998</v>
      </c>
      <c r="H243" s="50">
        <v>17000</v>
      </c>
      <c r="I243" s="50">
        <v>12926.82</v>
      </c>
    </row>
    <row r="244" spans="2:9" ht="16.5" customHeight="1" x14ac:dyDescent="0.3">
      <c r="B244" s="47" t="s">
        <v>21</v>
      </c>
      <c r="C244" s="47">
        <v>2020</v>
      </c>
      <c r="D244" s="47">
        <v>9</v>
      </c>
      <c r="E244" s="47">
        <v>23</v>
      </c>
      <c r="F244" s="50">
        <v>487123</v>
      </c>
      <c r="G244" s="50">
        <f t="shared" si="3"/>
        <v>204591.66</v>
      </c>
      <c r="H244" s="50">
        <v>30000</v>
      </c>
      <c r="I244" s="50">
        <v>14613.689999999999</v>
      </c>
    </row>
    <row r="245" spans="2:9" ht="16.5" customHeight="1" x14ac:dyDescent="0.3">
      <c r="B245" s="47" t="s">
        <v>23</v>
      </c>
      <c r="C245" s="47">
        <v>2020</v>
      </c>
      <c r="D245" s="47">
        <v>6</v>
      </c>
      <c r="E245" s="47">
        <v>3</v>
      </c>
      <c r="F245" s="50">
        <v>281662</v>
      </c>
      <c r="G245" s="50">
        <f t="shared" si="3"/>
        <v>118298.04</v>
      </c>
      <c r="H245" s="50">
        <v>38000</v>
      </c>
      <c r="I245" s="50">
        <v>8449.86</v>
      </c>
    </row>
    <row r="246" spans="2:9" ht="16.5" customHeight="1" x14ac:dyDescent="0.3">
      <c r="B246" s="47" t="s">
        <v>23</v>
      </c>
      <c r="C246" s="47">
        <v>2020</v>
      </c>
      <c r="D246" s="47">
        <v>10</v>
      </c>
      <c r="E246" s="47">
        <v>8</v>
      </c>
      <c r="F246" s="50">
        <v>443561</v>
      </c>
      <c r="G246" s="50">
        <f t="shared" si="3"/>
        <v>186295.62</v>
      </c>
      <c r="H246" s="50">
        <v>26000</v>
      </c>
      <c r="I246" s="50">
        <v>13306.83</v>
      </c>
    </row>
    <row r="247" spans="2:9" ht="16.5" customHeight="1" x14ac:dyDescent="0.3">
      <c r="B247" s="47" t="s">
        <v>23</v>
      </c>
      <c r="C247" s="47">
        <v>2020</v>
      </c>
      <c r="D247" s="47">
        <v>3</v>
      </c>
      <c r="E247" s="47">
        <v>18</v>
      </c>
      <c r="F247" s="50">
        <v>261458</v>
      </c>
      <c r="G247" s="50">
        <f t="shared" si="3"/>
        <v>109812.36</v>
      </c>
      <c r="H247" s="50">
        <v>21000</v>
      </c>
      <c r="I247" s="50">
        <v>7843.74</v>
      </c>
    </row>
    <row r="248" spans="2:9" ht="16.5" customHeight="1" x14ac:dyDescent="0.3">
      <c r="B248" s="47" t="s">
        <v>33</v>
      </c>
      <c r="C248" s="47">
        <v>2020</v>
      </c>
      <c r="D248" s="47">
        <v>12</v>
      </c>
      <c r="E248" s="47">
        <v>22</v>
      </c>
      <c r="F248" s="50">
        <v>365599</v>
      </c>
      <c r="G248" s="50">
        <f t="shared" si="3"/>
        <v>153551.57999999999</v>
      </c>
      <c r="H248" s="50">
        <v>22000</v>
      </c>
      <c r="I248" s="50">
        <v>10967.97</v>
      </c>
    </row>
    <row r="249" spans="2:9" ht="16.5" customHeight="1" x14ac:dyDescent="0.3">
      <c r="B249" s="47" t="s">
        <v>20</v>
      </c>
      <c r="C249" s="47">
        <v>2020</v>
      </c>
      <c r="D249" s="47">
        <v>5</v>
      </c>
      <c r="E249" s="47">
        <v>2</v>
      </c>
      <c r="F249" s="50">
        <v>427667</v>
      </c>
      <c r="G249" s="50">
        <f t="shared" si="3"/>
        <v>179620.13999999998</v>
      </c>
      <c r="H249" s="50">
        <v>37000</v>
      </c>
      <c r="I249" s="50">
        <v>12830.01</v>
      </c>
    </row>
    <row r="250" spans="2:9" ht="16.5" customHeight="1" x14ac:dyDescent="0.3">
      <c r="B250" s="47" t="s">
        <v>33</v>
      </c>
      <c r="C250" s="47">
        <v>2020</v>
      </c>
      <c r="D250" s="47">
        <v>9</v>
      </c>
      <c r="E250" s="47">
        <v>22</v>
      </c>
      <c r="F250" s="50">
        <v>444021</v>
      </c>
      <c r="G250" s="50">
        <f t="shared" si="3"/>
        <v>186488.82</v>
      </c>
      <c r="H250" s="50">
        <v>12000</v>
      </c>
      <c r="I250" s="50">
        <v>13320.63</v>
      </c>
    </row>
    <row r="251" spans="2:9" ht="16.5" customHeight="1" x14ac:dyDescent="0.3">
      <c r="B251" s="47" t="s">
        <v>33</v>
      </c>
      <c r="C251" s="47">
        <v>2020</v>
      </c>
      <c r="D251" s="47">
        <v>7</v>
      </c>
      <c r="E251" s="47">
        <v>3</v>
      </c>
      <c r="F251" s="50">
        <v>358559</v>
      </c>
      <c r="G251" s="50">
        <f t="shared" si="3"/>
        <v>150594.78</v>
      </c>
      <c r="H251" s="50">
        <v>14000</v>
      </c>
      <c r="I251" s="50">
        <v>10756.77</v>
      </c>
    </row>
    <row r="252" spans="2:9" ht="16.5" customHeight="1" x14ac:dyDescent="0.3">
      <c r="B252" s="47" t="s">
        <v>34</v>
      </c>
      <c r="C252" s="47">
        <v>2020</v>
      </c>
      <c r="D252" s="47">
        <v>7</v>
      </c>
      <c r="E252" s="47">
        <v>18</v>
      </c>
      <c r="F252" s="50">
        <v>311338</v>
      </c>
      <c r="G252" s="50">
        <f t="shared" si="3"/>
        <v>130761.95999999999</v>
      </c>
      <c r="H252" s="50">
        <v>36000</v>
      </c>
      <c r="I252" s="50">
        <v>9340.14</v>
      </c>
    </row>
    <row r="253" spans="2:9" ht="16.5" customHeight="1" x14ac:dyDescent="0.3">
      <c r="B253" s="47" t="s">
        <v>34</v>
      </c>
      <c r="C253" s="47">
        <v>2020</v>
      </c>
      <c r="D253" s="47">
        <v>6</v>
      </c>
      <c r="E253" s="47">
        <v>6</v>
      </c>
      <c r="F253" s="50">
        <v>267583</v>
      </c>
      <c r="G253" s="50">
        <f t="shared" si="3"/>
        <v>112384.86</v>
      </c>
      <c r="H253" s="50">
        <v>19000</v>
      </c>
      <c r="I253" s="50">
        <v>8027.49</v>
      </c>
    </row>
    <row r="254" spans="2:9" ht="16.5" customHeight="1" x14ac:dyDescent="0.3">
      <c r="B254" s="47" t="s">
        <v>34</v>
      </c>
      <c r="C254" s="47">
        <v>2020</v>
      </c>
      <c r="D254" s="47">
        <v>7</v>
      </c>
      <c r="E254" s="47">
        <v>9</v>
      </c>
      <c r="F254" s="50">
        <v>451609</v>
      </c>
      <c r="G254" s="50">
        <f t="shared" si="3"/>
        <v>189675.78</v>
      </c>
      <c r="H254" s="50">
        <v>13000</v>
      </c>
      <c r="I254" s="50">
        <v>13548.269999999999</v>
      </c>
    </row>
    <row r="255" spans="2:9" ht="16.5" customHeight="1" x14ac:dyDescent="0.3">
      <c r="B255" s="47" t="s">
        <v>26</v>
      </c>
      <c r="C255" s="47">
        <v>2020</v>
      </c>
      <c r="D255" s="47">
        <v>1</v>
      </c>
      <c r="E255" s="47">
        <v>16</v>
      </c>
      <c r="F255" s="50">
        <v>268035</v>
      </c>
      <c r="G255" s="50">
        <f t="shared" si="3"/>
        <v>112574.7</v>
      </c>
      <c r="H255" s="50">
        <v>24000</v>
      </c>
      <c r="I255" s="50">
        <v>8041.0499999999993</v>
      </c>
    </row>
    <row r="256" spans="2:9" ht="16.5" customHeight="1" x14ac:dyDescent="0.3">
      <c r="B256" s="47" t="s">
        <v>34</v>
      </c>
      <c r="C256" s="47">
        <v>2020</v>
      </c>
      <c r="D256" s="47">
        <v>9</v>
      </c>
      <c r="E256" s="47">
        <v>12</v>
      </c>
      <c r="F256" s="50">
        <v>260268</v>
      </c>
      <c r="G256" s="50">
        <f t="shared" si="3"/>
        <v>109312.56</v>
      </c>
      <c r="H256" s="50">
        <v>11000</v>
      </c>
      <c r="I256" s="50">
        <v>7808.04</v>
      </c>
    </row>
    <row r="257" spans="2:9" ht="16.5" customHeight="1" x14ac:dyDescent="0.3">
      <c r="B257" s="47" t="s">
        <v>24</v>
      </c>
      <c r="C257" s="47">
        <v>2020</v>
      </c>
      <c r="D257" s="47">
        <v>6</v>
      </c>
      <c r="E257" s="47">
        <v>16</v>
      </c>
      <c r="F257" s="50">
        <v>374789</v>
      </c>
      <c r="G257" s="50">
        <f t="shared" si="3"/>
        <v>157411.38</v>
      </c>
      <c r="H257" s="50">
        <v>32000</v>
      </c>
      <c r="I257" s="50">
        <v>11243.67</v>
      </c>
    </row>
    <row r="258" spans="2:9" ht="16.5" customHeight="1" x14ac:dyDescent="0.3">
      <c r="B258" s="47" t="s">
        <v>24</v>
      </c>
      <c r="C258" s="47">
        <v>2020</v>
      </c>
      <c r="D258" s="47">
        <v>2</v>
      </c>
      <c r="E258" s="47">
        <v>20</v>
      </c>
      <c r="F258" s="50">
        <v>321412</v>
      </c>
      <c r="G258" s="50">
        <f t="shared" si="3"/>
        <v>134993.04</v>
      </c>
      <c r="H258" s="50">
        <v>39000</v>
      </c>
      <c r="I258" s="50">
        <v>9642.3599999999988</v>
      </c>
    </row>
    <row r="259" spans="2:9" ht="16.5" customHeight="1" x14ac:dyDescent="0.3">
      <c r="B259" s="47" t="s">
        <v>25</v>
      </c>
      <c r="C259" s="47">
        <v>2020</v>
      </c>
      <c r="D259" s="47">
        <v>8</v>
      </c>
      <c r="E259" s="47">
        <v>7</v>
      </c>
      <c r="F259" s="50">
        <v>309495</v>
      </c>
      <c r="G259" s="50">
        <f t="shared" si="3"/>
        <v>129987.9</v>
      </c>
      <c r="H259" s="50">
        <v>32000</v>
      </c>
      <c r="I259" s="50">
        <v>9284.85</v>
      </c>
    </row>
    <row r="260" spans="2:9" ht="16.5" customHeight="1" x14ac:dyDescent="0.3">
      <c r="B260" s="47" t="s">
        <v>25</v>
      </c>
      <c r="C260" s="47">
        <v>2020</v>
      </c>
      <c r="D260" s="47">
        <v>9</v>
      </c>
      <c r="E260" s="47">
        <v>26</v>
      </c>
      <c r="F260" s="50">
        <v>387497</v>
      </c>
      <c r="G260" s="50">
        <f t="shared" si="3"/>
        <v>162748.74</v>
      </c>
      <c r="H260" s="50">
        <v>16000</v>
      </c>
      <c r="I260" s="50">
        <v>11624.91</v>
      </c>
    </row>
    <row r="261" spans="2:9" ht="16.5" customHeight="1" x14ac:dyDescent="0.3">
      <c r="B261" s="47" t="s">
        <v>33</v>
      </c>
      <c r="C261" s="47">
        <v>2020</v>
      </c>
      <c r="D261" s="47">
        <v>2</v>
      </c>
      <c r="E261" s="47">
        <v>8</v>
      </c>
      <c r="F261" s="50">
        <v>381753</v>
      </c>
      <c r="G261" s="50">
        <f t="shared" ref="G261:G324" si="4">F261*0.42</f>
        <v>160336.25999999998</v>
      </c>
      <c r="H261" s="50">
        <v>38000</v>
      </c>
      <c r="I261" s="50">
        <v>11452.59</v>
      </c>
    </row>
    <row r="262" spans="2:9" ht="16.5" customHeight="1" x14ac:dyDescent="0.3">
      <c r="B262" s="47" t="s">
        <v>33</v>
      </c>
      <c r="C262" s="47">
        <v>2020</v>
      </c>
      <c r="D262" s="47">
        <v>12</v>
      </c>
      <c r="E262" s="47">
        <v>4</v>
      </c>
      <c r="F262" s="50">
        <v>390539</v>
      </c>
      <c r="G262" s="50">
        <f t="shared" si="4"/>
        <v>164026.38</v>
      </c>
      <c r="H262" s="50">
        <v>26000</v>
      </c>
      <c r="I262" s="50">
        <v>11716.17</v>
      </c>
    </row>
    <row r="263" spans="2:9" ht="16.5" customHeight="1" x14ac:dyDescent="0.3">
      <c r="B263" s="47" t="s">
        <v>33</v>
      </c>
      <c r="C263" s="47">
        <v>2020</v>
      </c>
      <c r="D263" s="47">
        <v>4</v>
      </c>
      <c r="E263" s="47">
        <v>13</v>
      </c>
      <c r="F263" s="50">
        <v>427856</v>
      </c>
      <c r="G263" s="50">
        <f t="shared" si="4"/>
        <v>179699.52</v>
      </c>
      <c r="H263" s="50">
        <v>13000</v>
      </c>
      <c r="I263" s="50">
        <v>12835.68</v>
      </c>
    </row>
    <row r="264" spans="2:9" ht="16.5" customHeight="1" x14ac:dyDescent="0.3">
      <c r="B264" s="47" t="s">
        <v>33</v>
      </c>
      <c r="C264" s="47">
        <v>2020</v>
      </c>
      <c r="D264" s="47">
        <v>11</v>
      </c>
      <c r="E264" s="47">
        <v>11</v>
      </c>
      <c r="F264" s="50">
        <v>357645</v>
      </c>
      <c r="G264" s="50">
        <f t="shared" si="4"/>
        <v>150210.9</v>
      </c>
      <c r="H264" s="50">
        <v>34000</v>
      </c>
      <c r="I264" s="50">
        <v>10729.35</v>
      </c>
    </row>
    <row r="265" spans="2:9" ht="16.5" customHeight="1" x14ac:dyDescent="0.3">
      <c r="B265" s="47" t="s">
        <v>26</v>
      </c>
      <c r="C265" s="47">
        <v>2020</v>
      </c>
      <c r="D265" s="47">
        <v>8</v>
      </c>
      <c r="E265" s="47">
        <v>4</v>
      </c>
      <c r="F265" s="50">
        <v>304738</v>
      </c>
      <c r="G265" s="50">
        <f t="shared" si="4"/>
        <v>127989.95999999999</v>
      </c>
      <c r="H265" s="50">
        <v>29000</v>
      </c>
      <c r="I265" s="50">
        <v>9142.14</v>
      </c>
    </row>
    <row r="266" spans="2:9" ht="16.5" customHeight="1" x14ac:dyDescent="0.3">
      <c r="B266" s="47" t="s">
        <v>26</v>
      </c>
      <c r="C266" s="47">
        <v>2020</v>
      </c>
      <c r="D266" s="47">
        <v>7</v>
      </c>
      <c r="E266" s="47">
        <v>18</v>
      </c>
      <c r="F266" s="50">
        <v>304395</v>
      </c>
      <c r="G266" s="50">
        <f t="shared" si="4"/>
        <v>127845.9</v>
      </c>
      <c r="H266" s="50">
        <v>20000</v>
      </c>
      <c r="I266" s="50">
        <v>9131.85</v>
      </c>
    </row>
    <row r="267" spans="2:9" ht="16.5" customHeight="1" x14ac:dyDescent="0.3">
      <c r="B267" s="47" t="s">
        <v>26</v>
      </c>
      <c r="C267" s="47">
        <v>2020</v>
      </c>
      <c r="D267" s="47">
        <v>1</v>
      </c>
      <c r="E267" s="47">
        <v>17</v>
      </c>
      <c r="F267" s="50">
        <v>257004</v>
      </c>
      <c r="G267" s="50">
        <f t="shared" si="4"/>
        <v>107941.68</v>
      </c>
      <c r="H267" s="50">
        <v>39000</v>
      </c>
      <c r="I267" s="50">
        <v>7710.12</v>
      </c>
    </row>
    <row r="268" spans="2:9" ht="16.5" customHeight="1" x14ac:dyDescent="0.3">
      <c r="B268" s="47" t="s">
        <v>14</v>
      </c>
      <c r="C268" s="47">
        <v>2020</v>
      </c>
      <c r="D268" s="47">
        <v>1</v>
      </c>
      <c r="E268" s="47">
        <v>7</v>
      </c>
      <c r="F268" s="50">
        <v>389132</v>
      </c>
      <c r="G268" s="50">
        <f t="shared" si="4"/>
        <v>163435.44</v>
      </c>
      <c r="H268" s="50">
        <v>29000</v>
      </c>
      <c r="I268" s="50">
        <v>11673.96</v>
      </c>
    </row>
    <row r="269" spans="2:9" ht="16.5" customHeight="1" x14ac:dyDescent="0.3">
      <c r="B269" s="47" t="s">
        <v>26</v>
      </c>
      <c r="C269" s="47">
        <v>2020</v>
      </c>
      <c r="D269" s="47">
        <v>12</v>
      </c>
      <c r="E269" s="47">
        <v>17</v>
      </c>
      <c r="F269" s="50">
        <v>389871</v>
      </c>
      <c r="G269" s="50">
        <f t="shared" si="4"/>
        <v>163745.82</v>
      </c>
      <c r="H269" s="50">
        <v>29000</v>
      </c>
      <c r="I269" s="50">
        <v>11696.13</v>
      </c>
    </row>
    <row r="270" spans="2:9" ht="16.5" customHeight="1" x14ac:dyDescent="0.3">
      <c r="B270" s="47" t="s">
        <v>14</v>
      </c>
      <c r="C270" s="47">
        <v>2020</v>
      </c>
      <c r="D270" s="47">
        <v>8</v>
      </c>
      <c r="E270" s="47">
        <v>3</v>
      </c>
      <c r="F270" s="50">
        <v>409372</v>
      </c>
      <c r="G270" s="50">
        <f t="shared" si="4"/>
        <v>171936.24</v>
      </c>
      <c r="H270" s="50">
        <v>14000</v>
      </c>
      <c r="I270" s="50">
        <v>12281.16</v>
      </c>
    </row>
    <row r="271" spans="2:9" ht="16.5" customHeight="1" x14ac:dyDescent="0.3">
      <c r="B271" s="47" t="s">
        <v>15</v>
      </c>
      <c r="C271" s="47">
        <v>2020</v>
      </c>
      <c r="D271" s="47">
        <v>6</v>
      </c>
      <c r="E271" s="47">
        <v>24</v>
      </c>
      <c r="F271" s="50">
        <v>287834</v>
      </c>
      <c r="G271" s="50">
        <f t="shared" si="4"/>
        <v>120890.28</v>
      </c>
      <c r="H271" s="50">
        <v>11000</v>
      </c>
      <c r="I271" s="50">
        <v>8635.02</v>
      </c>
    </row>
    <row r="272" spans="2:9" ht="16.5" customHeight="1" x14ac:dyDescent="0.3">
      <c r="B272" s="47" t="s">
        <v>15</v>
      </c>
      <c r="C272" s="47">
        <v>2020</v>
      </c>
      <c r="D272" s="47">
        <v>2</v>
      </c>
      <c r="E272" s="47">
        <v>11</v>
      </c>
      <c r="F272" s="50">
        <v>329888</v>
      </c>
      <c r="G272" s="50">
        <f t="shared" si="4"/>
        <v>138552.95999999999</v>
      </c>
      <c r="H272" s="50">
        <v>31000</v>
      </c>
      <c r="I272" s="50">
        <v>9896.64</v>
      </c>
    </row>
    <row r="273" spans="2:9" ht="16.5" customHeight="1" x14ac:dyDescent="0.3">
      <c r="B273" s="47" t="s">
        <v>16</v>
      </c>
      <c r="C273" s="47">
        <v>2020</v>
      </c>
      <c r="D273" s="47">
        <v>10</v>
      </c>
      <c r="E273" s="47">
        <v>22</v>
      </c>
      <c r="F273" s="50">
        <v>442901</v>
      </c>
      <c r="G273" s="50">
        <f t="shared" si="4"/>
        <v>186018.41999999998</v>
      </c>
      <c r="H273" s="50">
        <v>35000</v>
      </c>
      <c r="I273" s="50">
        <v>13287.029999999999</v>
      </c>
    </row>
    <row r="274" spans="2:9" ht="16.5" customHeight="1" x14ac:dyDescent="0.3">
      <c r="B274" s="47" t="s">
        <v>16</v>
      </c>
      <c r="C274" s="47">
        <v>2020</v>
      </c>
      <c r="D274" s="47">
        <v>3</v>
      </c>
      <c r="E274" s="47">
        <v>3</v>
      </c>
      <c r="F274" s="50">
        <v>294715</v>
      </c>
      <c r="G274" s="50">
        <f t="shared" si="4"/>
        <v>123780.29999999999</v>
      </c>
      <c r="H274" s="50">
        <v>33000</v>
      </c>
      <c r="I274" s="50">
        <v>8841.4499999999989</v>
      </c>
    </row>
    <row r="275" spans="2:9" ht="16.5" customHeight="1" x14ac:dyDescent="0.3">
      <c r="B275" s="47" t="s">
        <v>16</v>
      </c>
      <c r="C275" s="47">
        <v>2020</v>
      </c>
      <c r="D275" s="47">
        <v>11</v>
      </c>
      <c r="E275" s="47">
        <v>18</v>
      </c>
      <c r="F275" s="50">
        <v>378716</v>
      </c>
      <c r="G275" s="50">
        <f t="shared" si="4"/>
        <v>159060.72</v>
      </c>
      <c r="H275" s="50">
        <v>11000</v>
      </c>
      <c r="I275" s="50">
        <v>11361.48</v>
      </c>
    </row>
    <row r="276" spans="2:9" ht="16.5" customHeight="1" x14ac:dyDescent="0.3">
      <c r="B276" s="47" t="s">
        <v>17</v>
      </c>
      <c r="C276" s="47">
        <v>2020</v>
      </c>
      <c r="D276" s="47">
        <v>6</v>
      </c>
      <c r="E276" s="47">
        <v>18</v>
      </c>
      <c r="F276" s="50">
        <v>417530</v>
      </c>
      <c r="G276" s="50">
        <f t="shared" si="4"/>
        <v>175362.6</v>
      </c>
      <c r="H276" s="50">
        <v>26000</v>
      </c>
      <c r="I276" s="50">
        <v>12525.9</v>
      </c>
    </row>
    <row r="277" spans="2:9" ht="16.5" customHeight="1" x14ac:dyDescent="0.3">
      <c r="B277" s="47" t="s">
        <v>17</v>
      </c>
      <c r="C277" s="47">
        <v>2020</v>
      </c>
      <c r="D277" s="47">
        <v>5</v>
      </c>
      <c r="E277" s="47">
        <v>22</v>
      </c>
      <c r="F277" s="50">
        <v>484224</v>
      </c>
      <c r="G277" s="50">
        <f t="shared" si="4"/>
        <v>203374.07999999999</v>
      </c>
      <c r="H277" s="50">
        <v>25000</v>
      </c>
      <c r="I277" s="50">
        <v>14526.72</v>
      </c>
    </row>
    <row r="278" spans="2:9" ht="16.5" customHeight="1" x14ac:dyDescent="0.3">
      <c r="B278" s="47" t="s">
        <v>17</v>
      </c>
      <c r="C278" s="47">
        <v>2020</v>
      </c>
      <c r="D278" s="47">
        <v>9</v>
      </c>
      <c r="E278" s="47">
        <v>10</v>
      </c>
      <c r="F278" s="50">
        <v>301040</v>
      </c>
      <c r="G278" s="50">
        <f t="shared" si="4"/>
        <v>126436.79999999999</v>
      </c>
      <c r="H278" s="50">
        <v>12000</v>
      </c>
      <c r="I278" s="50">
        <v>9031.1999999999989</v>
      </c>
    </row>
    <row r="279" spans="2:9" ht="16.5" customHeight="1" x14ac:dyDescent="0.3">
      <c r="B279" s="47" t="s">
        <v>17</v>
      </c>
      <c r="C279" s="47">
        <v>2020</v>
      </c>
      <c r="D279" s="47">
        <v>2</v>
      </c>
      <c r="E279" s="47">
        <v>10</v>
      </c>
      <c r="F279" s="50">
        <v>452970</v>
      </c>
      <c r="G279" s="50">
        <f t="shared" si="4"/>
        <v>190247.4</v>
      </c>
      <c r="H279" s="50">
        <v>13000</v>
      </c>
      <c r="I279" s="50">
        <v>13589.1</v>
      </c>
    </row>
    <row r="280" spans="2:9" ht="16.5" customHeight="1" x14ac:dyDescent="0.3">
      <c r="B280" s="47" t="s">
        <v>17</v>
      </c>
      <c r="C280" s="47">
        <v>2020</v>
      </c>
      <c r="D280" s="47">
        <v>1</v>
      </c>
      <c r="E280" s="47">
        <v>21</v>
      </c>
      <c r="F280" s="50">
        <v>444961</v>
      </c>
      <c r="G280" s="50">
        <f t="shared" si="4"/>
        <v>186883.62</v>
      </c>
      <c r="H280" s="50">
        <v>13000</v>
      </c>
      <c r="I280" s="50">
        <v>13348.83</v>
      </c>
    </row>
    <row r="281" spans="2:9" ht="16.5" customHeight="1" x14ac:dyDescent="0.3">
      <c r="B281" s="47" t="s">
        <v>17</v>
      </c>
      <c r="C281" s="47">
        <v>2020</v>
      </c>
      <c r="D281" s="47">
        <v>12</v>
      </c>
      <c r="E281" s="47">
        <v>3</v>
      </c>
      <c r="F281" s="50">
        <v>412673</v>
      </c>
      <c r="G281" s="50">
        <f t="shared" si="4"/>
        <v>173322.66</v>
      </c>
      <c r="H281" s="50">
        <v>37000</v>
      </c>
      <c r="I281" s="50">
        <v>12380.189999999999</v>
      </c>
    </row>
    <row r="282" spans="2:9" ht="16.5" customHeight="1" x14ac:dyDescent="0.3">
      <c r="B282" s="47" t="s">
        <v>17</v>
      </c>
      <c r="C282" s="47">
        <v>2020</v>
      </c>
      <c r="D282" s="47">
        <v>10</v>
      </c>
      <c r="E282" s="47">
        <v>14</v>
      </c>
      <c r="F282" s="50">
        <v>473319</v>
      </c>
      <c r="G282" s="50">
        <f t="shared" si="4"/>
        <v>198793.97999999998</v>
      </c>
      <c r="H282" s="50">
        <v>39000</v>
      </c>
      <c r="I282" s="50">
        <v>14199.57</v>
      </c>
    </row>
    <row r="283" spans="2:9" ht="16.5" customHeight="1" x14ac:dyDescent="0.3">
      <c r="B283" s="47" t="s">
        <v>18</v>
      </c>
      <c r="C283" s="47">
        <v>2020</v>
      </c>
      <c r="D283" s="47">
        <v>2</v>
      </c>
      <c r="E283" s="47">
        <v>15</v>
      </c>
      <c r="F283" s="50">
        <v>319331</v>
      </c>
      <c r="G283" s="50">
        <f t="shared" si="4"/>
        <v>134119.01999999999</v>
      </c>
      <c r="H283" s="50">
        <v>16000</v>
      </c>
      <c r="I283" s="50">
        <v>9579.93</v>
      </c>
    </row>
    <row r="284" spans="2:9" ht="16.5" customHeight="1" x14ac:dyDescent="0.3">
      <c r="B284" s="47" t="s">
        <v>18</v>
      </c>
      <c r="C284" s="47">
        <v>2020</v>
      </c>
      <c r="D284" s="47">
        <v>3</v>
      </c>
      <c r="E284" s="47">
        <v>19</v>
      </c>
      <c r="F284" s="50">
        <v>444120</v>
      </c>
      <c r="G284" s="50">
        <f t="shared" si="4"/>
        <v>186530.4</v>
      </c>
      <c r="H284" s="50">
        <v>14000</v>
      </c>
      <c r="I284" s="50">
        <v>13323.6</v>
      </c>
    </row>
    <row r="285" spans="2:9" ht="16.5" customHeight="1" x14ac:dyDescent="0.3">
      <c r="B285" s="47" t="s">
        <v>18</v>
      </c>
      <c r="C285" s="47">
        <v>2020</v>
      </c>
      <c r="D285" s="47">
        <v>2</v>
      </c>
      <c r="E285" s="47">
        <v>24</v>
      </c>
      <c r="F285" s="50">
        <v>378777</v>
      </c>
      <c r="G285" s="50">
        <f t="shared" si="4"/>
        <v>159086.34</v>
      </c>
      <c r="H285" s="50">
        <v>22000</v>
      </c>
      <c r="I285" s="50">
        <v>11363.31</v>
      </c>
    </row>
    <row r="286" spans="2:9" ht="16.5" customHeight="1" x14ac:dyDescent="0.3">
      <c r="B286" s="47" t="s">
        <v>18</v>
      </c>
      <c r="C286" s="47">
        <v>2020</v>
      </c>
      <c r="D286" s="47">
        <v>5</v>
      </c>
      <c r="E286" s="47">
        <v>16</v>
      </c>
      <c r="F286" s="50">
        <v>487480</v>
      </c>
      <c r="G286" s="50">
        <f t="shared" si="4"/>
        <v>204741.6</v>
      </c>
      <c r="H286" s="50">
        <v>35000</v>
      </c>
      <c r="I286" s="50">
        <v>14624.4</v>
      </c>
    </row>
    <row r="287" spans="2:9" ht="16.5" customHeight="1" x14ac:dyDescent="0.3">
      <c r="B287" s="47" t="s">
        <v>18</v>
      </c>
      <c r="C287" s="47">
        <v>2020</v>
      </c>
      <c r="D287" s="47">
        <v>4</v>
      </c>
      <c r="E287" s="47">
        <v>18</v>
      </c>
      <c r="F287" s="50">
        <v>268306</v>
      </c>
      <c r="G287" s="50">
        <f t="shared" si="4"/>
        <v>112688.51999999999</v>
      </c>
      <c r="H287" s="50">
        <v>18000</v>
      </c>
      <c r="I287" s="50">
        <v>8049.1799999999994</v>
      </c>
    </row>
    <row r="288" spans="2:9" ht="16.5" customHeight="1" x14ac:dyDescent="0.3">
      <c r="B288" s="47" t="s">
        <v>19</v>
      </c>
      <c r="C288" s="47">
        <v>2020</v>
      </c>
      <c r="D288" s="47">
        <v>4</v>
      </c>
      <c r="E288" s="47">
        <v>9</v>
      </c>
      <c r="F288" s="50">
        <v>410121</v>
      </c>
      <c r="G288" s="50">
        <f t="shared" si="4"/>
        <v>172250.82</v>
      </c>
      <c r="H288" s="50">
        <v>29000</v>
      </c>
      <c r="I288" s="50">
        <v>12303.63</v>
      </c>
    </row>
    <row r="289" spans="2:9" ht="16.5" customHeight="1" x14ac:dyDescent="0.3">
      <c r="B289" s="47" t="s">
        <v>20</v>
      </c>
      <c r="C289" s="47">
        <v>2020</v>
      </c>
      <c r="D289" s="47">
        <v>2</v>
      </c>
      <c r="E289" s="47">
        <v>21</v>
      </c>
      <c r="F289" s="50">
        <v>331032</v>
      </c>
      <c r="G289" s="50">
        <f t="shared" si="4"/>
        <v>139033.44</v>
      </c>
      <c r="H289" s="50">
        <v>28000</v>
      </c>
      <c r="I289" s="50">
        <v>9930.9599999999991</v>
      </c>
    </row>
    <row r="290" spans="2:9" ht="16.5" customHeight="1" x14ac:dyDescent="0.3">
      <c r="B290" s="47" t="s">
        <v>19</v>
      </c>
      <c r="C290" s="47">
        <v>2020</v>
      </c>
      <c r="D290" s="47">
        <v>10</v>
      </c>
      <c r="E290" s="47">
        <v>12</v>
      </c>
      <c r="F290" s="50">
        <v>252081</v>
      </c>
      <c r="G290" s="50">
        <f t="shared" si="4"/>
        <v>105874.01999999999</v>
      </c>
      <c r="H290" s="50">
        <v>24000</v>
      </c>
      <c r="I290" s="50">
        <v>7562.4299999999994</v>
      </c>
    </row>
    <row r="291" spans="2:9" ht="16.5" customHeight="1" x14ac:dyDescent="0.3">
      <c r="B291" s="47" t="s">
        <v>17</v>
      </c>
      <c r="C291" s="47">
        <v>2020</v>
      </c>
      <c r="D291" s="47">
        <v>3</v>
      </c>
      <c r="E291" s="47">
        <v>8</v>
      </c>
      <c r="F291" s="50">
        <v>407990</v>
      </c>
      <c r="G291" s="50">
        <f t="shared" si="4"/>
        <v>171355.8</v>
      </c>
      <c r="H291" s="50">
        <v>35000</v>
      </c>
      <c r="I291" s="50">
        <v>12239.699999999999</v>
      </c>
    </row>
    <row r="292" spans="2:9" ht="16.5" customHeight="1" x14ac:dyDescent="0.3">
      <c r="B292" s="47" t="s">
        <v>20</v>
      </c>
      <c r="C292" s="47">
        <v>2020</v>
      </c>
      <c r="D292" s="47">
        <v>2</v>
      </c>
      <c r="E292" s="47">
        <v>19</v>
      </c>
      <c r="F292" s="50">
        <v>434104</v>
      </c>
      <c r="G292" s="50">
        <f t="shared" si="4"/>
        <v>182323.68</v>
      </c>
      <c r="H292" s="50">
        <v>13000</v>
      </c>
      <c r="I292" s="50">
        <v>13023.119999999999</v>
      </c>
    </row>
    <row r="293" spans="2:9" ht="16.5" customHeight="1" x14ac:dyDescent="0.3">
      <c r="B293" s="47" t="s">
        <v>20</v>
      </c>
      <c r="C293" s="47">
        <v>2020</v>
      </c>
      <c r="D293" s="47">
        <v>1</v>
      </c>
      <c r="E293" s="47">
        <v>9</v>
      </c>
      <c r="F293" s="50">
        <v>431625</v>
      </c>
      <c r="G293" s="50">
        <f t="shared" si="4"/>
        <v>181282.5</v>
      </c>
      <c r="H293" s="50">
        <v>11000</v>
      </c>
      <c r="I293" s="50">
        <v>12948.75</v>
      </c>
    </row>
    <row r="294" spans="2:9" ht="16.5" customHeight="1" x14ac:dyDescent="0.3">
      <c r="B294" s="47" t="s">
        <v>21</v>
      </c>
      <c r="C294" s="47">
        <v>2020</v>
      </c>
      <c r="D294" s="47">
        <v>5</v>
      </c>
      <c r="E294" s="47">
        <v>27</v>
      </c>
      <c r="F294" s="50">
        <v>457076</v>
      </c>
      <c r="G294" s="50">
        <f t="shared" si="4"/>
        <v>191971.91999999998</v>
      </c>
      <c r="H294" s="50">
        <v>30000</v>
      </c>
      <c r="I294" s="50">
        <v>13712.279999999999</v>
      </c>
    </row>
    <row r="295" spans="2:9" ht="16.5" customHeight="1" x14ac:dyDescent="0.3">
      <c r="B295" s="47" t="s">
        <v>21</v>
      </c>
      <c r="C295" s="47">
        <v>2020</v>
      </c>
      <c r="D295" s="47">
        <v>2</v>
      </c>
      <c r="E295" s="47">
        <v>23</v>
      </c>
      <c r="F295" s="50">
        <v>496580</v>
      </c>
      <c r="G295" s="50">
        <f t="shared" si="4"/>
        <v>208563.6</v>
      </c>
      <c r="H295" s="50">
        <v>28000</v>
      </c>
      <c r="I295" s="50">
        <v>14897.4</v>
      </c>
    </row>
    <row r="296" spans="2:9" ht="16.5" customHeight="1" x14ac:dyDescent="0.3">
      <c r="B296" s="47" t="s">
        <v>22</v>
      </c>
      <c r="C296" s="47">
        <v>2020</v>
      </c>
      <c r="D296" s="47">
        <v>1</v>
      </c>
      <c r="E296" s="47">
        <v>27</v>
      </c>
      <c r="F296" s="50">
        <v>293446</v>
      </c>
      <c r="G296" s="50">
        <f t="shared" si="4"/>
        <v>123247.31999999999</v>
      </c>
      <c r="H296" s="50">
        <v>34000</v>
      </c>
      <c r="I296" s="50">
        <v>8803.3799999999992</v>
      </c>
    </row>
    <row r="297" spans="2:9" ht="16.5" customHeight="1" x14ac:dyDescent="0.3">
      <c r="B297" s="47" t="s">
        <v>22</v>
      </c>
      <c r="C297" s="47">
        <v>2020</v>
      </c>
      <c r="D297" s="47">
        <v>1</v>
      </c>
      <c r="E297" s="47">
        <v>2</v>
      </c>
      <c r="F297" s="50">
        <v>397823</v>
      </c>
      <c r="G297" s="50">
        <f t="shared" si="4"/>
        <v>167085.66</v>
      </c>
      <c r="H297" s="50">
        <v>37000</v>
      </c>
      <c r="I297" s="50">
        <v>11934.689999999999</v>
      </c>
    </row>
    <row r="298" spans="2:9" ht="16.5" customHeight="1" x14ac:dyDescent="0.3">
      <c r="B298" s="47" t="s">
        <v>21</v>
      </c>
      <c r="C298" s="47">
        <v>2020</v>
      </c>
      <c r="D298" s="47">
        <v>10</v>
      </c>
      <c r="E298" s="47">
        <v>26</v>
      </c>
      <c r="F298" s="50">
        <v>444598</v>
      </c>
      <c r="G298" s="50">
        <f t="shared" si="4"/>
        <v>186731.16</v>
      </c>
      <c r="H298" s="50">
        <v>21000</v>
      </c>
      <c r="I298" s="50">
        <v>13337.939999999999</v>
      </c>
    </row>
    <row r="299" spans="2:9" ht="16.5" customHeight="1" x14ac:dyDescent="0.3">
      <c r="B299" s="47" t="s">
        <v>21</v>
      </c>
      <c r="C299" s="47">
        <v>2020</v>
      </c>
      <c r="D299" s="47">
        <v>12</v>
      </c>
      <c r="E299" s="47">
        <v>1</v>
      </c>
      <c r="F299" s="50">
        <v>475087</v>
      </c>
      <c r="G299" s="50">
        <f t="shared" si="4"/>
        <v>199536.53999999998</v>
      </c>
      <c r="H299" s="50">
        <v>21000</v>
      </c>
      <c r="I299" s="50">
        <v>14252.609999999999</v>
      </c>
    </row>
    <row r="300" spans="2:9" ht="16.5" customHeight="1" x14ac:dyDescent="0.3">
      <c r="B300" s="47" t="s">
        <v>23</v>
      </c>
      <c r="C300" s="47">
        <v>2020</v>
      </c>
      <c r="D300" s="47">
        <v>5</v>
      </c>
      <c r="E300" s="47">
        <v>19</v>
      </c>
      <c r="F300" s="50">
        <v>312330</v>
      </c>
      <c r="G300" s="50">
        <f t="shared" si="4"/>
        <v>131178.6</v>
      </c>
      <c r="H300" s="50">
        <v>38000</v>
      </c>
      <c r="I300" s="50">
        <v>9369.9</v>
      </c>
    </row>
    <row r="301" spans="2:9" ht="16.5" customHeight="1" x14ac:dyDescent="0.3">
      <c r="B301" s="47" t="s">
        <v>23</v>
      </c>
      <c r="C301" s="47">
        <v>2020</v>
      </c>
      <c r="D301" s="47">
        <v>6</v>
      </c>
      <c r="E301" s="47">
        <v>5</v>
      </c>
      <c r="F301" s="50">
        <v>315038</v>
      </c>
      <c r="G301" s="50">
        <f t="shared" si="4"/>
        <v>132315.96</v>
      </c>
      <c r="H301" s="50">
        <v>24000</v>
      </c>
      <c r="I301" s="50">
        <v>9451.14</v>
      </c>
    </row>
    <row r="302" spans="2:9" ht="16.5" customHeight="1" x14ac:dyDescent="0.3">
      <c r="B302" s="47" t="s">
        <v>23</v>
      </c>
      <c r="C302" s="47">
        <v>2020</v>
      </c>
      <c r="D302" s="47">
        <v>1</v>
      </c>
      <c r="E302" s="47">
        <v>27</v>
      </c>
      <c r="F302" s="50">
        <v>346194</v>
      </c>
      <c r="G302" s="50">
        <f t="shared" si="4"/>
        <v>145401.47999999998</v>
      </c>
      <c r="H302" s="50">
        <v>16000</v>
      </c>
      <c r="I302" s="50">
        <v>10385.82</v>
      </c>
    </row>
    <row r="303" spans="2:9" ht="16.5" customHeight="1" x14ac:dyDescent="0.3">
      <c r="B303" s="47" t="s">
        <v>35</v>
      </c>
      <c r="C303" s="47">
        <v>2020</v>
      </c>
      <c r="D303" s="47">
        <v>6</v>
      </c>
      <c r="E303" s="47">
        <v>9</v>
      </c>
      <c r="F303" s="50">
        <v>472607</v>
      </c>
      <c r="G303" s="50">
        <f t="shared" si="4"/>
        <v>198494.94</v>
      </c>
      <c r="H303" s="50">
        <v>34000</v>
      </c>
      <c r="I303" s="50">
        <v>14178.21</v>
      </c>
    </row>
    <row r="304" spans="2:9" ht="16.5" customHeight="1" x14ac:dyDescent="0.3">
      <c r="B304" s="47" t="s">
        <v>20</v>
      </c>
      <c r="C304" s="47">
        <v>2020</v>
      </c>
      <c r="D304" s="47">
        <v>5</v>
      </c>
      <c r="E304" s="47">
        <v>16</v>
      </c>
      <c r="F304" s="50">
        <v>402627</v>
      </c>
      <c r="G304" s="50">
        <f t="shared" si="4"/>
        <v>169103.34</v>
      </c>
      <c r="H304" s="50">
        <v>32000</v>
      </c>
      <c r="I304" s="50">
        <v>12078.81</v>
      </c>
    </row>
    <row r="305" spans="2:9" ht="16.5" customHeight="1" x14ac:dyDescent="0.3">
      <c r="B305" s="47" t="s">
        <v>17</v>
      </c>
      <c r="C305" s="47">
        <v>2020</v>
      </c>
      <c r="D305" s="47">
        <v>6</v>
      </c>
      <c r="E305" s="47">
        <v>15</v>
      </c>
      <c r="F305" s="50">
        <v>483012</v>
      </c>
      <c r="G305" s="50">
        <f t="shared" si="4"/>
        <v>202865.03999999998</v>
      </c>
      <c r="H305" s="50">
        <v>32000</v>
      </c>
      <c r="I305" s="50">
        <v>14490.359999999999</v>
      </c>
    </row>
    <row r="306" spans="2:9" ht="16.5" customHeight="1" x14ac:dyDescent="0.3">
      <c r="B306" s="47" t="s">
        <v>34</v>
      </c>
      <c r="C306" s="47">
        <v>2020</v>
      </c>
      <c r="D306" s="47">
        <v>5</v>
      </c>
      <c r="E306" s="47">
        <v>27</v>
      </c>
      <c r="F306" s="50">
        <v>334666</v>
      </c>
      <c r="G306" s="50">
        <f t="shared" si="4"/>
        <v>140559.72</v>
      </c>
      <c r="H306" s="50">
        <v>21000</v>
      </c>
      <c r="I306" s="50">
        <v>10039.98</v>
      </c>
    </row>
    <row r="307" spans="2:9" ht="16.5" customHeight="1" x14ac:dyDescent="0.3">
      <c r="B307" s="47" t="s">
        <v>34</v>
      </c>
      <c r="C307" s="47">
        <v>2020</v>
      </c>
      <c r="D307" s="47">
        <v>8</v>
      </c>
      <c r="E307" s="47">
        <v>23</v>
      </c>
      <c r="F307" s="50">
        <v>264064</v>
      </c>
      <c r="G307" s="50">
        <f t="shared" si="4"/>
        <v>110906.87999999999</v>
      </c>
      <c r="H307" s="50">
        <v>34000</v>
      </c>
      <c r="I307" s="50">
        <v>7921.92</v>
      </c>
    </row>
    <row r="308" spans="2:9" ht="16.5" customHeight="1" x14ac:dyDescent="0.3">
      <c r="B308" s="47" t="s">
        <v>34</v>
      </c>
      <c r="C308" s="47">
        <v>2020</v>
      </c>
      <c r="D308" s="47">
        <v>2</v>
      </c>
      <c r="E308" s="47">
        <v>21</v>
      </c>
      <c r="F308" s="50">
        <v>324286</v>
      </c>
      <c r="G308" s="50">
        <f t="shared" si="4"/>
        <v>136200.12</v>
      </c>
      <c r="H308" s="50">
        <v>30000</v>
      </c>
      <c r="I308" s="50">
        <v>9728.58</v>
      </c>
    </row>
    <row r="309" spans="2:9" ht="16.5" customHeight="1" x14ac:dyDescent="0.3">
      <c r="B309" s="47" t="s">
        <v>34</v>
      </c>
      <c r="C309" s="47">
        <v>2020</v>
      </c>
      <c r="D309" s="47">
        <v>3</v>
      </c>
      <c r="E309" s="47">
        <v>20</v>
      </c>
      <c r="F309" s="50">
        <v>480778</v>
      </c>
      <c r="G309" s="50">
        <f t="shared" si="4"/>
        <v>201926.75999999998</v>
      </c>
      <c r="H309" s="50">
        <v>34000</v>
      </c>
      <c r="I309" s="50">
        <v>14423.34</v>
      </c>
    </row>
    <row r="310" spans="2:9" ht="16.5" customHeight="1" x14ac:dyDescent="0.3">
      <c r="B310" s="47" t="s">
        <v>34</v>
      </c>
      <c r="C310" s="47">
        <v>2020</v>
      </c>
      <c r="D310" s="47">
        <v>7</v>
      </c>
      <c r="E310" s="47">
        <v>24</v>
      </c>
      <c r="F310" s="50">
        <v>371678</v>
      </c>
      <c r="G310" s="50">
        <f t="shared" si="4"/>
        <v>156104.75999999998</v>
      </c>
      <c r="H310" s="50">
        <v>35000</v>
      </c>
      <c r="I310" s="50">
        <v>11150.34</v>
      </c>
    </row>
    <row r="311" spans="2:9" ht="16.5" customHeight="1" x14ac:dyDescent="0.3">
      <c r="B311" s="47" t="s">
        <v>34</v>
      </c>
      <c r="C311" s="47">
        <v>2020</v>
      </c>
      <c r="D311" s="47">
        <v>1</v>
      </c>
      <c r="E311" s="47">
        <v>7</v>
      </c>
      <c r="F311" s="50">
        <v>263850</v>
      </c>
      <c r="G311" s="50">
        <f t="shared" si="4"/>
        <v>110817</v>
      </c>
      <c r="H311" s="50">
        <v>11000</v>
      </c>
      <c r="I311" s="50">
        <v>7915.5</v>
      </c>
    </row>
    <row r="312" spans="2:9" ht="16.5" customHeight="1" x14ac:dyDescent="0.3">
      <c r="B312" s="47" t="s">
        <v>34</v>
      </c>
      <c r="C312" s="47">
        <v>2020</v>
      </c>
      <c r="D312" s="47">
        <v>1</v>
      </c>
      <c r="E312" s="47">
        <v>7</v>
      </c>
      <c r="F312" s="50">
        <v>275528</v>
      </c>
      <c r="G312" s="50">
        <f t="shared" si="4"/>
        <v>115721.76</v>
      </c>
      <c r="H312" s="50">
        <v>10000</v>
      </c>
      <c r="I312" s="50">
        <v>8265.84</v>
      </c>
    </row>
    <row r="313" spans="2:9" ht="16.5" customHeight="1" x14ac:dyDescent="0.3">
      <c r="B313" s="47" t="s">
        <v>24</v>
      </c>
      <c r="C313" s="47">
        <v>2020</v>
      </c>
      <c r="D313" s="47">
        <v>11</v>
      </c>
      <c r="E313" s="47">
        <v>21</v>
      </c>
      <c r="F313" s="50">
        <v>294628</v>
      </c>
      <c r="G313" s="50">
        <f t="shared" si="4"/>
        <v>123743.76</v>
      </c>
      <c r="H313" s="50">
        <v>38000</v>
      </c>
      <c r="I313" s="50">
        <v>8838.84</v>
      </c>
    </row>
    <row r="314" spans="2:9" ht="16.5" customHeight="1" x14ac:dyDescent="0.3">
      <c r="B314" s="47" t="s">
        <v>24</v>
      </c>
      <c r="C314" s="47">
        <v>2020</v>
      </c>
      <c r="D314" s="47">
        <v>7</v>
      </c>
      <c r="E314" s="47">
        <v>8</v>
      </c>
      <c r="F314" s="50">
        <v>485933</v>
      </c>
      <c r="G314" s="50">
        <f t="shared" si="4"/>
        <v>204091.86</v>
      </c>
      <c r="H314" s="50">
        <v>22000</v>
      </c>
      <c r="I314" s="50">
        <v>14577.99</v>
      </c>
    </row>
    <row r="315" spans="2:9" ht="16.5" customHeight="1" x14ac:dyDescent="0.3">
      <c r="B315" s="47" t="s">
        <v>25</v>
      </c>
      <c r="C315" s="47">
        <v>2020</v>
      </c>
      <c r="D315" s="47">
        <v>7</v>
      </c>
      <c r="E315" s="47">
        <v>13</v>
      </c>
      <c r="F315" s="50">
        <v>440422</v>
      </c>
      <c r="G315" s="50">
        <f t="shared" si="4"/>
        <v>184977.24</v>
      </c>
      <c r="H315" s="50">
        <v>21000</v>
      </c>
      <c r="I315" s="50">
        <v>13212.66</v>
      </c>
    </row>
    <row r="316" spans="2:9" ht="16.5" customHeight="1" x14ac:dyDescent="0.3">
      <c r="B316" s="47" t="s">
        <v>25</v>
      </c>
      <c r="C316" s="47">
        <v>2020</v>
      </c>
      <c r="D316" s="47">
        <v>11</v>
      </c>
      <c r="E316" s="47">
        <v>25</v>
      </c>
      <c r="F316" s="50">
        <v>364030</v>
      </c>
      <c r="G316" s="50">
        <f t="shared" si="4"/>
        <v>152892.6</v>
      </c>
      <c r="H316" s="50">
        <v>25000</v>
      </c>
      <c r="I316" s="50">
        <v>10920.9</v>
      </c>
    </row>
    <row r="317" spans="2:9" ht="16.5" customHeight="1" x14ac:dyDescent="0.3">
      <c r="B317" s="47" t="s">
        <v>35</v>
      </c>
      <c r="C317" s="47">
        <v>2020</v>
      </c>
      <c r="D317" s="47">
        <v>8</v>
      </c>
      <c r="E317" s="47">
        <v>15</v>
      </c>
      <c r="F317" s="50">
        <v>367361</v>
      </c>
      <c r="G317" s="50">
        <f t="shared" si="4"/>
        <v>154291.62</v>
      </c>
      <c r="H317" s="50">
        <v>12000</v>
      </c>
      <c r="I317" s="50">
        <v>11020.83</v>
      </c>
    </row>
    <row r="318" spans="2:9" ht="16.5" customHeight="1" x14ac:dyDescent="0.3">
      <c r="B318" s="47" t="s">
        <v>35</v>
      </c>
      <c r="C318" s="47">
        <v>2020</v>
      </c>
      <c r="D318" s="47">
        <v>10</v>
      </c>
      <c r="E318" s="47">
        <v>27</v>
      </c>
      <c r="F318" s="50">
        <v>362408</v>
      </c>
      <c r="G318" s="50">
        <f t="shared" si="4"/>
        <v>152211.35999999999</v>
      </c>
      <c r="H318" s="50">
        <v>20000</v>
      </c>
      <c r="I318" s="50">
        <v>10872.24</v>
      </c>
    </row>
    <row r="319" spans="2:9" ht="16.5" customHeight="1" x14ac:dyDescent="0.3">
      <c r="B319" s="47" t="s">
        <v>35</v>
      </c>
      <c r="C319" s="47">
        <v>2020</v>
      </c>
      <c r="D319" s="47">
        <v>4</v>
      </c>
      <c r="E319" s="47">
        <v>28</v>
      </c>
      <c r="F319" s="50">
        <v>302410</v>
      </c>
      <c r="G319" s="50">
        <f t="shared" si="4"/>
        <v>127012.2</v>
      </c>
      <c r="H319" s="50">
        <v>27000</v>
      </c>
      <c r="I319" s="50">
        <v>9072.2999999999993</v>
      </c>
    </row>
    <row r="320" spans="2:9" ht="16.5" customHeight="1" x14ac:dyDescent="0.3">
      <c r="B320" s="47" t="s">
        <v>35</v>
      </c>
      <c r="C320" s="47">
        <v>2020</v>
      </c>
      <c r="D320" s="47">
        <v>6</v>
      </c>
      <c r="E320" s="47">
        <v>23</v>
      </c>
      <c r="F320" s="50">
        <v>310463</v>
      </c>
      <c r="G320" s="50">
        <f t="shared" si="4"/>
        <v>130394.45999999999</v>
      </c>
      <c r="H320" s="50">
        <v>27000</v>
      </c>
      <c r="I320" s="50">
        <v>9313.89</v>
      </c>
    </row>
    <row r="321" spans="2:9" ht="16.5" customHeight="1" x14ac:dyDescent="0.3">
      <c r="B321" s="47" t="s">
        <v>35</v>
      </c>
      <c r="C321" s="47">
        <v>2020</v>
      </c>
      <c r="D321" s="47">
        <v>4</v>
      </c>
      <c r="E321" s="47">
        <v>22</v>
      </c>
      <c r="F321" s="50">
        <v>415097</v>
      </c>
      <c r="G321" s="50">
        <f t="shared" si="4"/>
        <v>174340.74</v>
      </c>
      <c r="H321" s="50">
        <v>30000</v>
      </c>
      <c r="I321" s="50">
        <v>12452.91</v>
      </c>
    </row>
    <row r="322" spans="2:9" ht="16.5" customHeight="1" x14ac:dyDescent="0.3">
      <c r="B322" s="47" t="s">
        <v>13</v>
      </c>
      <c r="C322" s="47">
        <v>2020</v>
      </c>
      <c r="D322" s="47">
        <v>9</v>
      </c>
      <c r="E322" s="47">
        <v>23</v>
      </c>
      <c r="F322" s="50">
        <v>307053</v>
      </c>
      <c r="G322" s="50">
        <f t="shared" si="4"/>
        <v>128962.26</v>
      </c>
      <c r="H322" s="50">
        <v>10000</v>
      </c>
      <c r="I322" s="50">
        <v>9211.59</v>
      </c>
    </row>
    <row r="323" spans="2:9" ht="16.5" customHeight="1" x14ac:dyDescent="0.3">
      <c r="B323" s="47" t="s">
        <v>14</v>
      </c>
      <c r="C323" s="47">
        <v>2020</v>
      </c>
      <c r="D323" s="47">
        <v>5</v>
      </c>
      <c r="E323" s="47">
        <v>11</v>
      </c>
      <c r="F323" s="50">
        <v>405156</v>
      </c>
      <c r="G323" s="50">
        <f t="shared" si="4"/>
        <v>170165.52</v>
      </c>
      <c r="H323" s="50">
        <v>30000</v>
      </c>
      <c r="I323" s="50">
        <v>12154.68</v>
      </c>
    </row>
    <row r="324" spans="2:9" ht="16.5" customHeight="1" x14ac:dyDescent="0.3">
      <c r="B324" s="47" t="s">
        <v>15</v>
      </c>
      <c r="C324" s="47">
        <v>2020</v>
      </c>
      <c r="D324" s="47">
        <v>6</v>
      </c>
      <c r="E324" s="47">
        <v>19</v>
      </c>
      <c r="F324" s="50">
        <v>265232</v>
      </c>
      <c r="G324" s="50">
        <f t="shared" si="4"/>
        <v>111397.44</v>
      </c>
      <c r="H324" s="50">
        <v>38000</v>
      </c>
      <c r="I324" s="50">
        <v>7956.96</v>
      </c>
    </row>
    <row r="325" spans="2:9" ht="16.5" customHeight="1" x14ac:dyDescent="0.3">
      <c r="B325" s="47" t="s">
        <v>15</v>
      </c>
      <c r="C325" s="47">
        <v>2020</v>
      </c>
      <c r="D325" s="47">
        <v>2</v>
      </c>
      <c r="E325" s="47">
        <v>8</v>
      </c>
      <c r="F325" s="50">
        <v>309076</v>
      </c>
      <c r="G325" s="50">
        <f t="shared" ref="G325:G388" si="5">F325*0.42</f>
        <v>129811.92</v>
      </c>
      <c r="H325" s="50">
        <v>17000</v>
      </c>
      <c r="I325" s="50">
        <v>9272.2799999999988</v>
      </c>
    </row>
    <row r="326" spans="2:9" ht="16.5" customHeight="1" x14ac:dyDescent="0.3">
      <c r="B326" s="47" t="s">
        <v>15</v>
      </c>
      <c r="C326" s="47">
        <v>2020</v>
      </c>
      <c r="D326" s="47">
        <v>9</v>
      </c>
      <c r="E326" s="47">
        <v>8</v>
      </c>
      <c r="F326" s="50">
        <v>293450</v>
      </c>
      <c r="G326" s="50">
        <f t="shared" si="5"/>
        <v>123249</v>
      </c>
      <c r="H326" s="50">
        <v>38000</v>
      </c>
      <c r="I326" s="50">
        <v>8803.5</v>
      </c>
    </row>
    <row r="327" spans="2:9" ht="16.5" customHeight="1" x14ac:dyDescent="0.3">
      <c r="B327" s="47" t="s">
        <v>15</v>
      </c>
      <c r="C327" s="47">
        <v>2020</v>
      </c>
      <c r="D327" s="47">
        <v>7</v>
      </c>
      <c r="E327" s="47">
        <v>6</v>
      </c>
      <c r="F327" s="50">
        <v>461098</v>
      </c>
      <c r="G327" s="50">
        <f t="shared" si="5"/>
        <v>193661.16</v>
      </c>
      <c r="H327" s="50">
        <v>26000</v>
      </c>
      <c r="I327" s="50">
        <v>13832.939999999999</v>
      </c>
    </row>
    <row r="328" spans="2:9" ht="16.5" customHeight="1" x14ac:dyDescent="0.3">
      <c r="B328" s="47" t="s">
        <v>15</v>
      </c>
      <c r="C328" s="47">
        <v>2020</v>
      </c>
      <c r="D328" s="47">
        <v>7</v>
      </c>
      <c r="E328" s="47">
        <v>3</v>
      </c>
      <c r="F328" s="50">
        <v>257085</v>
      </c>
      <c r="G328" s="50">
        <f t="shared" si="5"/>
        <v>107975.7</v>
      </c>
      <c r="H328" s="50">
        <v>23000</v>
      </c>
      <c r="I328" s="50">
        <v>7712.5499999999993</v>
      </c>
    </row>
    <row r="329" spans="2:9" ht="16.5" customHeight="1" x14ac:dyDescent="0.3">
      <c r="B329" s="47" t="s">
        <v>35</v>
      </c>
      <c r="C329" s="47">
        <v>2020</v>
      </c>
      <c r="D329" s="47">
        <v>6</v>
      </c>
      <c r="E329" s="47">
        <v>21</v>
      </c>
      <c r="F329" s="50">
        <v>414620</v>
      </c>
      <c r="G329" s="50">
        <f t="shared" si="5"/>
        <v>174140.4</v>
      </c>
      <c r="H329" s="50">
        <v>20000</v>
      </c>
      <c r="I329" s="50">
        <v>12438.6</v>
      </c>
    </row>
    <row r="330" spans="2:9" ht="16.5" customHeight="1" x14ac:dyDescent="0.3">
      <c r="B330" s="47" t="s">
        <v>17</v>
      </c>
      <c r="C330" s="47">
        <v>2020</v>
      </c>
      <c r="D330" s="47">
        <v>12</v>
      </c>
      <c r="E330" s="47">
        <v>20</v>
      </c>
      <c r="F330" s="50">
        <v>351792</v>
      </c>
      <c r="G330" s="50">
        <f t="shared" si="5"/>
        <v>147752.63999999998</v>
      </c>
      <c r="H330" s="50">
        <v>32000</v>
      </c>
      <c r="I330" s="50">
        <v>10553.76</v>
      </c>
    </row>
    <row r="331" spans="2:9" ht="16.5" customHeight="1" x14ac:dyDescent="0.3">
      <c r="B331" s="47" t="s">
        <v>17</v>
      </c>
      <c r="C331" s="47">
        <v>2020</v>
      </c>
      <c r="D331" s="47">
        <v>10</v>
      </c>
      <c r="E331" s="47">
        <v>19</v>
      </c>
      <c r="F331" s="50">
        <v>255906</v>
      </c>
      <c r="G331" s="50">
        <f t="shared" si="5"/>
        <v>107480.51999999999</v>
      </c>
      <c r="H331" s="50">
        <v>25000</v>
      </c>
      <c r="I331" s="50">
        <v>7677.1799999999994</v>
      </c>
    </row>
    <row r="332" spans="2:9" ht="16.5" customHeight="1" x14ac:dyDescent="0.3">
      <c r="B332" s="47" t="s">
        <v>17</v>
      </c>
      <c r="C332" s="47">
        <v>2020</v>
      </c>
      <c r="D332" s="47">
        <v>12</v>
      </c>
      <c r="E332" s="47">
        <v>4</v>
      </c>
      <c r="F332" s="50">
        <v>272124</v>
      </c>
      <c r="G332" s="50">
        <f t="shared" si="5"/>
        <v>114292.08</v>
      </c>
      <c r="H332" s="50">
        <v>31000</v>
      </c>
      <c r="I332" s="50">
        <v>8163.7199999999993</v>
      </c>
    </row>
    <row r="333" spans="2:9" ht="16.5" customHeight="1" x14ac:dyDescent="0.3">
      <c r="B333" s="47" t="s">
        <v>17</v>
      </c>
      <c r="C333" s="47">
        <v>2020</v>
      </c>
      <c r="D333" s="47">
        <v>4</v>
      </c>
      <c r="E333" s="47">
        <v>28</v>
      </c>
      <c r="F333" s="50">
        <v>475385</v>
      </c>
      <c r="G333" s="50">
        <f t="shared" si="5"/>
        <v>199661.69999999998</v>
      </c>
      <c r="H333" s="50">
        <v>20000</v>
      </c>
      <c r="I333" s="50">
        <v>14261.55</v>
      </c>
    </row>
    <row r="334" spans="2:9" ht="16.5" customHeight="1" x14ac:dyDescent="0.3">
      <c r="B334" s="47" t="s">
        <v>17</v>
      </c>
      <c r="C334" s="47">
        <v>2020</v>
      </c>
      <c r="D334" s="47">
        <v>9</v>
      </c>
      <c r="E334" s="47">
        <v>6</v>
      </c>
      <c r="F334" s="50">
        <v>449360</v>
      </c>
      <c r="G334" s="50">
        <f t="shared" si="5"/>
        <v>188731.19999999998</v>
      </c>
      <c r="H334" s="50">
        <v>34000</v>
      </c>
      <c r="I334" s="50">
        <v>13480.8</v>
      </c>
    </row>
    <row r="335" spans="2:9" ht="16.5" customHeight="1" x14ac:dyDescent="0.3">
      <c r="B335" s="47" t="s">
        <v>26</v>
      </c>
      <c r="C335" s="47">
        <v>2020</v>
      </c>
      <c r="D335" s="47">
        <v>11</v>
      </c>
      <c r="E335" s="47">
        <v>22</v>
      </c>
      <c r="F335" s="50">
        <v>481278</v>
      </c>
      <c r="G335" s="50">
        <f t="shared" si="5"/>
        <v>202136.75999999998</v>
      </c>
      <c r="H335" s="50">
        <v>17000</v>
      </c>
      <c r="I335" s="50">
        <v>14438.34</v>
      </c>
    </row>
    <row r="336" spans="2:9" ht="16.5" customHeight="1" x14ac:dyDescent="0.3">
      <c r="B336" s="47" t="s">
        <v>26</v>
      </c>
      <c r="C336" s="47">
        <v>2020</v>
      </c>
      <c r="D336" s="47">
        <v>9</v>
      </c>
      <c r="E336" s="47">
        <v>18</v>
      </c>
      <c r="F336" s="50">
        <v>278505</v>
      </c>
      <c r="G336" s="50">
        <f t="shared" si="5"/>
        <v>116972.09999999999</v>
      </c>
      <c r="H336" s="50">
        <v>18000</v>
      </c>
      <c r="I336" s="50">
        <v>8355.15</v>
      </c>
    </row>
    <row r="337" spans="2:9" ht="16.5" customHeight="1" x14ac:dyDescent="0.3">
      <c r="B337" s="47" t="s">
        <v>18</v>
      </c>
      <c r="C337" s="47">
        <v>2020</v>
      </c>
      <c r="D337" s="47">
        <v>7</v>
      </c>
      <c r="E337" s="47">
        <v>15</v>
      </c>
      <c r="F337" s="50">
        <v>442663</v>
      </c>
      <c r="G337" s="50">
        <f t="shared" si="5"/>
        <v>185918.46</v>
      </c>
      <c r="H337" s="50">
        <v>20000</v>
      </c>
      <c r="I337" s="50">
        <v>13279.89</v>
      </c>
    </row>
    <row r="338" spans="2:9" ht="16.5" customHeight="1" x14ac:dyDescent="0.3">
      <c r="B338" s="47" t="s">
        <v>18</v>
      </c>
      <c r="C338" s="47">
        <v>2020</v>
      </c>
      <c r="D338" s="47">
        <v>2</v>
      </c>
      <c r="E338" s="47">
        <v>21</v>
      </c>
      <c r="F338" s="50">
        <v>490725</v>
      </c>
      <c r="G338" s="50">
        <f t="shared" si="5"/>
        <v>206104.5</v>
      </c>
      <c r="H338" s="50">
        <v>22000</v>
      </c>
      <c r="I338" s="50">
        <v>14721.75</v>
      </c>
    </row>
    <row r="339" spans="2:9" ht="16.5" customHeight="1" x14ac:dyDescent="0.3">
      <c r="B339" s="47" t="s">
        <v>18</v>
      </c>
      <c r="C339" s="47">
        <v>2020</v>
      </c>
      <c r="D339" s="47">
        <v>1</v>
      </c>
      <c r="E339" s="47">
        <v>18</v>
      </c>
      <c r="F339" s="50">
        <v>493937</v>
      </c>
      <c r="G339" s="50">
        <f t="shared" si="5"/>
        <v>207453.53999999998</v>
      </c>
      <c r="H339" s="50">
        <v>27000</v>
      </c>
      <c r="I339" s="50">
        <v>14818.109999999999</v>
      </c>
    </row>
    <row r="340" spans="2:9" ht="16.5" customHeight="1" x14ac:dyDescent="0.3">
      <c r="B340" s="47" t="s">
        <v>18</v>
      </c>
      <c r="C340" s="47">
        <v>2020</v>
      </c>
      <c r="D340" s="47">
        <v>8</v>
      </c>
      <c r="E340" s="47">
        <v>23</v>
      </c>
      <c r="F340" s="50">
        <v>405595</v>
      </c>
      <c r="G340" s="50">
        <f t="shared" si="5"/>
        <v>170349.9</v>
      </c>
      <c r="H340" s="50">
        <v>28000</v>
      </c>
      <c r="I340" s="50">
        <v>12167.85</v>
      </c>
    </row>
    <row r="341" spans="2:9" ht="16.5" customHeight="1" x14ac:dyDescent="0.3">
      <c r="B341" s="47" t="s">
        <v>19</v>
      </c>
      <c r="C341" s="47">
        <v>2020</v>
      </c>
      <c r="D341" s="47">
        <v>12</v>
      </c>
      <c r="E341" s="47">
        <v>9</v>
      </c>
      <c r="F341" s="50">
        <v>313565</v>
      </c>
      <c r="G341" s="50">
        <f t="shared" si="5"/>
        <v>131697.29999999999</v>
      </c>
      <c r="H341" s="50">
        <v>16000</v>
      </c>
      <c r="I341" s="50">
        <v>9406.9499999999989</v>
      </c>
    </row>
    <row r="342" spans="2:9" ht="16.5" customHeight="1" x14ac:dyDescent="0.3">
      <c r="B342" s="47" t="s">
        <v>17</v>
      </c>
      <c r="C342" s="47">
        <v>2020</v>
      </c>
      <c r="D342" s="47">
        <v>8</v>
      </c>
      <c r="E342" s="47">
        <v>12</v>
      </c>
      <c r="F342" s="50">
        <v>404920</v>
      </c>
      <c r="G342" s="50">
        <f t="shared" si="5"/>
        <v>170066.4</v>
      </c>
      <c r="H342" s="50">
        <v>24000</v>
      </c>
      <c r="I342" s="50">
        <v>12147.6</v>
      </c>
    </row>
    <row r="343" spans="2:9" ht="16.5" customHeight="1" x14ac:dyDescent="0.3">
      <c r="B343" s="47" t="s">
        <v>19</v>
      </c>
      <c r="C343" s="47">
        <v>2020</v>
      </c>
      <c r="D343" s="47">
        <v>11</v>
      </c>
      <c r="E343" s="47">
        <v>7</v>
      </c>
      <c r="F343" s="50">
        <v>304689</v>
      </c>
      <c r="G343" s="50">
        <f t="shared" si="5"/>
        <v>127969.37999999999</v>
      </c>
      <c r="H343" s="50">
        <v>22000</v>
      </c>
      <c r="I343" s="50">
        <v>9140.67</v>
      </c>
    </row>
    <row r="344" spans="2:9" ht="16.5" customHeight="1" x14ac:dyDescent="0.3">
      <c r="B344" s="47" t="s">
        <v>20</v>
      </c>
      <c r="C344" s="47">
        <v>2020</v>
      </c>
      <c r="D344" s="47">
        <v>7</v>
      </c>
      <c r="E344" s="47">
        <v>19</v>
      </c>
      <c r="F344" s="50">
        <v>390736</v>
      </c>
      <c r="G344" s="50">
        <f t="shared" si="5"/>
        <v>164109.12</v>
      </c>
      <c r="H344" s="50">
        <v>26000</v>
      </c>
      <c r="I344" s="50">
        <v>11722.08</v>
      </c>
    </row>
    <row r="345" spans="2:9" ht="16.5" customHeight="1" x14ac:dyDescent="0.3">
      <c r="B345" s="47" t="s">
        <v>20</v>
      </c>
      <c r="C345" s="47">
        <v>2020</v>
      </c>
      <c r="D345" s="47">
        <v>8</v>
      </c>
      <c r="E345" s="47">
        <v>26</v>
      </c>
      <c r="F345" s="50">
        <v>413597</v>
      </c>
      <c r="G345" s="50">
        <f t="shared" si="5"/>
        <v>173710.74</v>
      </c>
      <c r="H345" s="50">
        <v>28000</v>
      </c>
      <c r="I345" s="50">
        <v>12407.91</v>
      </c>
    </row>
    <row r="346" spans="2:9" ht="16.5" customHeight="1" x14ac:dyDescent="0.3">
      <c r="B346" s="47" t="s">
        <v>20</v>
      </c>
      <c r="C346" s="47">
        <v>2020</v>
      </c>
      <c r="D346" s="47">
        <v>4</v>
      </c>
      <c r="E346" s="47">
        <v>25</v>
      </c>
      <c r="F346" s="50">
        <v>323952</v>
      </c>
      <c r="G346" s="50">
        <f t="shared" si="5"/>
        <v>136059.84</v>
      </c>
      <c r="H346" s="50">
        <v>26000</v>
      </c>
      <c r="I346" s="50">
        <v>9718.56</v>
      </c>
    </row>
    <row r="347" spans="2:9" ht="16.5" customHeight="1" x14ac:dyDescent="0.3">
      <c r="B347" s="47" t="s">
        <v>20</v>
      </c>
      <c r="C347" s="47">
        <v>2020</v>
      </c>
      <c r="D347" s="47">
        <v>1</v>
      </c>
      <c r="E347" s="47">
        <v>15</v>
      </c>
      <c r="F347" s="50">
        <v>399747</v>
      </c>
      <c r="G347" s="50">
        <f t="shared" si="5"/>
        <v>167893.74</v>
      </c>
      <c r="H347" s="50">
        <v>24000</v>
      </c>
      <c r="I347" s="50">
        <v>11992.41</v>
      </c>
    </row>
    <row r="348" spans="2:9" ht="16.5" customHeight="1" x14ac:dyDescent="0.3">
      <c r="B348" s="47" t="s">
        <v>20</v>
      </c>
      <c r="C348" s="47">
        <v>2020</v>
      </c>
      <c r="D348" s="47">
        <v>8</v>
      </c>
      <c r="E348" s="47">
        <v>7</v>
      </c>
      <c r="F348" s="50">
        <v>392487</v>
      </c>
      <c r="G348" s="50">
        <f t="shared" si="5"/>
        <v>164844.54</v>
      </c>
      <c r="H348" s="50">
        <v>37000</v>
      </c>
      <c r="I348" s="50">
        <v>11774.609999999999</v>
      </c>
    </row>
    <row r="349" spans="2:9" ht="16.5" customHeight="1" x14ac:dyDescent="0.3">
      <c r="B349" s="47" t="s">
        <v>21</v>
      </c>
      <c r="C349" s="47">
        <v>2020</v>
      </c>
      <c r="D349" s="47">
        <v>9</v>
      </c>
      <c r="E349" s="47">
        <v>5</v>
      </c>
      <c r="F349" s="50">
        <v>285258</v>
      </c>
      <c r="G349" s="50">
        <f t="shared" si="5"/>
        <v>119808.36</v>
      </c>
      <c r="H349" s="50">
        <v>26000</v>
      </c>
      <c r="I349" s="50">
        <v>8557.74</v>
      </c>
    </row>
    <row r="350" spans="2:9" ht="16.5" customHeight="1" x14ac:dyDescent="0.3">
      <c r="B350" s="47" t="s">
        <v>21</v>
      </c>
      <c r="C350" s="47">
        <v>2020</v>
      </c>
      <c r="D350" s="47">
        <v>6</v>
      </c>
      <c r="E350" s="47">
        <v>5</v>
      </c>
      <c r="F350" s="50">
        <v>303842</v>
      </c>
      <c r="G350" s="50">
        <f t="shared" si="5"/>
        <v>127613.64</v>
      </c>
      <c r="H350" s="50">
        <v>34000</v>
      </c>
      <c r="I350" s="50">
        <v>9115.26</v>
      </c>
    </row>
    <row r="351" spans="2:9" ht="16.5" customHeight="1" x14ac:dyDescent="0.3">
      <c r="B351" s="47" t="s">
        <v>22</v>
      </c>
      <c r="C351" s="47">
        <v>2020</v>
      </c>
      <c r="D351" s="47">
        <v>4</v>
      </c>
      <c r="E351" s="47">
        <v>15</v>
      </c>
      <c r="F351" s="50">
        <v>301277</v>
      </c>
      <c r="G351" s="50">
        <f t="shared" si="5"/>
        <v>126536.34</v>
      </c>
      <c r="H351" s="50">
        <v>32000</v>
      </c>
      <c r="I351" s="50">
        <v>9038.31</v>
      </c>
    </row>
    <row r="352" spans="2:9" ht="16.5" customHeight="1" x14ac:dyDescent="0.3">
      <c r="B352" s="47" t="s">
        <v>22</v>
      </c>
      <c r="C352" s="47">
        <v>2020</v>
      </c>
      <c r="D352" s="47">
        <v>9</v>
      </c>
      <c r="E352" s="47">
        <v>13</v>
      </c>
      <c r="F352" s="50">
        <v>455434</v>
      </c>
      <c r="G352" s="50">
        <f t="shared" si="5"/>
        <v>191282.28</v>
      </c>
      <c r="H352" s="50">
        <v>36000</v>
      </c>
      <c r="I352" s="50">
        <v>13663.019999999999</v>
      </c>
    </row>
    <row r="353" spans="2:9" ht="16.5" customHeight="1" x14ac:dyDescent="0.3">
      <c r="B353" s="47" t="s">
        <v>21</v>
      </c>
      <c r="C353" s="47">
        <v>2020</v>
      </c>
      <c r="D353" s="47">
        <v>10</v>
      </c>
      <c r="E353" s="47">
        <v>20</v>
      </c>
      <c r="F353" s="50">
        <v>387830</v>
      </c>
      <c r="G353" s="50">
        <f t="shared" si="5"/>
        <v>162888.6</v>
      </c>
      <c r="H353" s="50">
        <v>25000</v>
      </c>
      <c r="I353" s="50">
        <v>11634.9</v>
      </c>
    </row>
    <row r="354" spans="2:9" ht="16.5" customHeight="1" x14ac:dyDescent="0.3">
      <c r="B354" s="47" t="s">
        <v>23</v>
      </c>
      <c r="C354" s="47">
        <v>2020</v>
      </c>
      <c r="D354" s="47">
        <v>10</v>
      </c>
      <c r="E354" s="47">
        <v>6</v>
      </c>
      <c r="F354" s="50">
        <v>468443</v>
      </c>
      <c r="G354" s="50">
        <f t="shared" si="5"/>
        <v>196746.06</v>
      </c>
      <c r="H354" s="50">
        <v>20000</v>
      </c>
      <c r="I354" s="50">
        <v>14053.289999999999</v>
      </c>
    </row>
    <row r="355" spans="2:9" ht="16.5" customHeight="1" x14ac:dyDescent="0.3">
      <c r="B355" s="47" t="s">
        <v>23</v>
      </c>
      <c r="C355" s="47">
        <v>2020</v>
      </c>
      <c r="D355" s="47">
        <v>2</v>
      </c>
      <c r="E355" s="47">
        <v>18</v>
      </c>
      <c r="F355" s="50">
        <v>377521</v>
      </c>
      <c r="G355" s="50">
        <f t="shared" si="5"/>
        <v>158558.82</v>
      </c>
      <c r="H355" s="50">
        <v>20000</v>
      </c>
      <c r="I355" s="50">
        <v>11325.63</v>
      </c>
    </row>
    <row r="356" spans="2:9" ht="16.5" customHeight="1" x14ac:dyDescent="0.3">
      <c r="B356" s="47" t="s">
        <v>23</v>
      </c>
      <c r="C356" s="47">
        <v>2020</v>
      </c>
      <c r="D356" s="47">
        <v>6</v>
      </c>
      <c r="E356" s="47">
        <v>1</v>
      </c>
      <c r="F356" s="50">
        <v>430983</v>
      </c>
      <c r="G356" s="50">
        <f t="shared" si="5"/>
        <v>181012.86</v>
      </c>
      <c r="H356" s="50">
        <v>34000</v>
      </c>
      <c r="I356" s="50">
        <v>12929.49</v>
      </c>
    </row>
    <row r="357" spans="2:9" ht="16.5" customHeight="1" x14ac:dyDescent="0.3">
      <c r="B357" s="47" t="s">
        <v>23</v>
      </c>
      <c r="C357" s="47">
        <v>2020</v>
      </c>
      <c r="D357" s="47">
        <v>2</v>
      </c>
      <c r="E357" s="47">
        <v>25</v>
      </c>
      <c r="F357" s="50">
        <v>485867</v>
      </c>
      <c r="G357" s="50">
        <f t="shared" si="5"/>
        <v>204064.13999999998</v>
      </c>
      <c r="H357" s="50">
        <v>25000</v>
      </c>
      <c r="I357" s="50">
        <v>14576.01</v>
      </c>
    </row>
    <row r="358" spans="2:9" ht="16.5" customHeight="1" x14ac:dyDescent="0.3">
      <c r="B358" s="47" t="s">
        <v>23</v>
      </c>
      <c r="C358" s="47">
        <v>2020</v>
      </c>
      <c r="D358" s="47">
        <v>8</v>
      </c>
      <c r="E358" s="47">
        <v>1</v>
      </c>
      <c r="F358" s="50">
        <v>364870</v>
      </c>
      <c r="G358" s="50">
        <f t="shared" si="5"/>
        <v>153245.4</v>
      </c>
      <c r="H358" s="50">
        <v>17000</v>
      </c>
      <c r="I358" s="50">
        <v>10946.1</v>
      </c>
    </row>
    <row r="359" spans="2:9" ht="16.5" customHeight="1" x14ac:dyDescent="0.3">
      <c r="B359" s="47" t="s">
        <v>23</v>
      </c>
      <c r="C359" s="47">
        <v>2020</v>
      </c>
      <c r="D359" s="47">
        <v>6</v>
      </c>
      <c r="E359" s="47">
        <v>8</v>
      </c>
      <c r="F359" s="50">
        <v>277046</v>
      </c>
      <c r="G359" s="50">
        <f t="shared" si="5"/>
        <v>116359.31999999999</v>
      </c>
      <c r="H359" s="50">
        <v>35000</v>
      </c>
      <c r="I359" s="50">
        <v>8311.3799999999992</v>
      </c>
    </row>
    <row r="360" spans="2:9" ht="16.5" customHeight="1" x14ac:dyDescent="0.3">
      <c r="B360" s="47" t="s">
        <v>23</v>
      </c>
      <c r="C360" s="47">
        <v>2020</v>
      </c>
      <c r="D360" s="47">
        <v>4</v>
      </c>
      <c r="E360" s="47">
        <v>25</v>
      </c>
      <c r="F360" s="50">
        <v>405636</v>
      </c>
      <c r="G360" s="50">
        <f t="shared" si="5"/>
        <v>170367.12</v>
      </c>
      <c r="H360" s="50">
        <v>17000</v>
      </c>
      <c r="I360" s="50">
        <v>12169.08</v>
      </c>
    </row>
    <row r="361" spans="2:9" ht="16.5" customHeight="1" x14ac:dyDescent="0.3">
      <c r="B361" s="47" t="s">
        <v>17</v>
      </c>
      <c r="C361" s="47">
        <v>2020</v>
      </c>
      <c r="D361" s="47">
        <v>10</v>
      </c>
      <c r="E361" s="47">
        <v>20</v>
      </c>
      <c r="F361" s="50">
        <v>497715</v>
      </c>
      <c r="G361" s="50">
        <f t="shared" si="5"/>
        <v>209040.3</v>
      </c>
      <c r="H361" s="50">
        <v>19000</v>
      </c>
      <c r="I361" s="50">
        <v>14931.449999999999</v>
      </c>
    </row>
    <row r="362" spans="2:9" ht="16.5" customHeight="1" x14ac:dyDescent="0.3">
      <c r="B362" s="47" t="s">
        <v>17</v>
      </c>
      <c r="C362" s="47">
        <v>2020</v>
      </c>
      <c r="D362" s="47">
        <v>4</v>
      </c>
      <c r="E362" s="47">
        <v>26</v>
      </c>
      <c r="F362" s="50">
        <v>493069</v>
      </c>
      <c r="G362" s="50">
        <f t="shared" si="5"/>
        <v>207088.97999999998</v>
      </c>
      <c r="H362" s="50">
        <v>20000</v>
      </c>
      <c r="I362" s="50">
        <v>14792.07</v>
      </c>
    </row>
    <row r="363" spans="2:9" ht="16.5" customHeight="1" x14ac:dyDescent="0.3">
      <c r="B363" s="47" t="s">
        <v>34</v>
      </c>
      <c r="C363" s="47">
        <v>2020</v>
      </c>
      <c r="D363" s="47">
        <v>11</v>
      </c>
      <c r="E363" s="47">
        <v>16</v>
      </c>
      <c r="F363" s="50">
        <v>273507</v>
      </c>
      <c r="G363" s="50">
        <f t="shared" si="5"/>
        <v>114872.94</v>
      </c>
      <c r="H363" s="50">
        <v>37000</v>
      </c>
      <c r="I363" s="50">
        <v>8205.2099999999991</v>
      </c>
    </row>
    <row r="364" spans="2:9" ht="16.5" customHeight="1" x14ac:dyDescent="0.3">
      <c r="B364" s="47" t="s">
        <v>34</v>
      </c>
      <c r="C364" s="47">
        <v>2020</v>
      </c>
      <c r="D364" s="47">
        <v>2</v>
      </c>
      <c r="E364" s="47">
        <v>27</v>
      </c>
      <c r="F364" s="50">
        <v>368708</v>
      </c>
      <c r="G364" s="50">
        <f t="shared" si="5"/>
        <v>154857.35999999999</v>
      </c>
      <c r="H364" s="50">
        <v>30000</v>
      </c>
      <c r="I364" s="50">
        <v>11061.24</v>
      </c>
    </row>
    <row r="365" spans="2:9" ht="16.5" customHeight="1" x14ac:dyDescent="0.3">
      <c r="B365" s="47" t="s">
        <v>34</v>
      </c>
      <c r="C365" s="47">
        <v>2020</v>
      </c>
      <c r="D365" s="47">
        <v>7</v>
      </c>
      <c r="E365" s="47">
        <v>20</v>
      </c>
      <c r="F365" s="50">
        <v>467171</v>
      </c>
      <c r="G365" s="50">
        <f t="shared" si="5"/>
        <v>196211.82</v>
      </c>
      <c r="H365" s="50">
        <v>26000</v>
      </c>
      <c r="I365" s="50">
        <v>14015.13</v>
      </c>
    </row>
    <row r="366" spans="2:9" ht="16.5" customHeight="1" x14ac:dyDescent="0.3">
      <c r="B366" s="47" t="s">
        <v>34</v>
      </c>
      <c r="C366" s="47">
        <v>2020</v>
      </c>
      <c r="D366" s="47">
        <v>11</v>
      </c>
      <c r="E366" s="47">
        <v>1</v>
      </c>
      <c r="F366" s="50">
        <v>339926</v>
      </c>
      <c r="G366" s="50">
        <f t="shared" si="5"/>
        <v>142768.91999999998</v>
      </c>
      <c r="H366" s="50">
        <v>21000</v>
      </c>
      <c r="I366" s="50">
        <v>10197.779999999999</v>
      </c>
    </row>
    <row r="367" spans="2:9" ht="16.5" customHeight="1" x14ac:dyDescent="0.3">
      <c r="B367" s="47" t="s">
        <v>34</v>
      </c>
      <c r="C367" s="47">
        <v>2020</v>
      </c>
      <c r="D367" s="47">
        <v>6</v>
      </c>
      <c r="E367" s="47">
        <v>5</v>
      </c>
      <c r="F367" s="50">
        <v>361818</v>
      </c>
      <c r="G367" s="50">
        <f t="shared" si="5"/>
        <v>151963.56</v>
      </c>
      <c r="H367" s="50">
        <v>30000</v>
      </c>
      <c r="I367" s="50">
        <v>10854.539999999999</v>
      </c>
    </row>
    <row r="368" spans="2:9" ht="16.5" customHeight="1" x14ac:dyDescent="0.3">
      <c r="B368" s="47" t="s">
        <v>24</v>
      </c>
      <c r="C368" s="47">
        <v>2020</v>
      </c>
      <c r="D368" s="47">
        <v>6</v>
      </c>
      <c r="E368" s="47">
        <v>11</v>
      </c>
      <c r="F368" s="50">
        <v>492916</v>
      </c>
      <c r="G368" s="50">
        <f t="shared" si="5"/>
        <v>207024.72</v>
      </c>
      <c r="H368" s="50">
        <v>20000</v>
      </c>
      <c r="I368" s="50">
        <v>14787.48</v>
      </c>
    </row>
    <row r="369" spans="2:9" ht="16.5" customHeight="1" x14ac:dyDescent="0.3">
      <c r="B369" s="47" t="s">
        <v>25</v>
      </c>
      <c r="C369" s="47">
        <v>2020</v>
      </c>
      <c r="D369" s="47">
        <v>4</v>
      </c>
      <c r="E369" s="47">
        <v>10</v>
      </c>
      <c r="F369" s="50">
        <v>413037</v>
      </c>
      <c r="G369" s="50">
        <f t="shared" si="5"/>
        <v>173475.53999999998</v>
      </c>
      <c r="H369" s="50">
        <v>35000</v>
      </c>
      <c r="I369" s="50">
        <v>12391.109999999999</v>
      </c>
    </row>
    <row r="370" spans="2:9" ht="16.5" customHeight="1" x14ac:dyDescent="0.3">
      <c r="B370" s="47" t="s">
        <v>25</v>
      </c>
      <c r="C370" s="47">
        <v>2020</v>
      </c>
      <c r="D370" s="47">
        <v>10</v>
      </c>
      <c r="E370" s="47">
        <v>22</v>
      </c>
      <c r="F370" s="50">
        <v>398606</v>
      </c>
      <c r="G370" s="50">
        <f t="shared" si="5"/>
        <v>167414.51999999999</v>
      </c>
      <c r="H370" s="50">
        <v>15000</v>
      </c>
      <c r="I370" s="50">
        <v>11958.18</v>
      </c>
    </row>
    <row r="371" spans="2:9" ht="16.5" customHeight="1" x14ac:dyDescent="0.3">
      <c r="B371" s="47" t="s">
        <v>14</v>
      </c>
      <c r="C371" s="47">
        <v>2020</v>
      </c>
      <c r="D371" s="47">
        <v>5</v>
      </c>
      <c r="E371" s="47">
        <v>17</v>
      </c>
      <c r="F371" s="50">
        <v>284802</v>
      </c>
      <c r="G371" s="50">
        <f t="shared" si="5"/>
        <v>119616.84</v>
      </c>
      <c r="H371" s="50">
        <v>30000</v>
      </c>
      <c r="I371" s="50">
        <v>8544.06</v>
      </c>
    </row>
    <row r="372" spans="2:9" ht="16.5" customHeight="1" x14ac:dyDescent="0.3">
      <c r="B372" s="47" t="s">
        <v>14</v>
      </c>
      <c r="C372" s="47">
        <v>2020</v>
      </c>
      <c r="D372" s="47">
        <v>3</v>
      </c>
      <c r="E372" s="47">
        <v>27</v>
      </c>
      <c r="F372" s="50">
        <v>447425</v>
      </c>
      <c r="G372" s="50">
        <f t="shared" si="5"/>
        <v>187918.5</v>
      </c>
      <c r="H372" s="50">
        <v>12000</v>
      </c>
      <c r="I372" s="50">
        <v>13422.75</v>
      </c>
    </row>
    <row r="373" spans="2:9" ht="16.5" customHeight="1" x14ac:dyDescent="0.3">
      <c r="B373" s="47" t="s">
        <v>15</v>
      </c>
      <c r="C373" s="47">
        <v>2020</v>
      </c>
      <c r="D373" s="47">
        <v>1</v>
      </c>
      <c r="E373" s="47">
        <v>22</v>
      </c>
      <c r="F373" s="50">
        <v>473402</v>
      </c>
      <c r="G373" s="50">
        <f t="shared" si="5"/>
        <v>198828.84</v>
      </c>
      <c r="H373" s="50">
        <v>14000</v>
      </c>
      <c r="I373" s="50">
        <v>14202.06</v>
      </c>
    </row>
    <row r="374" spans="2:9" ht="16.5" customHeight="1" x14ac:dyDescent="0.3">
      <c r="B374" s="47" t="s">
        <v>15</v>
      </c>
      <c r="C374" s="47">
        <v>2020</v>
      </c>
      <c r="D374" s="47">
        <v>7</v>
      </c>
      <c r="E374" s="47">
        <v>28</v>
      </c>
      <c r="F374" s="50">
        <v>277638</v>
      </c>
      <c r="G374" s="50">
        <f t="shared" si="5"/>
        <v>116607.95999999999</v>
      </c>
      <c r="H374" s="50">
        <v>38000</v>
      </c>
      <c r="I374" s="50">
        <v>8329.14</v>
      </c>
    </row>
    <row r="375" spans="2:9" ht="16.5" customHeight="1" x14ac:dyDescent="0.3">
      <c r="B375" s="47" t="s">
        <v>15</v>
      </c>
      <c r="C375" s="47">
        <v>2020</v>
      </c>
      <c r="D375" s="47">
        <v>6</v>
      </c>
      <c r="E375" s="47">
        <v>9</v>
      </c>
      <c r="F375" s="50">
        <v>288963</v>
      </c>
      <c r="G375" s="50">
        <f t="shared" si="5"/>
        <v>121364.45999999999</v>
      </c>
      <c r="H375" s="50">
        <v>33000</v>
      </c>
      <c r="I375" s="50">
        <v>8668.89</v>
      </c>
    </row>
    <row r="376" spans="2:9" ht="16.5" customHeight="1" x14ac:dyDescent="0.3">
      <c r="B376" s="47" t="s">
        <v>15</v>
      </c>
      <c r="C376" s="47">
        <v>2020</v>
      </c>
      <c r="D376" s="47">
        <v>2</v>
      </c>
      <c r="E376" s="47">
        <v>24</v>
      </c>
      <c r="F376" s="50">
        <v>361678</v>
      </c>
      <c r="G376" s="50">
        <f t="shared" si="5"/>
        <v>151904.75999999998</v>
      </c>
      <c r="H376" s="50">
        <v>17000</v>
      </c>
      <c r="I376" s="50">
        <v>10850.34</v>
      </c>
    </row>
    <row r="377" spans="2:9" ht="16.5" customHeight="1" x14ac:dyDescent="0.3">
      <c r="B377" s="47" t="s">
        <v>15</v>
      </c>
      <c r="C377" s="47">
        <v>2020</v>
      </c>
      <c r="D377" s="47">
        <v>10</v>
      </c>
      <c r="E377" s="47">
        <v>12</v>
      </c>
      <c r="F377" s="50">
        <v>318809</v>
      </c>
      <c r="G377" s="50">
        <f t="shared" si="5"/>
        <v>133899.78</v>
      </c>
      <c r="H377" s="50">
        <v>36000</v>
      </c>
      <c r="I377" s="50">
        <v>9564.27</v>
      </c>
    </row>
    <row r="378" spans="2:9" ht="16.5" customHeight="1" x14ac:dyDescent="0.3">
      <c r="B378" s="47" t="s">
        <v>15</v>
      </c>
      <c r="C378" s="47">
        <v>2020</v>
      </c>
      <c r="D378" s="47">
        <v>3</v>
      </c>
      <c r="E378" s="47">
        <v>12</v>
      </c>
      <c r="F378" s="50">
        <v>335233</v>
      </c>
      <c r="G378" s="50">
        <f t="shared" si="5"/>
        <v>140797.85999999999</v>
      </c>
      <c r="H378" s="50">
        <v>12000</v>
      </c>
      <c r="I378" s="50">
        <v>10056.99</v>
      </c>
    </row>
    <row r="379" spans="2:9" ht="16.5" customHeight="1" x14ac:dyDescent="0.3">
      <c r="B379" s="47" t="s">
        <v>15</v>
      </c>
      <c r="C379" s="47">
        <v>2020</v>
      </c>
      <c r="D379" s="47">
        <v>2</v>
      </c>
      <c r="E379" s="47">
        <v>10</v>
      </c>
      <c r="F379" s="50">
        <v>474657</v>
      </c>
      <c r="G379" s="50">
        <f t="shared" si="5"/>
        <v>199355.94</v>
      </c>
      <c r="H379" s="50">
        <v>28000</v>
      </c>
      <c r="I379" s="50">
        <v>14239.71</v>
      </c>
    </row>
    <row r="380" spans="2:9" ht="16.5" customHeight="1" x14ac:dyDescent="0.3">
      <c r="B380" s="47" t="s">
        <v>17</v>
      </c>
      <c r="C380" s="47">
        <v>2020</v>
      </c>
      <c r="D380" s="47">
        <v>11</v>
      </c>
      <c r="E380" s="47">
        <v>23</v>
      </c>
      <c r="F380" s="50">
        <v>352127</v>
      </c>
      <c r="G380" s="50">
        <f t="shared" si="5"/>
        <v>147893.34</v>
      </c>
      <c r="H380" s="50">
        <v>31000</v>
      </c>
      <c r="I380" s="50">
        <v>10563.81</v>
      </c>
    </row>
    <row r="381" spans="2:9" ht="16.5" customHeight="1" x14ac:dyDescent="0.3">
      <c r="B381" s="47" t="s">
        <v>17</v>
      </c>
      <c r="C381" s="47">
        <v>2020</v>
      </c>
      <c r="D381" s="47">
        <v>12</v>
      </c>
      <c r="E381" s="47">
        <v>15</v>
      </c>
      <c r="F381" s="50">
        <v>470893</v>
      </c>
      <c r="G381" s="50">
        <f t="shared" si="5"/>
        <v>197775.06</v>
      </c>
      <c r="H381" s="50">
        <v>13000</v>
      </c>
      <c r="I381" s="50">
        <v>14126.789999999999</v>
      </c>
    </row>
    <row r="382" spans="2:9" ht="16.5" customHeight="1" x14ac:dyDescent="0.3">
      <c r="B382" s="47" t="s">
        <v>17</v>
      </c>
      <c r="C382" s="47">
        <v>2020</v>
      </c>
      <c r="D382" s="47">
        <v>9</v>
      </c>
      <c r="E382" s="47">
        <v>12</v>
      </c>
      <c r="F382" s="50">
        <v>324937</v>
      </c>
      <c r="G382" s="50">
        <f t="shared" si="5"/>
        <v>136473.54</v>
      </c>
      <c r="H382" s="50">
        <v>36000</v>
      </c>
      <c r="I382" s="50">
        <v>9748.1099999999988</v>
      </c>
    </row>
    <row r="383" spans="2:9" ht="16.5" customHeight="1" x14ac:dyDescent="0.3">
      <c r="B383" s="47" t="s">
        <v>17</v>
      </c>
      <c r="C383" s="47">
        <v>2020</v>
      </c>
      <c r="D383" s="47">
        <v>3</v>
      </c>
      <c r="E383" s="47">
        <v>20</v>
      </c>
      <c r="F383" s="50">
        <v>475404</v>
      </c>
      <c r="G383" s="50">
        <f t="shared" si="5"/>
        <v>199669.68</v>
      </c>
      <c r="H383" s="50">
        <v>35000</v>
      </c>
      <c r="I383" s="50">
        <v>14262.119999999999</v>
      </c>
    </row>
    <row r="384" spans="2:9" ht="16.5" customHeight="1" x14ac:dyDescent="0.3">
      <c r="B384" s="47" t="s">
        <v>17</v>
      </c>
      <c r="C384" s="47">
        <v>2020</v>
      </c>
      <c r="D384" s="47">
        <v>8</v>
      </c>
      <c r="E384" s="47">
        <v>24</v>
      </c>
      <c r="F384" s="50">
        <v>428547</v>
      </c>
      <c r="G384" s="50">
        <f t="shared" si="5"/>
        <v>179989.74</v>
      </c>
      <c r="H384" s="50">
        <v>27000</v>
      </c>
      <c r="I384" s="50">
        <v>12856.41</v>
      </c>
    </row>
    <row r="385" spans="2:9" ht="16.5" customHeight="1" x14ac:dyDescent="0.3">
      <c r="B385" s="47" t="s">
        <v>17</v>
      </c>
      <c r="C385" s="47">
        <v>2020</v>
      </c>
      <c r="D385" s="47">
        <v>12</v>
      </c>
      <c r="E385" s="47">
        <v>9</v>
      </c>
      <c r="F385" s="50">
        <v>414163</v>
      </c>
      <c r="G385" s="50">
        <f t="shared" si="5"/>
        <v>173948.46</v>
      </c>
      <c r="H385" s="50">
        <v>36000</v>
      </c>
      <c r="I385" s="50">
        <v>12424.89</v>
      </c>
    </row>
    <row r="386" spans="2:9" ht="16.5" customHeight="1" x14ac:dyDescent="0.3">
      <c r="B386" s="47" t="s">
        <v>18</v>
      </c>
      <c r="C386" s="47">
        <v>2020</v>
      </c>
      <c r="D386" s="47">
        <v>11</v>
      </c>
      <c r="E386" s="47">
        <v>26</v>
      </c>
      <c r="F386" s="50">
        <v>378561</v>
      </c>
      <c r="G386" s="50">
        <f t="shared" si="5"/>
        <v>158995.62</v>
      </c>
      <c r="H386" s="50">
        <v>14000</v>
      </c>
      <c r="I386" s="50">
        <v>11356.83</v>
      </c>
    </row>
    <row r="387" spans="2:9" ht="16.5" customHeight="1" x14ac:dyDescent="0.3">
      <c r="B387" s="47" t="s">
        <v>18</v>
      </c>
      <c r="C387" s="47">
        <v>2020</v>
      </c>
      <c r="D387" s="47">
        <v>10</v>
      </c>
      <c r="E387" s="47">
        <v>27</v>
      </c>
      <c r="F387" s="50">
        <v>396608</v>
      </c>
      <c r="G387" s="50">
        <f t="shared" si="5"/>
        <v>166575.35999999999</v>
      </c>
      <c r="H387" s="50">
        <v>11000</v>
      </c>
      <c r="I387" s="50">
        <v>11898.24</v>
      </c>
    </row>
    <row r="388" spans="2:9" ht="16.5" customHeight="1" x14ac:dyDescent="0.3">
      <c r="B388" s="47" t="s">
        <v>19</v>
      </c>
      <c r="C388" s="47">
        <v>2020</v>
      </c>
      <c r="D388" s="47">
        <v>1</v>
      </c>
      <c r="E388" s="47">
        <v>25</v>
      </c>
      <c r="F388" s="50">
        <v>458548</v>
      </c>
      <c r="G388" s="50">
        <f t="shared" si="5"/>
        <v>192590.16</v>
      </c>
      <c r="H388" s="50">
        <v>23000</v>
      </c>
      <c r="I388" s="50">
        <v>13756.439999999999</v>
      </c>
    </row>
    <row r="389" spans="2:9" ht="16.5" customHeight="1" x14ac:dyDescent="0.3">
      <c r="B389" s="47" t="s">
        <v>19</v>
      </c>
      <c r="C389" s="47">
        <v>2020</v>
      </c>
      <c r="D389" s="47">
        <v>10</v>
      </c>
      <c r="E389" s="47">
        <v>4</v>
      </c>
      <c r="F389" s="50">
        <v>353445</v>
      </c>
      <c r="G389" s="50">
        <f t="shared" ref="G389:G452" si="6">F389*0.42</f>
        <v>148446.9</v>
      </c>
      <c r="H389" s="50">
        <v>16000</v>
      </c>
      <c r="I389" s="50">
        <v>10603.35</v>
      </c>
    </row>
    <row r="390" spans="2:9" ht="16.5" customHeight="1" x14ac:dyDescent="0.3">
      <c r="B390" s="47" t="s">
        <v>20</v>
      </c>
      <c r="C390" s="47">
        <v>2020</v>
      </c>
      <c r="D390" s="47">
        <v>10</v>
      </c>
      <c r="E390" s="47">
        <v>11</v>
      </c>
      <c r="F390" s="50">
        <v>420210</v>
      </c>
      <c r="G390" s="50">
        <f t="shared" si="6"/>
        <v>176488.19999999998</v>
      </c>
      <c r="H390" s="50">
        <v>35000</v>
      </c>
      <c r="I390" s="50">
        <v>12606.3</v>
      </c>
    </row>
    <row r="391" spans="2:9" ht="16.5" customHeight="1" x14ac:dyDescent="0.3">
      <c r="B391" s="47" t="s">
        <v>17</v>
      </c>
      <c r="C391" s="47">
        <v>2020</v>
      </c>
      <c r="D391" s="47">
        <v>12</v>
      </c>
      <c r="E391" s="47">
        <v>3</v>
      </c>
      <c r="F391" s="50">
        <v>440612</v>
      </c>
      <c r="G391" s="50">
        <f t="shared" si="6"/>
        <v>185057.03999999998</v>
      </c>
      <c r="H391" s="50">
        <v>26000</v>
      </c>
      <c r="I391" s="50">
        <v>13218.359999999999</v>
      </c>
    </row>
    <row r="392" spans="2:9" ht="16.5" customHeight="1" x14ac:dyDescent="0.3">
      <c r="B392" s="47" t="s">
        <v>20</v>
      </c>
      <c r="C392" s="47">
        <v>2020</v>
      </c>
      <c r="D392" s="47">
        <v>7</v>
      </c>
      <c r="E392" s="47">
        <v>14</v>
      </c>
      <c r="F392" s="50">
        <v>462741</v>
      </c>
      <c r="G392" s="50">
        <f t="shared" si="6"/>
        <v>194351.22</v>
      </c>
      <c r="H392" s="50">
        <v>16000</v>
      </c>
      <c r="I392" s="50">
        <v>13882.23</v>
      </c>
    </row>
    <row r="393" spans="2:9" ht="16.5" customHeight="1" x14ac:dyDescent="0.3">
      <c r="B393" s="47" t="s">
        <v>20</v>
      </c>
      <c r="C393" s="47">
        <v>2020</v>
      </c>
      <c r="D393" s="47">
        <v>12</v>
      </c>
      <c r="E393" s="47">
        <v>18</v>
      </c>
      <c r="F393" s="50">
        <v>304981</v>
      </c>
      <c r="G393" s="50">
        <f t="shared" si="6"/>
        <v>128092.01999999999</v>
      </c>
      <c r="H393" s="50">
        <v>36000</v>
      </c>
      <c r="I393" s="50">
        <v>9149.43</v>
      </c>
    </row>
    <row r="394" spans="2:9" ht="16.5" customHeight="1" x14ac:dyDescent="0.3">
      <c r="B394" s="47" t="s">
        <v>20</v>
      </c>
      <c r="C394" s="47">
        <v>2020</v>
      </c>
      <c r="D394" s="47">
        <v>8</v>
      </c>
      <c r="E394" s="47">
        <v>15</v>
      </c>
      <c r="F394" s="50">
        <v>466881</v>
      </c>
      <c r="G394" s="50">
        <f t="shared" si="6"/>
        <v>196090.02</v>
      </c>
      <c r="H394" s="50">
        <v>10000</v>
      </c>
      <c r="I394" s="50">
        <v>14006.43</v>
      </c>
    </row>
    <row r="395" spans="2:9" ht="16.5" customHeight="1" x14ac:dyDescent="0.3">
      <c r="B395" s="47" t="s">
        <v>26</v>
      </c>
      <c r="C395" s="47">
        <v>2020</v>
      </c>
      <c r="D395" s="47">
        <v>11</v>
      </c>
      <c r="E395" s="47">
        <v>27</v>
      </c>
      <c r="F395" s="50">
        <v>259743</v>
      </c>
      <c r="G395" s="50">
        <f t="shared" si="6"/>
        <v>109092.06</v>
      </c>
      <c r="H395" s="50">
        <v>26000</v>
      </c>
      <c r="I395" s="50">
        <v>7792.29</v>
      </c>
    </row>
    <row r="396" spans="2:9" ht="16.5" customHeight="1" x14ac:dyDescent="0.3">
      <c r="B396" s="47" t="s">
        <v>26</v>
      </c>
      <c r="C396" s="47">
        <v>2020</v>
      </c>
      <c r="D396" s="47">
        <v>7</v>
      </c>
      <c r="E396" s="47">
        <v>27</v>
      </c>
      <c r="F396" s="50">
        <v>458710</v>
      </c>
      <c r="G396" s="50">
        <f t="shared" si="6"/>
        <v>192658.19999999998</v>
      </c>
      <c r="H396" s="50">
        <v>17000</v>
      </c>
      <c r="I396" s="50">
        <v>13761.3</v>
      </c>
    </row>
    <row r="397" spans="2:9" ht="16.5" customHeight="1" x14ac:dyDescent="0.3">
      <c r="B397" s="47" t="s">
        <v>20</v>
      </c>
      <c r="C397" s="47">
        <v>2020</v>
      </c>
      <c r="D397" s="47">
        <v>6</v>
      </c>
      <c r="E397" s="47">
        <v>15</v>
      </c>
      <c r="F397" s="50">
        <v>279611</v>
      </c>
      <c r="G397" s="50">
        <f t="shared" si="6"/>
        <v>117436.62</v>
      </c>
      <c r="H397" s="50">
        <v>12000</v>
      </c>
      <c r="I397" s="50">
        <v>8388.33</v>
      </c>
    </row>
    <row r="398" spans="2:9" ht="16.5" customHeight="1" x14ac:dyDescent="0.3">
      <c r="B398" s="47" t="s">
        <v>20</v>
      </c>
      <c r="C398" s="47">
        <v>2020</v>
      </c>
      <c r="D398" s="47">
        <v>2</v>
      </c>
      <c r="E398" s="47">
        <v>27</v>
      </c>
      <c r="F398" s="50">
        <v>327617</v>
      </c>
      <c r="G398" s="50">
        <f t="shared" si="6"/>
        <v>137599.13999999998</v>
      </c>
      <c r="H398" s="50">
        <v>36000</v>
      </c>
      <c r="I398" s="50">
        <v>9828.51</v>
      </c>
    </row>
    <row r="399" spans="2:9" ht="16.5" customHeight="1" x14ac:dyDescent="0.3">
      <c r="B399" s="47" t="s">
        <v>26</v>
      </c>
      <c r="C399" s="47">
        <v>2020</v>
      </c>
      <c r="D399" s="47">
        <v>11</v>
      </c>
      <c r="E399" s="47">
        <v>18</v>
      </c>
      <c r="F399" s="50">
        <v>433083</v>
      </c>
      <c r="G399" s="50">
        <f t="shared" si="6"/>
        <v>181894.86</v>
      </c>
      <c r="H399" s="50">
        <v>22000</v>
      </c>
      <c r="I399" s="50">
        <v>12992.49</v>
      </c>
    </row>
    <row r="400" spans="2:9" ht="16.5" customHeight="1" x14ac:dyDescent="0.3">
      <c r="B400" s="47" t="s">
        <v>21</v>
      </c>
      <c r="C400" s="47">
        <v>2020</v>
      </c>
      <c r="D400" s="47">
        <v>6</v>
      </c>
      <c r="E400" s="47">
        <v>14</v>
      </c>
      <c r="F400" s="50">
        <v>302731</v>
      </c>
      <c r="G400" s="50">
        <f t="shared" si="6"/>
        <v>127147.01999999999</v>
      </c>
      <c r="H400" s="50">
        <v>17000</v>
      </c>
      <c r="I400" s="50">
        <v>9081.93</v>
      </c>
    </row>
    <row r="401" spans="2:9" ht="16.5" customHeight="1" x14ac:dyDescent="0.3">
      <c r="B401" s="47" t="s">
        <v>21</v>
      </c>
      <c r="C401" s="47">
        <v>2020</v>
      </c>
      <c r="D401" s="47">
        <v>1</v>
      </c>
      <c r="E401" s="47">
        <v>14</v>
      </c>
      <c r="F401" s="50">
        <v>457789</v>
      </c>
      <c r="G401" s="50">
        <f t="shared" si="6"/>
        <v>192271.38</v>
      </c>
      <c r="H401" s="50">
        <v>15000</v>
      </c>
      <c r="I401" s="50">
        <v>13733.67</v>
      </c>
    </row>
    <row r="402" spans="2:9" ht="16.5" customHeight="1" x14ac:dyDescent="0.3">
      <c r="B402" s="47" t="s">
        <v>22</v>
      </c>
      <c r="C402" s="47">
        <v>2020</v>
      </c>
      <c r="D402" s="47">
        <v>5</v>
      </c>
      <c r="E402" s="47">
        <v>17</v>
      </c>
      <c r="F402" s="50">
        <v>386356</v>
      </c>
      <c r="G402" s="50">
        <f t="shared" si="6"/>
        <v>162269.51999999999</v>
      </c>
      <c r="H402" s="50">
        <v>29000</v>
      </c>
      <c r="I402" s="50">
        <v>11590.68</v>
      </c>
    </row>
    <row r="403" spans="2:9" ht="16.5" customHeight="1" x14ac:dyDescent="0.3">
      <c r="B403" s="47" t="s">
        <v>22</v>
      </c>
      <c r="C403" s="47">
        <v>2020</v>
      </c>
      <c r="D403" s="47">
        <v>4</v>
      </c>
      <c r="E403" s="47">
        <v>5</v>
      </c>
      <c r="F403" s="50">
        <v>332639</v>
      </c>
      <c r="G403" s="50">
        <f t="shared" si="6"/>
        <v>139708.38</v>
      </c>
      <c r="H403" s="50">
        <v>36000</v>
      </c>
      <c r="I403" s="50">
        <v>9979.17</v>
      </c>
    </row>
    <row r="404" spans="2:9" ht="16.5" customHeight="1" x14ac:dyDescent="0.3">
      <c r="B404" s="47" t="s">
        <v>23</v>
      </c>
      <c r="C404" s="47">
        <v>2020</v>
      </c>
      <c r="D404" s="47">
        <v>5</v>
      </c>
      <c r="E404" s="47">
        <v>10</v>
      </c>
      <c r="F404" s="50">
        <v>316171</v>
      </c>
      <c r="G404" s="50">
        <f t="shared" si="6"/>
        <v>132791.82</v>
      </c>
      <c r="H404" s="50">
        <v>15000</v>
      </c>
      <c r="I404" s="50">
        <v>9485.1299999999992</v>
      </c>
    </row>
    <row r="405" spans="2:9" ht="16.5" customHeight="1" x14ac:dyDescent="0.3">
      <c r="B405" s="47" t="s">
        <v>23</v>
      </c>
      <c r="C405" s="47">
        <v>2020</v>
      </c>
      <c r="D405" s="47">
        <v>4</v>
      </c>
      <c r="E405" s="47">
        <v>25</v>
      </c>
      <c r="F405" s="50">
        <v>412444</v>
      </c>
      <c r="G405" s="50">
        <f t="shared" si="6"/>
        <v>173226.47999999998</v>
      </c>
      <c r="H405" s="50">
        <v>25000</v>
      </c>
      <c r="I405" s="50">
        <v>12373.32</v>
      </c>
    </row>
    <row r="406" spans="2:9" ht="16.5" customHeight="1" x14ac:dyDescent="0.3">
      <c r="B406" s="47" t="s">
        <v>23</v>
      </c>
      <c r="C406" s="47">
        <v>2020</v>
      </c>
      <c r="D406" s="47">
        <v>7</v>
      </c>
      <c r="E406" s="47">
        <v>20</v>
      </c>
      <c r="F406" s="50">
        <v>468411</v>
      </c>
      <c r="G406" s="50">
        <f t="shared" si="6"/>
        <v>196732.62</v>
      </c>
      <c r="H406" s="50">
        <v>34000</v>
      </c>
      <c r="I406" s="50">
        <v>14052.33</v>
      </c>
    </row>
    <row r="407" spans="2:9" ht="16.5" customHeight="1" x14ac:dyDescent="0.3">
      <c r="B407" s="47" t="s">
        <v>17</v>
      </c>
      <c r="C407" s="47">
        <v>2020</v>
      </c>
      <c r="D407" s="47">
        <v>3</v>
      </c>
      <c r="E407" s="47">
        <v>8</v>
      </c>
      <c r="F407" s="50">
        <v>430103</v>
      </c>
      <c r="G407" s="50">
        <f t="shared" si="6"/>
        <v>180643.25999999998</v>
      </c>
      <c r="H407" s="50">
        <v>11000</v>
      </c>
      <c r="I407" s="50">
        <v>12903.09</v>
      </c>
    </row>
    <row r="408" spans="2:9" ht="16.5" customHeight="1" x14ac:dyDescent="0.3">
      <c r="B408" s="47" t="s">
        <v>34</v>
      </c>
      <c r="C408" s="47">
        <v>2020</v>
      </c>
      <c r="D408" s="47">
        <v>7</v>
      </c>
      <c r="E408" s="47">
        <v>7</v>
      </c>
      <c r="F408" s="50">
        <v>263272</v>
      </c>
      <c r="G408" s="50">
        <f t="shared" si="6"/>
        <v>110574.23999999999</v>
      </c>
      <c r="H408" s="50">
        <v>18000</v>
      </c>
      <c r="I408" s="50">
        <v>7898.16</v>
      </c>
    </row>
    <row r="409" spans="2:9" ht="16.5" customHeight="1" x14ac:dyDescent="0.3">
      <c r="B409" s="47" t="s">
        <v>34</v>
      </c>
      <c r="C409" s="47">
        <v>2020</v>
      </c>
      <c r="D409" s="47">
        <v>8</v>
      </c>
      <c r="E409" s="47">
        <v>18</v>
      </c>
      <c r="F409" s="50">
        <v>383892</v>
      </c>
      <c r="G409" s="50">
        <f t="shared" si="6"/>
        <v>161234.63999999998</v>
      </c>
      <c r="H409" s="50">
        <v>36000</v>
      </c>
      <c r="I409" s="50">
        <v>11516.76</v>
      </c>
    </row>
    <row r="410" spans="2:9" ht="16.5" customHeight="1" x14ac:dyDescent="0.3">
      <c r="B410" s="47" t="s">
        <v>24</v>
      </c>
      <c r="C410" s="47">
        <v>2020</v>
      </c>
      <c r="D410" s="47">
        <v>10</v>
      </c>
      <c r="E410" s="47">
        <v>11</v>
      </c>
      <c r="F410" s="50">
        <v>263731</v>
      </c>
      <c r="G410" s="50">
        <f t="shared" si="6"/>
        <v>110767.01999999999</v>
      </c>
      <c r="H410" s="50">
        <v>23000</v>
      </c>
      <c r="I410" s="50">
        <v>7911.9299999999994</v>
      </c>
    </row>
    <row r="411" spans="2:9" ht="16.5" customHeight="1" x14ac:dyDescent="0.3">
      <c r="B411" s="47" t="s">
        <v>25</v>
      </c>
      <c r="C411" s="47">
        <v>2020</v>
      </c>
      <c r="D411" s="47">
        <v>11</v>
      </c>
      <c r="E411" s="47">
        <v>1</v>
      </c>
      <c r="F411" s="50">
        <v>355228</v>
      </c>
      <c r="G411" s="50">
        <f t="shared" si="6"/>
        <v>149195.75999999998</v>
      </c>
      <c r="H411" s="50">
        <v>24000</v>
      </c>
      <c r="I411" s="50">
        <v>10656.84</v>
      </c>
    </row>
    <row r="412" spans="2:9" ht="16.5" customHeight="1" x14ac:dyDescent="0.3">
      <c r="B412" s="47" t="s">
        <v>25</v>
      </c>
      <c r="C412" s="47">
        <v>2020</v>
      </c>
      <c r="D412" s="47">
        <v>4</v>
      </c>
      <c r="E412" s="47">
        <v>10</v>
      </c>
      <c r="F412" s="50">
        <v>334021</v>
      </c>
      <c r="G412" s="50">
        <f t="shared" si="6"/>
        <v>140288.82</v>
      </c>
      <c r="H412" s="50">
        <v>18000</v>
      </c>
      <c r="I412" s="50">
        <v>10020.629999999999</v>
      </c>
    </row>
    <row r="413" spans="2:9" ht="16.5" customHeight="1" x14ac:dyDescent="0.3">
      <c r="B413" s="47" t="s">
        <v>13</v>
      </c>
      <c r="C413" s="47">
        <v>2020</v>
      </c>
      <c r="D413" s="47">
        <v>3</v>
      </c>
      <c r="E413" s="47">
        <v>26</v>
      </c>
      <c r="F413" s="50">
        <v>457642</v>
      </c>
      <c r="G413" s="50">
        <f t="shared" si="6"/>
        <v>192209.63999999998</v>
      </c>
      <c r="H413" s="50">
        <v>17000</v>
      </c>
      <c r="I413" s="50">
        <v>13729.26</v>
      </c>
    </row>
    <row r="414" spans="2:9" ht="16.5" customHeight="1" x14ac:dyDescent="0.3">
      <c r="B414" s="47" t="s">
        <v>13</v>
      </c>
      <c r="C414" s="47">
        <v>2020</v>
      </c>
      <c r="D414" s="47">
        <v>3</v>
      </c>
      <c r="E414" s="47">
        <v>25</v>
      </c>
      <c r="F414" s="50">
        <v>387485</v>
      </c>
      <c r="G414" s="50">
        <f t="shared" si="6"/>
        <v>162743.69999999998</v>
      </c>
      <c r="H414" s="50">
        <v>23000</v>
      </c>
      <c r="I414" s="50">
        <v>11624.55</v>
      </c>
    </row>
    <row r="415" spans="2:9" ht="16.5" customHeight="1" x14ac:dyDescent="0.3">
      <c r="B415" s="47" t="s">
        <v>14</v>
      </c>
      <c r="C415" s="47">
        <v>2020</v>
      </c>
      <c r="D415" s="47">
        <v>3</v>
      </c>
      <c r="E415" s="47">
        <v>8</v>
      </c>
      <c r="F415" s="50">
        <v>426136</v>
      </c>
      <c r="G415" s="50">
        <f t="shared" si="6"/>
        <v>178977.12</v>
      </c>
      <c r="H415" s="50">
        <v>10000</v>
      </c>
      <c r="I415" s="50">
        <v>12784.08</v>
      </c>
    </row>
    <row r="416" spans="2:9" ht="16.5" customHeight="1" x14ac:dyDescent="0.3">
      <c r="B416" s="47" t="s">
        <v>15</v>
      </c>
      <c r="C416" s="47">
        <v>2020</v>
      </c>
      <c r="D416" s="47">
        <v>7</v>
      </c>
      <c r="E416" s="47">
        <v>27</v>
      </c>
      <c r="F416" s="50">
        <v>366348</v>
      </c>
      <c r="G416" s="50">
        <f t="shared" si="6"/>
        <v>153866.16</v>
      </c>
      <c r="H416" s="50">
        <v>25000</v>
      </c>
      <c r="I416" s="50">
        <v>10990.439999999999</v>
      </c>
    </row>
    <row r="417" spans="2:9" ht="16.5" customHeight="1" x14ac:dyDescent="0.3">
      <c r="B417" s="47" t="s">
        <v>15</v>
      </c>
      <c r="C417" s="47">
        <v>2020</v>
      </c>
      <c r="D417" s="47">
        <v>11</v>
      </c>
      <c r="E417" s="47">
        <v>2</v>
      </c>
      <c r="F417" s="50">
        <v>335899</v>
      </c>
      <c r="G417" s="50">
        <f t="shared" si="6"/>
        <v>141077.57999999999</v>
      </c>
      <c r="H417" s="50">
        <v>38000</v>
      </c>
      <c r="I417" s="50">
        <v>10076.969999999999</v>
      </c>
    </row>
    <row r="418" spans="2:9" ht="16.5" customHeight="1" x14ac:dyDescent="0.3">
      <c r="B418" s="47" t="s">
        <v>15</v>
      </c>
      <c r="C418" s="47">
        <v>2020</v>
      </c>
      <c r="D418" s="47">
        <v>2</v>
      </c>
      <c r="E418" s="47">
        <v>18</v>
      </c>
      <c r="F418" s="50">
        <v>263377</v>
      </c>
      <c r="G418" s="50">
        <f t="shared" si="6"/>
        <v>110618.34</v>
      </c>
      <c r="H418" s="50">
        <v>40000</v>
      </c>
      <c r="I418" s="50">
        <v>7901.3099999999995</v>
      </c>
    </row>
    <row r="419" spans="2:9" ht="16.5" customHeight="1" x14ac:dyDescent="0.3">
      <c r="B419" s="47" t="s">
        <v>16</v>
      </c>
      <c r="C419" s="47">
        <v>2020</v>
      </c>
      <c r="D419" s="47">
        <v>11</v>
      </c>
      <c r="E419" s="47">
        <v>26</v>
      </c>
      <c r="F419" s="50">
        <v>485149</v>
      </c>
      <c r="G419" s="50">
        <f t="shared" si="6"/>
        <v>203762.58</v>
      </c>
      <c r="H419" s="50">
        <v>16000</v>
      </c>
      <c r="I419" s="50">
        <v>14554.47</v>
      </c>
    </row>
    <row r="420" spans="2:9" ht="16.5" customHeight="1" x14ac:dyDescent="0.3">
      <c r="B420" s="47" t="s">
        <v>17</v>
      </c>
      <c r="C420" s="47">
        <v>2020</v>
      </c>
      <c r="D420" s="47">
        <v>3</v>
      </c>
      <c r="E420" s="47">
        <v>5</v>
      </c>
      <c r="F420" s="50">
        <v>253680</v>
      </c>
      <c r="G420" s="50">
        <f t="shared" si="6"/>
        <v>106545.59999999999</v>
      </c>
      <c r="H420" s="50">
        <v>39000</v>
      </c>
      <c r="I420" s="50">
        <v>7610.4</v>
      </c>
    </row>
    <row r="421" spans="2:9" ht="16.5" customHeight="1" x14ac:dyDescent="0.3">
      <c r="B421" s="47" t="s">
        <v>17</v>
      </c>
      <c r="C421" s="47">
        <v>2020</v>
      </c>
      <c r="D421" s="47">
        <v>1</v>
      </c>
      <c r="E421" s="47">
        <v>6</v>
      </c>
      <c r="F421" s="50">
        <v>321530</v>
      </c>
      <c r="G421" s="50">
        <f t="shared" si="6"/>
        <v>135042.6</v>
      </c>
      <c r="H421" s="50">
        <v>11000</v>
      </c>
      <c r="I421" s="50">
        <v>9645.9</v>
      </c>
    </row>
    <row r="422" spans="2:9" ht="16.5" customHeight="1" x14ac:dyDescent="0.3">
      <c r="B422" s="47" t="s">
        <v>17</v>
      </c>
      <c r="C422" s="47">
        <v>2020</v>
      </c>
      <c r="D422" s="47">
        <v>3</v>
      </c>
      <c r="E422" s="47">
        <v>24</v>
      </c>
      <c r="F422" s="50">
        <v>372463</v>
      </c>
      <c r="G422" s="50">
        <f t="shared" si="6"/>
        <v>156434.46</v>
      </c>
      <c r="H422" s="50">
        <v>27000</v>
      </c>
      <c r="I422" s="50">
        <v>11173.89</v>
      </c>
    </row>
    <row r="423" spans="2:9" ht="16.5" customHeight="1" x14ac:dyDescent="0.3">
      <c r="B423" s="47" t="s">
        <v>17</v>
      </c>
      <c r="C423" s="47">
        <v>2020</v>
      </c>
      <c r="D423" s="47">
        <v>7</v>
      </c>
      <c r="E423" s="47">
        <v>24</v>
      </c>
      <c r="F423" s="50">
        <v>376994</v>
      </c>
      <c r="G423" s="50">
        <f t="shared" si="6"/>
        <v>158337.47999999998</v>
      </c>
      <c r="H423" s="50">
        <v>30000</v>
      </c>
      <c r="I423" s="50">
        <v>11309.82</v>
      </c>
    </row>
    <row r="424" spans="2:9" ht="16.5" customHeight="1" x14ac:dyDescent="0.3">
      <c r="B424" s="47" t="s">
        <v>17</v>
      </c>
      <c r="C424" s="47">
        <v>2020</v>
      </c>
      <c r="D424" s="47">
        <v>7</v>
      </c>
      <c r="E424" s="47">
        <v>25</v>
      </c>
      <c r="F424" s="50">
        <v>407886</v>
      </c>
      <c r="G424" s="50">
        <f t="shared" si="6"/>
        <v>171312.12</v>
      </c>
      <c r="H424" s="50">
        <v>37000</v>
      </c>
      <c r="I424" s="50">
        <v>12236.58</v>
      </c>
    </row>
    <row r="425" spans="2:9" ht="16.5" customHeight="1" x14ac:dyDescent="0.3">
      <c r="B425" s="47" t="s">
        <v>17</v>
      </c>
      <c r="C425" s="47">
        <v>2020</v>
      </c>
      <c r="D425" s="47">
        <v>9</v>
      </c>
      <c r="E425" s="47">
        <v>2</v>
      </c>
      <c r="F425" s="50">
        <v>407374</v>
      </c>
      <c r="G425" s="50">
        <f t="shared" si="6"/>
        <v>171097.08</v>
      </c>
      <c r="H425" s="50">
        <v>35000</v>
      </c>
      <c r="I425" s="50">
        <v>12221.22</v>
      </c>
    </row>
    <row r="426" spans="2:9" ht="16.5" customHeight="1" x14ac:dyDescent="0.3">
      <c r="B426" s="47" t="s">
        <v>17</v>
      </c>
      <c r="C426" s="47">
        <v>2020</v>
      </c>
      <c r="D426" s="47">
        <v>4</v>
      </c>
      <c r="E426" s="47">
        <v>28</v>
      </c>
      <c r="F426" s="50">
        <v>344389</v>
      </c>
      <c r="G426" s="50">
        <f t="shared" si="6"/>
        <v>144643.38</v>
      </c>
      <c r="H426" s="50">
        <v>14000</v>
      </c>
      <c r="I426" s="50">
        <v>10331.67</v>
      </c>
    </row>
    <row r="427" spans="2:9" ht="16.5" customHeight="1" x14ac:dyDescent="0.3">
      <c r="B427" s="47" t="s">
        <v>20</v>
      </c>
      <c r="C427" s="47">
        <v>2020</v>
      </c>
      <c r="D427" s="47">
        <v>3</v>
      </c>
      <c r="E427" s="47">
        <v>25</v>
      </c>
      <c r="F427" s="50">
        <v>305020</v>
      </c>
      <c r="G427" s="50">
        <f t="shared" si="6"/>
        <v>128108.4</v>
      </c>
      <c r="H427" s="50">
        <v>40000</v>
      </c>
      <c r="I427" s="50">
        <v>9150.6</v>
      </c>
    </row>
    <row r="428" spans="2:9" ht="16.5" customHeight="1" x14ac:dyDescent="0.3">
      <c r="B428" s="47" t="s">
        <v>20</v>
      </c>
      <c r="C428" s="47">
        <v>2020</v>
      </c>
      <c r="D428" s="47">
        <v>9</v>
      </c>
      <c r="E428" s="47">
        <v>14</v>
      </c>
      <c r="F428" s="50">
        <v>291008</v>
      </c>
      <c r="G428" s="50">
        <f t="shared" si="6"/>
        <v>122223.36</v>
      </c>
      <c r="H428" s="50">
        <v>37000</v>
      </c>
      <c r="I428" s="50">
        <v>8730.24</v>
      </c>
    </row>
    <row r="429" spans="2:9" ht="16.5" customHeight="1" x14ac:dyDescent="0.3">
      <c r="B429" s="47" t="s">
        <v>20</v>
      </c>
      <c r="C429" s="47">
        <v>2020</v>
      </c>
      <c r="D429" s="47">
        <v>1</v>
      </c>
      <c r="E429" s="47">
        <v>8</v>
      </c>
      <c r="F429" s="50">
        <v>466213</v>
      </c>
      <c r="G429" s="50">
        <f t="shared" si="6"/>
        <v>195809.46</v>
      </c>
      <c r="H429" s="50">
        <v>12000</v>
      </c>
      <c r="I429" s="50">
        <v>13986.39</v>
      </c>
    </row>
    <row r="430" spans="2:9" ht="16.5" customHeight="1" x14ac:dyDescent="0.3">
      <c r="B430" s="47" t="s">
        <v>21</v>
      </c>
      <c r="C430" s="47">
        <v>2020</v>
      </c>
      <c r="D430" s="47">
        <v>10</v>
      </c>
      <c r="E430" s="47">
        <v>21</v>
      </c>
      <c r="F430" s="50">
        <v>376671</v>
      </c>
      <c r="G430" s="50">
        <f t="shared" si="6"/>
        <v>158201.82</v>
      </c>
      <c r="H430" s="50">
        <v>13000</v>
      </c>
      <c r="I430" s="50">
        <v>11300.13</v>
      </c>
    </row>
    <row r="431" spans="2:9" ht="16.5" customHeight="1" x14ac:dyDescent="0.3">
      <c r="B431" s="47" t="s">
        <v>22</v>
      </c>
      <c r="C431" s="47">
        <v>2020</v>
      </c>
      <c r="D431" s="47">
        <v>2</v>
      </c>
      <c r="E431" s="47">
        <v>23</v>
      </c>
      <c r="F431" s="50">
        <v>465926</v>
      </c>
      <c r="G431" s="50">
        <f t="shared" si="6"/>
        <v>195688.91999999998</v>
      </c>
      <c r="H431" s="50">
        <v>38000</v>
      </c>
      <c r="I431" s="50">
        <v>13977.779999999999</v>
      </c>
    </row>
    <row r="432" spans="2:9" ht="16.5" customHeight="1" x14ac:dyDescent="0.3">
      <c r="B432" s="47" t="s">
        <v>21</v>
      </c>
      <c r="C432" s="47">
        <v>2020</v>
      </c>
      <c r="D432" s="47">
        <v>9</v>
      </c>
      <c r="E432" s="47">
        <v>15</v>
      </c>
      <c r="F432" s="50">
        <v>495661</v>
      </c>
      <c r="G432" s="50">
        <f t="shared" si="6"/>
        <v>208177.62</v>
      </c>
      <c r="H432" s="50">
        <v>26000</v>
      </c>
      <c r="I432" s="50">
        <v>14869.83</v>
      </c>
    </row>
    <row r="433" spans="2:9" ht="16.5" customHeight="1" x14ac:dyDescent="0.3">
      <c r="B433" s="47" t="s">
        <v>21</v>
      </c>
      <c r="C433" s="47">
        <v>2020</v>
      </c>
      <c r="D433" s="47">
        <v>8</v>
      </c>
      <c r="E433" s="47">
        <v>12</v>
      </c>
      <c r="F433" s="50">
        <v>496889</v>
      </c>
      <c r="G433" s="50">
        <f t="shared" si="6"/>
        <v>208693.38</v>
      </c>
      <c r="H433" s="50">
        <v>34000</v>
      </c>
      <c r="I433" s="50">
        <v>14906.67</v>
      </c>
    </row>
    <row r="434" spans="2:9" ht="16.5" customHeight="1" x14ac:dyDescent="0.3">
      <c r="B434" s="47" t="s">
        <v>23</v>
      </c>
      <c r="C434" s="47">
        <v>2020</v>
      </c>
      <c r="D434" s="47">
        <v>2</v>
      </c>
      <c r="E434" s="47">
        <v>27</v>
      </c>
      <c r="F434" s="50">
        <v>366165</v>
      </c>
      <c r="G434" s="50">
        <f t="shared" si="6"/>
        <v>153789.29999999999</v>
      </c>
      <c r="H434" s="50">
        <v>22000</v>
      </c>
      <c r="I434" s="50">
        <v>10984.949999999999</v>
      </c>
    </row>
    <row r="435" spans="2:9" ht="16.5" customHeight="1" x14ac:dyDescent="0.3">
      <c r="B435" s="47" t="s">
        <v>26</v>
      </c>
      <c r="C435" s="47">
        <v>2020</v>
      </c>
      <c r="D435" s="47">
        <v>8</v>
      </c>
      <c r="E435" s="47">
        <v>28</v>
      </c>
      <c r="F435" s="50">
        <v>368992</v>
      </c>
      <c r="G435" s="50">
        <f t="shared" si="6"/>
        <v>154976.63999999998</v>
      </c>
      <c r="H435" s="50">
        <v>30000</v>
      </c>
      <c r="I435" s="50">
        <v>11069.76</v>
      </c>
    </row>
    <row r="436" spans="2:9" ht="16.5" customHeight="1" x14ac:dyDescent="0.3">
      <c r="B436" s="47" t="s">
        <v>26</v>
      </c>
      <c r="C436" s="47">
        <v>2020</v>
      </c>
      <c r="D436" s="47">
        <v>12</v>
      </c>
      <c r="E436" s="47">
        <v>24</v>
      </c>
      <c r="F436" s="50">
        <v>459199</v>
      </c>
      <c r="G436" s="50">
        <f t="shared" si="6"/>
        <v>192863.58</v>
      </c>
      <c r="H436" s="50">
        <v>17000</v>
      </c>
      <c r="I436" s="50">
        <v>13775.97</v>
      </c>
    </row>
    <row r="437" spans="2:9" ht="16.5" customHeight="1" x14ac:dyDescent="0.3">
      <c r="B437" s="47" t="s">
        <v>33</v>
      </c>
      <c r="C437" s="47">
        <v>2020</v>
      </c>
      <c r="D437" s="47">
        <v>10</v>
      </c>
      <c r="E437" s="47">
        <v>28</v>
      </c>
      <c r="F437" s="50">
        <v>278640</v>
      </c>
      <c r="G437" s="50">
        <f t="shared" si="6"/>
        <v>117028.8</v>
      </c>
      <c r="H437" s="50">
        <v>30000</v>
      </c>
      <c r="I437" s="50">
        <v>8359.1999999999989</v>
      </c>
    </row>
    <row r="438" spans="2:9" ht="16.5" customHeight="1" x14ac:dyDescent="0.3">
      <c r="B438" s="47" t="s">
        <v>34</v>
      </c>
      <c r="C438" s="47">
        <v>2020</v>
      </c>
      <c r="D438" s="47">
        <v>5</v>
      </c>
      <c r="E438" s="47">
        <v>25</v>
      </c>
      <c r="F438" s="50">
        <v>473765</v>
      </c>
      <c r="G438" s="50">
        <f t="shared" si="6"/>
        <v>198981.3</v>
      </c>
      <c r="H438" s="50">
        <v>26000</v>
      </c>
      <c r="I438" s="50">
        <v>14212.949999999999</v>
      </c>
    </row>
    <row r="439" spans="2:9" ht="16.5" customHeight="1" x14ac:dyDescent="0.3">
      <c r="B439" s="47" t="s">
        <v>34</v>
      </c>
      <c r="C439" s="47">
        <v>2020</v>
      </c>
      <c r="D439" s="47">
        <v>12</v>
      </c>
      <c r="E439" s="47">
        <v>26</v>
      </c>
      <c r="F439" s="50">
        <v>393826</v>
      </c>
      <c r="G439" s="50">
        <f t="shared" si="6"/>
        <v>165406.91999999998</v>
      </c>
      <c r="H439" s="50">
        <v>35000</v>
      </c>
      <c r="I439" s="50">
        <v>11814.779999999999</v>
      </c>
    </row>
    <row r="440" spans="2:9" ht="16.5" customHeight="1" x14ac:dyDescent="0.3">
      <c r="B440" s="47" t="s">
        <v>34</v>
      </c>
      <c r="C440" s="47">
        <v>2020</v>
      </c>
      <c r="D440" s="47">
        <v>6</v>
      </c>
      <c r="E440" s="47">
        <v>28</v>
      </c>
      <c r="F440" s="50">
        <v>404209</v>
      </c>
      <c r="G440" s="50">
        <f t="shared" si="6"/>
        <v>169767.78</v>
      </c>
      <c r="H440" s="50">
        <v>16000</v>
      </c>
      <c r="I440" s="50">
        <v>12126.27</v>
      </c>
    </row>
    <row r="441" spans="2:9" ht="16.5" customHeight="1" x14ac:dyDescent="0.3">
      <c r="B441" s="47" t="s">
        <v>24</v>
      </c>
      <c r="C441" s="47">
        <v>2020</v>
      </c>
      <c r="D441" s="47">
        <v>8</v>
      </c>
      <c r="E441" s="47">
        <v>10</v>
      </c>
      <c r="F441" s="50">
        <v>250841</v>
      </c>
      <c r="G441" s="50">
        <f t="shared" si="6"/>
        <v>105353.22</v>
      </c>
      <c r="H441" s="50">
        <v>37000</v>
      </c>
      <c r="I441" s="50">
        <v>7525.23</v>
      </c>
    </row>
    <row r="442" spans="2:9" ht="16.5" customHeight="1" x14ac:dyDescent="0.3">
      <c r="B442" s="47" t="s">
        <v>25</v>
      </c>
      <c r="C442" s="47">
        <v>2020</v>
      </c>
      <c r="D442" s="47">
        <v>5</v>
      </c>
      <c r="E442" s="47">
        <v>7</v>
      </c>
      <c r="F442" s="50">
        <v>464550</v>
      </c>
      <c r="G442" s="50">
        <f t="shared" si="6"/>
        <v>195111</v>
      </c>
      <c r="H442" s="50">
        <v>29000</v>
      </c>
      <c r="I442" s="50">
        <v>13936.5</v>
      </c>
    </row>
    <row r="443" spans="2:9" ht="16.5" customHeight="1" x14ac:dyDescent="0.3">
      <c r="B443" s="47" t="s">
        <v>28</v>
      </c>
      <c r="C443" s="47">
        <v>2020</v>
      </c>
      <c r="D443" s="47">
        <v>10</v>
      </c>
      <c r="E443" s="47">
        <v>3</v>
      </c>
      <c r="F443" s="50">
        <v>343474</v>
      </c>
      <c r="G443" s="50">
        <f t="shared" si="6"/>
        <v>144259.07999999999</v>
      </c>
      <c r="H443" s="50">
        <v>26000</v>
      </c>
      <c r="I443" s="50">
        <v>10304.219999999999</v>
      </c>
    </row>
    <row r="444" spans="2:9" ht="16.5" customHeight="1" x14ac:dyDescent="0.3">
      <c r="B444" s="47" t="s">
        <v>33</v>
      </c>
      <c r="C444" s="47">
        <v>2020</v>
      </c>
      <c r="D444" s="47">
        <v>11</v>
      </c>
      <c r="E444" s="47">
        <v>14</v>
      </c>
      <c r="F444" s="50">
        <v>329199</v>
      </c>
      <c r="G444" s="50">
        <f t="shared" si="6"/>
        <v>138263.57999999999</v>
      </c>
      <c r="H444" s="50">
        <v>26000</v>
      </c>
      <c r="I444" s="50">
        <v>9875.9699999999993</v>
      </c>
    </row>
    <row r="445" spans="2:9" ht="16.5" customHeight="1" x14ac:dyDescent="0.3">
      <c r="B445" s="47" t="s">
        <v>33</v>
      </c>
      <c r="C445" s="47">
        <v>2020</v>
      </c>
      <c r="D445" s="47">
        <v>8</v>
      </c>
      <c r="E445" s="47">
        <v>3</v>
      </c>
      <c r="F445" s="50">
        <v>456033</v>
      </c>
      <c r="G445" s="50">
        <f t="shared" si="6"/>
        <v>191533.86</v>
      </c>
      <c r="H445" s="50">
        <v>20000</v>
      </c>
      <c r="I445" s="50">
        <v>13680.99</v>
      </c>
    </row>
    <row r="446" spans="2:9" ht="16.5" customHeight="1" x14ac:dyDescent="0.3">
      <c r="B446" s="47" t="s">
        <v>15</v>
      </c>
      <c r="C446" s="47">
        <v>2020</v>
      </c>
      <c r="D446" s="47">
        <v>7</v>
      </c>
      <c r="E446" s="47">
        <v>12</v>
      </c>
      <c r="F446" s="50">
        <v>269594</v>
      </c>
      <c r="G446" s="50">
        <f t="shared" si="6"/>
        <v>113229.48</v>
      </c>
      <c r="H446" s="50">
        <v>22000</v>
      </c>
      <c r="I446" s="50">
        <v>8087.82</v>
      </c>
    </row>
    <row r="447" spans="2:9" ht="16.5" customHeight="1" x14ac:dyDescent="0.3">
      <c r="B447" s="47" t="s">
        <v>33</v>
      </c>
      <c r="C447" s="47">
        <v>2020</v>
      </c>
      <c r="D447" s="47">
        <v>3</v>
      </c>
      <c r="E447" s="47">
        <v>15</v>
      </c>
      <c r="F447" s="50">
        <v>359691</v>
      </c>
      <c r="G447" s="50">
        <f t="shared" si="6"/>
        <v>151070.22</v>
      </c>
      <c r="H447" s="50">
        <v>26000</v>
      </c>
      <c r="I447" s="50">
        <v>10790.73</v>
      </c>
    </row>
    <row r="448" spans="2:9" ht="16.5" customHeight="1" x14ac:dyDescent="0.3">
      <c r="B448" s="47" t="s">
        <v>17</v>
      </c>
      <c r="C448" s="47">
        <v>2020</v>
      </c>
      <c r="D448" s="47">
        <v>9</v>
      </c>
      <c r="E448" s="47">
        <v>26</v>
      </c>
      <c r="F448" s="50">
        <v>291656</v>
      </c>
      <c r="G448" s="50">
        <f t="shared" si="6"/>
        <v>122495.51999999999</v>
      </c>
      <c r="H448" s="50">
        <v>38000</v>
      </c>
      <c r="I448" s="50">
        <v>8749.68</v>
      </c>
    </row>
    <row r="449" spans="2:9" ht="16.5" customHeight="1" x14ac:dyDescent="0.3">
      <c r="B449" s="47" t="s">
        <v>17</v>
      </c>
      <c r="C449" s="47">
        <v>2020</v>
      </c>
      <c r="D449" s="47">
        <v>7</v>
      </c>
      <c r="E449" s="47">
        <v>5</v>
      </c>
      <c r="F449" s="50">
        <v>304335</v>
      </c>
      <c r="G449" s="50">
        <f t="shared" si="6"/>
        <v>127820.7</v>
      </c>
      <c r="H449" s="50">
        <v>13000</v>
      </c>
      <c r="I449" s="50">
        <v>9130.0499999999993</v>
      </c>
    </row>
    <row r="450" spans="2:9" ht="16.5" customHeight="1" x14ac:dyDescent="0.3">
      <c r="B450" s="47" t="s">
        <v>17</v>
      </c>
      <c r="C450" s="47">
        <v>2020</v>
      </c>
      <c r="D450" s="47">
        <v>4</v>
      </c>
      <c r="E450" s="47">
        <v>3</v>
      </c>
      <c r="F450" s="50">
        <v>339989</v>
      </c>
      <c r="G450" s="50">
        <f t="shared" si="6"/>
        <v>142795.38</v>
      </c>
      <c r="H450" s="50">
        <v>28000</v>
      </c>
      <c r="I450" s="50">
        <v>10199.67</v>
      </c>
    </row>
    <row r="451" spans="2:9" ht="16.5" customHeight="1" x14ac:dyDescent="0.3">
      <c r="B451" s="47" t="s">
        <v>26</v>
      </c>
      <c r="C451" s="47">
        <v>2020</v>
      </c>
      <c r="D451" s="47">
        <v>11</v>
      </c>
      <c r="E451" s="47">
        <v>8</v>
      </c>
      <c r="F451" s="50">
        <v>259299</v>
      </c>
      <c r="G451" s="50">
        <f t="shared" si="6"/>
        <v>108905.58</v>
      </c>
      <c r="H451" s="50">
        <v>38000</v>
      </c>
      <c r="I451" s="50">
        <v>7778.9699999999993</v>
      </c>
    </row>
    <row r="452" spans="2:9" ht="16.5" customHeight="1" x14ac:dyDescent="0.3">
      <c r="B452" s="47" t="s">
        <v>26</v>
      </c>
      <c r="C452" s="47">
        <v>2020</v>
      </c>
      <c r="D452" s="47">
        <v>5</v>
      </c>
      <c r="E452" s="47">
        <v>20</v>
      </c>
      <c r="F452" s="50">
        <v>446349</v>
      </c>
      <c r="G452" s="50">
        <f t="shared" si="6"/>
        <v>187466.58</v>
      </c>
      <c r="H452" s="50">
        <v>21000</v>
      </c>
      <c r="I452" s="50">
        <v>13390.47</v>
      </c>
    </row>
    <row r="453" spans="2:9" ht="16.5" customHeight="1" x14ac:dyDescent="0.3">
      <c r="B453" s="47" t="s">
        <v>18</v>
      </c>
      <c r="C453" s="47">
        <v>2020</v>
      </c>
      <c r="D453" s="47">
        <v>4</v>
      </c>
      <c r="E453" s="47">
        <v>5</v>
      </c>
      <c r="F453" s="50">
        <v>400023</v>
      </c>
      <c r="G453" s="50">
        <f t="shared" ref="G453:G516" si="7">F453*0.42</f>
        <v>168009.66</v>
      </c>
      <c r="H453" s="50">
        <v>18000</v>
      </c>
      <c r="I453" s="50">
        <v>12000.689999999999</v>
      </c>
    </row>
    <row r="454" spans="2:9" ht="16.5" customHeight="1" x14ac:dyDescent="0.3">
      <c r="B454" s="47" t="s">
        <v>17</v>
      </c>
      <c r="C454" s="47">
        <v>2020</v>
      </c>
      <c r="D454" s="47">
        <v>6</v>
      </c>
      <c r="E454" s="47">
        <v>24</v>
      </c>
      <c r="F454" s="50">
        <v>428436</v>
      </c>
      <c r="G454" s="50">
        <f t="shared" si="7"/>
        <v>179943.12</v>
      </c>
      <c r="H454" s="50">
        <v>18000</v>
      </c>
      <c r="I454" s="50">
        <v>12853.08</v>
      </c>
    </row>
    <row r="455" spans="2:9" ht="16.5" customHeight="1" x14ac:dyDescent="0.3">
      <c r="B455" s="47" t="s">
        <v>19</v>
      </c>
      <c r="C455" s="47">
        <v>2020</v>
      </c>
      <c r="D455" s="47">
        <v>1</v>
      </c>
      <c r="E455" s="47">
        <v>21</v>
      </c>
      <c r="F455" s="50">
        <v>456968</v>
      </c>
      <c r="G455" s="50">
        <f t="shared" si="7"/>
        <v>191926.56</v>
      </c>
      <c r="H455" s="50">
        <v>23000</v>
      </c>
      <c r="I455" s="50">
        <v>13709.039999999999</v>
      </c>
    </row>
    <row r="456" spans="2:9" ht="16.5" customHeight="1" x14ac:dyDescent="0.3">
      <c r="B456" s="47" t="s">
        <v>20</v>
      </c>
      <c r="C456" s="47">
        <v>2020</v>
      </c>
      <c r="D456" s="47">
        <v>12</v>
      </c>
      <c r="E456" s="47">
        <v>19</v>
      </c>
      <c r="F456" s="50">
        <v>347125</v>
      </c>
      <c r="G456" s="50">
        <f t="shared" si="7"/>
        <v>145792.5</v>
      </c>
      <c r="H456" s="50">
        <v>32000</v>
      </c>
      <c r="I456" s="50">
        <v>10413.75</v>
      </c>
    </row>
    <row r="457" spans="2:9" ht="16.5" customHeight="1" x14ac:dyDescent="0.3">
      <c r="B457" s="47" t="s">
        <v>20</v>
      </c>
      <c r="C457" s="47">
        <v>2020</v>
      </c>
      <c r="D457" s="47">
        <v>2</v>
      </c>
      <c r="E457" s="47">
        <v>3</v>
      </c>
      <c r="F457" s="50">
        <v>455384</v>
      </c>
      <c r="G457" s="50">
        <f t="shared" si="7"/>
        <v>191261.28</v>
      </c>
      <c r="H457" s="50">
        <v>20000</v>
      </c>
      <c r="I457" s="50">
        <v>13661.519999999999</v>
      </c>
    </row>
    <row r="458" spans="2:9" ht="16.5" customHeight="1" x14ac:dyDescent="0.3">
      <c r="B458" s="47" t="s">
        <v>21</v>
      </c>
      <c r="C458" s="47">
        <v>2020</v>
      </c>
      <c r="D458" s="47">
        <v>4</v>
      </c>
      <c r="E458" s="47">
        <v>11</v>
      </c>
      <c r="F458" s="50">
        <v>306519</v>
      </c>
      <c r="G458" s="50">
        <f t="shared" si="7"/>
        <v>128737.98</v>
      </c>
      <c r="H458" s="50">
        <v>24000</v>
      </c>
      <c r="I458" s="50">
        <v>9195.57</v>
      </c>
    </row>
    <row r="459" spans="2:9" ht="16.5" customHeight="1" x14ac:dyDescent="0.3">
      <c r="B459" s="47" t="s">
        <v>21</v>
      </c>
      <c r="C459" s="47">
        <v>2020</v>
      </c>
      <c r="D459" s="47">
        <v>1</v>
      </c>
      <c r="E459" s="47">
        <v>14</v>
      </c>
      <c r="F459" s="50">
        <v>439886</v>
      </c>
      <c r="G459" s="50">
        <f t="shared" si="7"/>
        <v>184752.12</v>
      </c>
      <c r="H459" s="50">
        <v>21000</v>
      </c>
      <c r="I459" s="50">
        <v>13196.58</v>
      </c>
    </row>
    <row r="460" spans="2:9" ht="16.5" customHeight="1" x14ac:dyDescent="0.3">
      <c r="B460" s="47" t="s">
        <v>22</v>
      </c>
      <c r="C460" s="47">
        <v>2020</v>
      </c>
      <c r="D460" s="47">
        <v>7</v>
      </c>
      <c r="E460" s="47">
        <v>9</v>
      </c>
      <c r="F460" s="50">
        <v>265259</v>
      </c>
      <c r="G460" s="50">
        <f t="shared" si="7"/>
        <v>111408.78</v>
      </c>
      <c r="H460" s="50">
        <v>25000</v>
      </c>
      <c r="I460" s="50">
        <v>7957.7699999999995</v>
      </c>
    </row>
    <row r="461" spans="2:9" ht="16.5" customHeight="1" x14ac:dyDescent="0.3">
      <c r="B461" s="47" t="s">
        <v>21</v>
      </c>
      <c r="C461" s="47">
        <v>2020</v>
      </c>
      <c r="D461" s="47">
        <v>5</v>
      </c>
      <c r="E461" s="47">
        <v>3</v>
      </c>
      <c r="F461" s="50">
        <v>363682</v>
      </c>
      <c r="G461" s="50">
        <f t="shared" si="7"/>
        <v>152746.44</v>
      </c>
      <c r="H461" s="50">
        <v>36000</v>
      </c>
      <c r="I461" s="50">
        <v>10910.46</v>
      </c>
    </row>
    <row r="462" spans="2:9" ht="16.5" customHeight="1" x14ac:dyDescent="0.3">
      <c r="B462" s="47" t="s">
        <v>23</v>
      </c>
      <c r="C462" s="47">
        <v>2020</v>
      </c>
      <c r="D462" s="47">
        <v>3</v>
      </c>
      <c r="E462" s="47">
        <v>12</v>
      </c>
      <c r="F462" s="50">
        <v>450987</v>
      </c>
      <c r="G462" s="50">
        <f t="shared" si="7"/>
        <v>189414.53999999998</v>
      </c>
      <c r="H462" s="50">
        <v>25000</v>
      </c>
      <c r="I462" s="50">
        <v>13529.609999999999</v>
      </c>
    </row>
    <row r="463" spans="2:9" ht="16.5" customHeight="1" x14ac:dyDescent="0.3">
      <c r="B463" s="47" t="s">
        <v>17</v>
      </c>
      <c r="C463" s="47">
        <v>2020</v>
      </c>
      <c r="D463" s="47">
        <v>6</v>
      </c>
      <c r="E463" s="47">
        <v>22</v>
      </c>
      <c r="F463" s="50">
        <v>416374</v>
      </c>
      <c r="G463" s="50">
        <f t="shared" si="7"/>
        <v>174877.08</v>
      </c>
      <c r="H463" s="50">
        <v>21000</v>
      </c>
      <c r="I463" s="50">
        <v>12491.22</v>
      </c>
    </row>
    <row r="464" spans="2:9" ht="16.5" customHeight="1" x14ac:dyDescent="0.3">
      <c r="B464" s="47" t="s">
        <v>20</v>
      </c>
      <c r="C464" s="47">
        <v>2020</v>
      </c>
      <c r="D464" s="47">
        <v>10</v>
      </c>
      <c r="E464" s="47">
        <v>11</v>
      </c>
      <c r="F464" s="50">
        <v>487950</v>
      </c>
      <c r="G464" s="50">
        <f t="shared" si="7"/>
        <v>204939</v>
      </c>
      <c r="H464" s="50">
        <v>32000</v>
      </c>
      <c r="I464" s="50">
        <v>14638.5</v>
      </c>
    </row>
    <row r="465" spans="2:9" ht="16.5" customHeight="1" x14ac:dyDescent="0.3">
      <c r="B465" s="47" t="s">
        <v>33</v>
      </c>
      <c r="C465" s="47">
        <v>2020</v>
      </c>
      <c r="D465" s="47">
        <v>9</v>
      </c>
      <c r="E465" s="47">
        <v>2</v>
      </c>
      <c r="F465" s="50">
        <v>406129</v>
      </c>
      <c r="G465" s="50">
        <f t="shared" si="7"/>
        <v>170574.18</v>
      </c>
      <c r="H465" s="50">
        <v>21000</v>
      </c>
      <c r="I465" s="50">
        <v>12183.869999999999</v>
      </c>
    </row>
    <row r="466" spans="2:9" ht="16.5" customHeight="1" x14ac:dyDescent="0.3">
      <c r="B466" s="47" t="s">
        <v>34</v>
      </c>
      <c r="C466" s="47">
        <v>2020</v>
      </c>
      <c r="D466" s="47">
        <v>10</v>
      </c>
      <c r="E466" s="47">
        <v>12</v>
      </c>
      <c r="F466" s="50">
        <v>477133</v>
      </c>
      <c r="G466" s="50">
        <f t="shared" si="7"/>
        <v>200395.86</v>
      </c>
      <c r="H466" s="50">
        <v>20000</v>
      </c>
      <c r="I466" s="50">
        <v>14313.99</v>
      </c>
    </row>
    <row r="467" spans="2:9" ht="16.5" customHeight="1" x14ac:dyDescent="0.3">
      <c r="B467" s="47" t="s">
        <v>34</v>
      </c>
      <c r="C467" s="47">
        <v>2020</v>
      </c>
      <c r="D467" s="47">
        <v>7</v>
      </c>
      <c r="E467" s="47">
        <v>22</v>
      </c>
      <c r="F467" s="50">
        <v>489706</v>
      </c>
      <c r="G467" s="50">
        <f t="shared" si="7"/>
        <v>205676.52</v>
      </c>
      <c r="H467" s="50">
        <v>25000</v>
      </c>
      <c r="I467" s="50">
        <v>14691.18</v>
      </c>
    </row>
    <row r="468" spans="2:9" ht="16.5" customHeight="1" x14ac:dyDescent="0.3">
      <c r="B468" s="47" t="s">
        <v>24</v>
      </c>
      <c r="C468" s="47">
        <v>2020</v>
      </c>
      <c r="D468" s="47">
        <v>9</v>
      </c>
      <c r="E468" s="47">
        <v>28</v>
      </c>
      <c r="F468" s="50">
        <v>387345</v>
      </c>
      <c r="G468" s="50">
        <f t="shared" si="7"/>
        <v>162684.9</v>
      </c>
      <c r="H468" s="50">
        <v>39000</v>
      </c>
      <c r="I468" s="50">
        <v>11620.35</v>
      </c>
    </row>
    <row r="469" spans="2:9" ht="16.5" customHeight="1" x14ac:dyDescent="0.3">
      <c r="B469" s="47" t="s">
        <v>25</v>
      </c>
      <c r="C469" s="47">
        <v>2020</v>
      </c>
      <c r="D469" s="47">
        <v>10</v>
      </c>
      <c r="E469" s="47">
        <v>17</v>
      </c>
      <c r="F469" s="50">
        <v>477891</v>
      </c>
      <c r="G469" s="50">
        <f t="shared" si="7"/>
        <v>200714.22</v>
      </c>
      <c r="H469" s="50">
        <v>35000</v>
      </c>
      <c r="I469" s="50">
        <v>14336.73</v>
      </c>
    </row>
    <row r="470" spans="2:9" ht="16.5" customHeight="1" x14ac:dyDescent="0.3">
      <c r="B470" s="47" t="s">
        <v>28</v>
      </c>
      <c r="C470" s="47">
        <v>2020</v>
      </c>
      <c r="D470" s="47">
        <v>7</v>
      </c>
      <c r="E470" s="47">
        <v>19</v>
      </c>
      <c r="F470" s="50">
        <v>415250</v>
      </c>
      <c r="G470" s="50">
        <f t="shared" si="7"/>
        <v>174405</v>
      </c>
      <c r="H470" s="50">
        <v>24000</v>
      </c>
      <c r="I470" s="50">
        <v>12457.5</v>
      </c>
    </row>
    <row r="471" spans="2:9" ht="16.5" customHeight="1" x14ac:dyDescent="0.3">
      <c r="B471" s="47" t="s">
        <v>33</v>
      </c>
      <c r="C471" s="47">
        <v>2020</v>
      </c>
      <c r="D471" s="47">
        <v>2</v>
      </c>
      <c r="E471" s="47">
        <v>12</v>
      </c>
      <c r="F471" s="50">
        <v>473665</v>
      </c>
      <c r="G471" s="50">
        <f t="shared" si="7"/>
        <v>198939.3</v>
      </c>
      <c r="H471" s="50">
        <v>14000</v>
      </c>
      <c r="I471" s="50">
        <v>14209.949999999999</v>
      </c>
    </row>
    <row r="472" spans="2:9" ht="16.5" customHeight="1" x14ac:dyDescent="0.3">
      <c r="B472" s="47" t="s">
        <v>16</v>
      </c>
      <c r="C472" s="47">
        <v>2020</v>
      </c>
      <c r="D472" s="47">
        <v>12</v>
      </c>
      <c r="E472" s="47">
        <v>18</v>
      </c>
      <c r="F472" s="50">
        <v>383603</v>
      </c>
      <c r="G472" s="50">
        <f t="shared" si="7"/>
        <v>161113.25999999998</v>
      </c>
      <c r="H472" s="50">
        <v>26000</v>
      </c>
      <c r="I472" s="50">
        <v>11508.09</v>
      </c>
    </row>
    <row r="473" spans="2:9" ht="16.5" customHeight="1" x14ac:dyDescent="0.3">
      <c r="B473" s="47" t="s">
        <v>17</v>
      </c>
      <c r="C473" s="47">
        <v>2020</v>
      </c>
      <c r="D473" s="47">
        <v>6</v>
      </c>
      <c r="E473" s="47">
        <v>27</v>
      </c>
      <c r="F473" s="50">
        <v>470326</v>
      </c>
      <c r="G473" s="50">
        <f t="shared" si="7"/>
        <v>197536.91999999998</v>
      </c>
      <c r="H473" s="50">
        <v>35000</v>
      </c>
      <c r="I473" s="50">
        <v>14109.779999999999</v>
      </c>
    </row>
    <row r="474" spans="2:9" ht="16.5" customHeight="1" x14ac:dyDescent="0.3">
      <c r="B474" s="47" t="s">
        <v>17</v>
      </c>
      <c r="C474" s="47">
        <v>2020</v>
      </c>
      <c r="D474" s="47">
        <v>6</v>
      </c>
      <c r="E474" s="47">
        <v>1</v>
      </c>
      <c r="F474" s="50">
        <v>329893</v>
      </c>
      <c r="G474" s="50">
        <f t="shared" si="7"/>
        <v>138555.06</v>
      </c>
      <c r="H474" s="50">
        <v>34000</v>
      </c>
      <c r="I474" s="50">
        <v>9896.7899999999991</v>
      </c>
    </row>
    <row r="475" spans="2:9" ht="16.5" customHeight="1" x14ac:dyDescent="0.3">
      <c r="B475" s="47" t="s">
        <v>17</v>
      </c>
      <c r="C475" s="47">
        <v>2020</v>
      </c>
      <c r="D475" s="47">
        <v>4</v>
      </c>
      <c r="E475" s="47">
        <v>24</v>
      </c>
      <c r="F475" s="50">
        <v>476358</v>
      </c>
      <c r="G475" s="50">
        <f t="shared" si="7"/>
        <v>200070.36</v>
      </c>
      <c r="H475" s="50">
        <v>13000</v>
      </c>
      <c r="I475" s="50">
        <v>14290.74</v>
      </c>
    </row>
    <row r="476" spans="2:9" ht="16.5" customHeight="1" x14ac:dyDescent="0.3">
      <c r="B476" s="47" t="s">
        <v>17</v>
      </c>
      <c r="C476" s="47">
        <v>2020</v>
      </c>
      <c r="D476" s="47">
        <v>7</v>
      </c>
      <c r="E476" s="47">
        <v>8</v>
      </c>
      <c r="F476" s="50">
        <v>495960</v>
      </c>
      <c r="G476" s="50">
        <f t="shared" si="7"/>
        <v>208303.19999999998</v>
      </c>
      <c r="H476" s="50">
        <v>35000</v>
      </c>
      <c r="I476" s="50">
        <v>14878.8</v>
      </c>
    </row>
    <row r="477" spans="2:9" ht="16.5" customHeight="1" x14ac:dyDescent="0.3">
      <c r="B477" s="47" t="s">
        <v>17</v>
      </c>
      <c r="C477" s="47">
        <v>2020</v>
      </c>
      <c r="D477" s="47">
        <v>1</v>
      </c>
      <c r="E477" s="47">
        <v>28</v>
      </c>
      <c r="F477" s="50">
        <v>293923</v>
      </c>
      <c r="G477" s="50">
        <f t="shared" si="7"/>
        <v>123447.65999999999</v>
      </c>
      <c r="H477" s="50">
        <v>22000</v>
      </c>
      <c r="I477" s="50">
        <v>8817.69</v>
      </c>
    </row>
    <row r="478" spans="2:9" ht="16.5" customHeight="1" x14ac:dyDescent="0.3">
      <c r="B478" s="47" t="s">
        <v>17</v>
      </c>
      <c r="C478" s="47">
        <v>2020</v>
      </c>
      <c r="D478" s="47">
        <v>10</v>
      </c>
      <c r="E478" s="47">
        <v>14</v>
      </c>
      <c r="F478" s="50">
        <v>399967</v>
      </c>
      <c r="G478" s="50">
        <f t="shared" si="7"/>
        <v>167986.13999999998</v>
      </c>
      <c r="H478" s="50">
        <v>32000</v>
      </c>
      <c r="I478" s="50">
        <v>11999.01</v>
      </c>
    </row>
    <row r="479" spans="2:9" ht="16.5" customHeight="1" x14ac:dyDescent="0.3">
      <c r="B479" s="47" t="s">
        <v>18</v>
      </c>
      <c r="C479" s="47">
        <v>2020</v>
      </c>
      <c r="D479" s="47">
        <v>5</v>
      </c>
      <c r="E479" s="47">
        <v>21</v>
      </c>
      <c r="F479" s="50">
        <v>468036</v>
      </c>
      <c r="G479" s="50">
        <f t="shared" si="7"/>
        <v>196575.12</v>
      </c>
      <c r="H479" s="50">
        <v>27000</v>
      </c>
      <c r="I479" s="50">
        <v>14041.08</v>
      </c>
    </row>
    <row r="480" spans="2:9" ht="16.5" customHeight="1" x14ac:dyDescent="0.3">
      <c r="B480" s="47" t="s">
        <v>18</v>
      </c>
      <c r="C480" s="47">
        <v>2020</v>
      </c>
      <c r="D480" s="47">
        <v>4</v>
      </c>
      <c r="E480" s="47">
        <v>22</v>
      </c>
      <c r="F480" s="50">
        <v>370441</v>
      </c>
      <c r="G480" s="50">
        <f t="shared" si="7"/>
        <v>155585.22</v>
      </c>
      <c r="H480" s="50">
        <v>10000</v>
      </c>
      <c r="I480" s="50">
        <v>11113.23</v>
      </c>
    </row>
    <row r="481" spans="2:9" ht="16.5" customHeight="1" x14ac:dyDescent="0.3">
      <c r="B481" s="47" t="s">
        <v>19</v>
      </c>
      <c r="C481" s="47">
        <v>2020</v>
      </c>
      <c r="D481" s="47">
        <v>1</v>
      </c>
      <c r="E481" s="47">
        <v>16</v>
      </c>
      <c r="F481" s="50">
        <v>337373</v>
      </c>
      <c r="G481" s="50">
        <f t="shared" si="7"/>
        <v>141696.66</v>
      </c>
      <c r="H481" s="50">
        <v>11000</v>
      </c>
      <c r="I481" s="50">
        <v>10121.19</v>
      </c>
    </row>
    <row r="482" spans="2:9" ht="16.5" customHeight="1" x14ac:dyDescent="0.3">
      <c r="B482" s="47" t="s">
        <v>19</v>
      </c>
      <c r="C482" s="47">
        <v>2020</v>
      </c>
      <c r="D482" s="47">
        <v>2</v>
      </c>
      <c r="E482" s="47">
        <v>22</v>
      </c>
      <c r="F482" s="50">
        <v>251243</v>
      </c>
      <c r="G482" s="50">
        <f t="shared" si="7"/>
        <v>105522.06</v>
      </c>
      <c r="H482" s="50">
        <v>14000</v>
      </c>
      <c r="I482" s="50">
        <v>7537.29</v>
      </c>
    </row>
    <row r="483" spans="2:9" ht="16.5" customHeight="1" x14ac:dyDescent="0.3">
      <c r="B483" s="47" t="s">
        <v>20</v>
      </c>
      <c r="C483" s="47">
        <v>2020</v>
      </c>
      <c r="D483" s="47">
        <v>8</v>
      </c>
      <c r="E483" s="47">
        <v>9</v>
      </c>
      <c r="F483" s="50">
        <v>299583</v>
      </c>
      <c r="G483" s="50">
        <f t="shared" si="7"/>
        <v>125824.86</v>
      </c>
      <c r="H483" s="50">
        <v>12000</v>
      </c>
      <c r="I483" s="50">
        <v>8987.49</v>
      </c>
    </row>
    <row r="484" spans="2:9" ht="16.5" customHeight="1" x14ac:dyDescent="0.3">
      <c r="B484" s="47" t="s">
        <v>20</v>
      </c>
      <c r="C484" s="47">
        <v>2020</v>
      </c>
      <c r="D484" s="47">
        <v>6</v>
      </c>
      <c r="E484" s="47">
        <v>14</v>
      </c>
      <c r="F484" s="50">
        <v>456503</v>
      </c>
      <c r="G484" s="50">
        <f t="shared" si="7"/>
        <v>191731.25999999998</v>
      </c>
      <c r="H484" s="50">
        <v>15000</v>
      </c>
      <c r="I484" s="50">
        <v>13695.09</v>
      </c>
    </row>
    <row r="485" spans="2:9" ht="16.5" customHeight="1" x14ac:dyDescent="0.3">
      <c r="B485" s="47" t="s">
        <v>22</v>
      </c>
      <c r="C485" s="47">
        <v>2020</v>
      </c>
      <c r="D485" s="47">
        <v>2</v>
      </c>
      <c r="E485" s="47">
        <v>6</v>
      </c>
      <c r="F485" s="50">
        <v>402458</v>
      </c>
      <c r="G485" s="50">
        <f t="shared" si="7"/>
        <v>169032.36</v>
      </c>
      <c r="H485" s="50">
        <v>12000</v>
      </c>
      <c r="I485" s="50">
        <v>12073.74</v>
      </c>
    </row>
    <row r="486" spans="2:9" ht="16.5" customHeight="1" x14ac:dyDescent="0.3">
      <c r="B486" s="47" t="s">
        <v>23</v>
      </c>
      <c r="C486" s="47">
        <v>2020</v>
      </c>
      <c r="D486" s="47">
        <v>10</v>
      </c>
      <c r="E486" s="47">
        <v>19</v>
      </c>
      <c r="F486" s="50">
        <v>489270</v>
      </c>
      <c r="G486" s="50">
        <f t="shared" si="7"/>
        <v>205493.4</v>
      </c>
      <c r="H486" s="50">
        <v>13000</v>
      </c>
      <c r="I486" s="50">
        <v>14678.1</v>
      </c>
    </row>
    <row r="487" spans="2:9" ht="16.5" customHeight="1" x14ac:dyDescent="0.3">
      <c r="B487" s="47" t="s">
        <v>17</v>
      </c>
      <c r="C487" s="47">
        <v>2020</v>
      </c>
      <c r="D487" s="47">
        <v>9</v>
      </c>
      <c r="E487" s="47">
        <v>5</v>
      </c>
      <c r="F487" s="50">
        <v>494641</v>
      </c>
      <c r="G487" s="50">
        <f t="shared" si="7"/>
        <v>207749.22</v>
      </c>
      <c r="H487" s="50">
        <v>15000</v>
      </c>
      <c r="I487" s="50">
        <v>14839.23</v>
      </c>
    </row>
    <row r="488" spans="2:9" ht="16.5" customHeight="1" x14ac:dyDescent="0.3">
      <c r="B488" s="47" t="s">
        <v>34</v>
      </c>
      <c r="C488" s="47">
        <v>2020</v>
      </c>
      <c r="D488" s="47">
        <v>7</v>
      </c>
      <c r="E488" s="47">
        <v>1</v>
      </c>
      <c r="F488" s="50">
        <v>289219</v>
      </c>
      <c r="G488" s="50">
        <f t="shared" si="7"/>
        <v>121471.98</v>
      </c>
      <c r="H488" s="50">
        <v>19000</v>
      </c>
      <c r="I488" s="50">
        <v>8676.57</v>
      </c>
    </row>
    <row r="489" spans="2:9" ht="16.5" customHeight="1" x14ac:dyDescent="0.3">
      <c r="B489" s="47" t="s">
        <v>26</v>
      </c>
      <c r="C489" s="47">
        <v>2020</v>
      </c>
      <c r="D489" s="47">
        <v>8</v>
      </c>
      <c r="E489" s="47">
        <v>4</v>
      </c>
      <c r="F489" s="50">
        <v>373316</v>
      </c>
      <c r="G489" s="50">
        <f t="shared" si="7"/>
        <v>156792.72</v>
      </c>
      <c r="H489" s="50">
        <v>15000</v>
      </c>
      <c r="I489" s="50">
        <v>11199.48</v>
      </c>
    </row>
    <row r="490" spans="2:9" ht="16.5" customHeight="1" x14ac:dyDescent="0.3">
      <c r="B490" s="47" t="s">
        <v>26</v>
      </c>
      <c r="C490" s="47">
        <v>2020</v>
      </c>
      <c r="D490" s="47">
        <v>11</v>
      </c>
      <c r="E490" s="47">
        <v>19</v>
      </c>
      <c r="F490" s="50">
        <v>261238</v>
      </c>
      <c r="G490" s="50">
        <f t="shared" si="7"/>
        <v>109719.95999999999</v>
      </c>
      <c r="H490" s="50">
        <v>20000</v>
      </c>
      <c r="I490" s="50">
        <v>7837.1399999999994</v>
      </c>
    </row>
    <row r="491" spans="2:9" ht="16.5" customHeight="1" x14ac:dyDescent="0.3">
      <c r="B491" s="47" t="s">
        <v>34</v>
      </c>
      <c r="C491" s="47">
        <v>2020</v>
      </c>
      <c r="D491" s="47">
        <v>1</v>
      </c>
      <c r="E491" s="47">
        <v>13</v>
      </c>
      <c r="F491" s="50">
        <v>263543</v>
      </c>
      <c r="G491" s="50">
        <f t="shared" si="7"/>
        <v>110688.06</v>
      </c>
      <c r="H491" s="50">
        <v>24000</v>
      </c>
      <c r="I491" s="50">
        <v>7906.29</v>
      </c>
    </row>
    <row r="492" spans="2:9" ht="16.5" customHeight="1" x14ac:dyDescent="0.3">
      <c r="B492" s="47" t="s">
        <v>26</v>
      </c>
      <c r="C492" s="47">
        <v>2020</v>
      </c>
      <c r="D492" s="47">
        <v>5</v>
      </c>
      <c r="E492" s="47">
        <v>13</v>
      </c>
      <c r="F492" s="50">
        <v>280539</v>
      </c>
      <c r="G492" s="50">
        <f t="shared" si="7"/>
        <v>117826.37999999999</v>
      </c>
      <c r="H492" s="50">
        <v>16000</v>
      </c>
      <c r="I492" s="50">
        <v>8416.17</v>
      </c>
    </row>
    <row r="493" spans="2:9" ht="16.5" customHeight="1" x14ac:dyDescent="0.3">
      <c r="B493" s="47" t="s">
        <v>26</v>
      </c>
      <c r="C493" s="47">
        <v>2020</v>
      </c>
      <c r="D493" s="47">
        <v>6</v>
      </c>
      <c r="E493" s="47">
        <v>6</v>
      </c>
      <c r="F493" s="50">
        <v>434347</v>
      </c>
      <c r="G493" s="50">
        <f t="shared" si="7"/>
        <v>182425.74</v>
      </c>
      <c r="H493" s="50">
        <v>40000</v>
      </c>
      <c r="I493" s="50">
        <v>13030.41</v>
      </c>
    </row>
    <row r="494" spans="2:9" ht="16.5" customHeight="1" x14ac:dyDescent="0.3">
      <c r="B494" s="47" t="s">
        <v>34</v>
      </c>
      <c r="C494" s="47">
        <v>2020</v>
      </c>
      <c r="D494" s="47">
        <v>8</v>
      </c>
      <c r="E494" s="47">
        <v>13</v>
      </c>
      <c r="F494" s="50">
        <v>352989</v>
      </c>
      <c r="G494" s="50">
        <f t="shared" si="7"/>
        <v>148255.38</v>
      </c>
      <c r="H494" s="50">
        <v>37000</v>
      </c>
      <c r="I494" s="50">
        <v>10589.67</v>
      </c>
    </row>
    <row r="495" spans="2:9" ht="16.5" customHeight="1" x14ac:dyDescent="0.3">
      <c r="B495" s="47" t="s">
        <v>24</v>
      </c>
      <c r="C495" s="47">
        <v>2020</v>
      </c>
      <c r="D495" s="47">
        <v>6</v>
      </c>
      <c r="E495" s="47">
        <v>4</v>
      </c>
      <c r="F495" s="50">
        <v>347144</v>
      </c>
      <c r="G495" s="50">
        <f t="shared" si="7"/>
        <v>145800.47999999998</v>
      </c>
      <c r="H495" s="50">
        <v>26000</v>
      </c>
      <c r="I495" s="50">
        <v>10414.32</v>
      </c>
    </row>
    <row r="496" spans="2:9" ht="16.5" customHeight="1" x14ac:dyDescent="0.3">
      <c r="B496" s="47" t="s">
        <v>25</v>
      </c>
      <c r="C496" s="47">
        <v>2020</v>
      </c>
      <c r="D496" s="47">
        <v>10</v>
      </c>
      <c r="E496" s="47">
        <v>19</v>
      </c>
      <c r="F496" s="50">
        <v>395233</v>
      </c>
      <c r="G496" s="50">
        <f t="shared" si="7"/>
        <v>165997.85999999999</v>
      </c>
      <c r="H496" s="50">
        <v>33000</v>
      </c>
      <c r="I496" s="50">
        <v>11856.99</v>
      </c>
    </row>
    <row r="497" spans="2:9" ht="16.5" customHeight="1" x14ac:dyDescent="0.3">
      <c r="B497" s="47" t="s">
        <v>35</v>
      </c>
      <c r="C497" s="47">
        <v>2020</v>
      </c>
      <c r="D497" s="47">
        <v>2</v>
      </c>
      <c r="E497" s="47">
        <v>6</v>
      </c>
      <c r="F497" s="50">
        <v>368830</v>
      </c>
      <c r="G497" s="50">
        <f t="shared" si="7"/>
        <v>154908.6</v>
      </c>
      <c r="H497" s="50">
        <v>40000</v>
      </c>
      <c r="I497" s="50">
        <v>11064.9</v>
      </c>
    </row>
    <row r="498" spans="2:9" ht="16.5" customHeight="1" x14ac:dyDescent="0.3">
      <c r="B498" s="47" t="s">
        <v>35</v>
      </c>
      <c r="C498" s="47">
        <v>2020</v>
      </c>
      <c r="D498" s="47">
        <v>3</v>
      </c>
      <c r="E498" s="47">
        <v>3</v>
      </c>
      <c r="F498" s="50">
        <v>419209</v>
      </c>
      <c r="G498" s="50">
        <f t="shared" si="7"/>
        <v>176067.78</v>
      </c>
      <c r="H498" s="50">
        <v>15000</v>
      </c>
      <c r="I498" s="50">
        <v>12576.27</v>
      </c>
    </row>
    <row r="499" spans="2:9" ht="16.5" customHeight="1" x14ac:dyDescent="0.3">
      <c r="B499" s="47" t="s">
        <v>15</v>
      </c>
      <c r="C499" s="47">
        <v>2020</v>
      </c>
      <c r="D499" s="47">
        <v>11</v>
      </c>
      <c r="E499" s="47">
        <v>11</v>
      </c>
      <c r="F499" s="50">
        <v>285797</v>
      </c>
      <c r="G499" s="50">
        <f t="shared" si="7"/>
        <v>120034.73999999999</v>
      </c>
      <c r="H499" s="50">
        <v>16000</v>
      </c>
      <c r="I499" s="50">
        <v>8573.91</v>
      </c>
    </row>
    <row r="500" spans="2:9" ht="16.5" customHeight="1" x14ac:dyDescent="0.3">
      <c r="B500" s="47" t="s">
        <v>26</v>
      </c>
      <c r="C500" s="47">
        <v>2020</v>
      </c>
      <c r="D500" s="47">
        <v>5</v>
      </c>
      <c r="E500" s="47">
        <v>16</v>
      </c>
      <c r="F500" s="50">
        <v>325621</v>
      </c>
      <c r="G500" s="50">
        <f t="shared" si="7"/>
        <v>136760.82</v>
      </c>
      <c r="H500" s="50">
        <v>20000</v>
      </c>
      <c r="I500" s="50">
        <v>9768.6299999999992</v>
      </c>
    </row>
    <row r="501" spans="2:9" ht="16.5" customHeight="1" x14ac:dyDescent="0.3">
      <c r="B501" s="47" t="s">
        <v>26</v>
      </c>
      <c r="C501" s="47">
        <v>2020</v>
      </c>
      <c r="D501" s="47">
        <v>12</v>
      </c>
      <c r="E501" s="47">
        <v>1</v>
      </c>
      <c r="F501" s="50">
        <v>379523</v>
      </c>
      <c r="G501" s="50">
        <f t="shared" si="7"/>
        <v>159399.66</v>
      </c>
      <c r="H501" s="50">
        <v>31000</v>
      </c>
      <c r="I501" s="50">
        <v>11385.689999999999</v>
      </c>
    </row>
    <row r="502" spans="2:9" ht="16.5" customHeight="1" x14ac:dyDescent="0.3">
      <c r="B502" s="47" t="s">
        <v>26</v>
      </c>
      <c r="C502" s="47">
        <v>2020</v>
      </c>
      <c r="D502" s="47">
        <v>6</v>
      </c>
      <c r="E502" s="47">
        <v>18</v>
      </c>
      <c r="F502" s="50">
        <v>304797</v>
      </c>
      <c r="G502" s="50">
        <f t="shared" si="7"/>
        <v>128014.73999999999</v>
      </c>
      <c r="H502" s="50">
        <v>13000</v>
      </c>
      <c r="I502" s="50">
        <v>9143.91</v>
      </c>
    </row>
    <row r="503" spans="2:9" ht="16.5" customHeight="1" x14ac:dyDescent="0.3">
      <c r="B503" s="47" t="s">
        <v>26</v>
      </c>
      <c r="C503" s="47">
        <v>2020</v>
      </c>
      <c r="D503" s="47">
        <v>3</v>
      </c>
      <c r="E503" s="47">
        <v>14</v>
      </c>
      <c r="F503" s="50">
        <v>402721</v>
      </c>
      <c r="G503" s="50">
        <f t="shared" si="7"/>
        <v>169142.82</v>
      </c>
      <c r="H503" s="50">
        <v>17000</v>
      </c>
      <c r="I503" s="50">
        <v>12081.63</v>
      </c>
    </row>
    <row r="504" spans="2:9" ht="16.5" customHeight="1" x14ac:dyDescent="0.3">
      <c r="B504" s="47" t="s">
        <v>15</v>
      </c>
      <c r="C504" s="47">
        <v>2020</v>
      </c>
      <c r="D504" s="47">
        <v>9</v>
      </c>
      <c r="E504" s="47">
        <v>9</v>
      </c>
      <c r="F504" s="50">
        <v>411166</v>
      </c>
      <c r="G504" s="50">
        <f t="shared" si="7"/>
        <v>172689.72</v>
      </c>
      <c r="H504" s="50">
        <v>29000</v>
      </c>
      <c r="I504" s="50">
        <v>12334.98</v>
      </c>
    </row>
    <row r="505" spans="2:9" ht="16.5" customHeight="1" x14ac:dyDescent="0.3">
      <c r="B505" s="47" t="s">
        <v>17</v>
      </c>
      <c r="C505" s="47">
        <v>2020</v>
      </c>
      <c r="D505" s="47">
        <v>8</v>
      </c>
      <c r="E505" s="47">
        <v>23</v>
      </c>
      <c r="F505" s="50">
        <v>434918</v>
      </c>
      <c r="G505" s="50">
        <f t="shared" si="7"/>
        <v>182665.56</v>
      </c>
      <c r="H505" s="50">
        <v>29000</v>
      </c>
      <c r="I505" s="50">
        <v>13047.539999999999</v>
      </c>
    </row>
    <row r="506" spans="2:9" ht="16.5" customHeight="1" x14ac:dyDescent="0.3">
      <c r="B506" s="47" t="s">
        <v>17</v>
      </c>
      <c r="C506" s="47">
        <v>2020</v>
      </c>
      <c r="D506" s="47">
        <v>3</v>
      </c>
      <c r="E506" s="47">
        <v>16</v>
      </c>
      <c r="F506" s="50">
        <v>455591</v>
      </c>
      <c r="G506" s="50">
        <f t="shared" si="7"/>
        <v>191348.22</v>
      </c>
      <c r="H506" s="50">
        <v>36000</v>
      </c>
      <c r="I506" s="50">
        <v>13667.73</v>
      </c>
    </row>
    <row r="507" spans="2:9" ht="16.5" customHeight="1" x14ac:dyDescent="0.3">
      <c r="B507" s="47" t="s">
        <v>17</v>
      </c>
      <c r="C507" s="47">
        <v>2020</v>
      </c>
      <c r="D507" s="47">
        <v>8</v>
      </c>
      <c r="E507" s="47">
        <v>25</v>
      </c>
      <c r="F507" s="50">
        <v>380047</v>
      </c>
      <c r="G507" s="50">
        <f t="shared" si="7"/>
        <v>159619.74</v>
      </c>
      <c r="H507" s="50">
        <v>37000</v>
      </c>
      <c r="I507" s="50">
        <v>11401.41</v>
      </c>
    </row>
    <row r="508" spans="2:9" ht="16.5" customHeight="1" x14ac:dyDescent="0.3">
      <c r="B508" s="47" t="s">
        <v>18</v>
      </c>
      <c r="C508" s="47">
        <v>2020</v>
      </c>
      <c r="D508" s="47">
        <v>7</v>
      </c>
      <c r="E508" s="47">
        <v>27</v>
      </c>
      <c r="F508" s="50">
        <v>389543</v>
      </c>
      <c r="G508" s="50">
        <f t="shared" si="7"/>
        <v>163608.06</v>
      </c>
      <c r="H508" s="50">
        <v>35000</v>
      </c>
      <c r="I508" s="50">
        <v>11686.289999999999</v>
      </c>
    </row>
    <row r="509" spans="2:9" ht="16.5" customHeight="1" x14ac:dyDescent="0.3">
      <c r="B509" s="47" t="s">
        <v>19</v>
      </c>
      <c r="C509" s="47">
        <v>2020</v>
      </c>
      <c r="D509" s="47">
        <v>4</v>
      </c>
      <c r="E509" s="47">
        <v>5</v>
      </c>
      <c r="F509" s="50">
        <v>367701</v>
      </c>
      <c r="G509" s="50">
        <f t="shared" si="7"/>
        <v>154434.41999999998</v>
      </c>
      <c r="H509" s="50">
        <v>27000</v>
      </c>
      <c r="I509" s="50">
        <v>11031.029999999999</v>
      </c>
    </row>
    <row r="510" spans="2:9" ht="16.5" customHeight="1" x14ac:dyDescent="0.3">
      <c r="B510" s="47" t="s">
        <v>20</v>
      </c>
      <c r="C510" s="47">
        <v>2020</v>
      </c>
      <c r="D510" s="47">
        <v>4</v>
      </c>
      <c r="E510" s="47">
        <v>28</v>
      </c>
      <c r="F510" s="50">
        <v>262169</v>
      </c>
      <c r="G510" s="50">
        <f t="shared" si="7"/>
        <v>110110.98</v>
      </c>
      <c r="H510" s="50">
        <v>22000</v>
      </c>
      <c r="I510" s="50">
        <v>7865.07</v>
      </c>
    </row>
    <row r="511" spans="2:9" ht="16.5" customHeight="1" x14ac:dyDescent="0.3">
      <c r="B511" s="47" t="s">
        <v>20</v>
      </c>
      <c r="C511" s="47">
        <v>2020</v>
      </c>
      <c r="D511" s="47">
        <v>4</v>
      </c>
      <c r="E511" s="47">
        <v>2</v>
      </c>
      <c r="F511" s="50">
        <v>496219</v>
      </c>
      <c r="G511" s="50">
        <f t="shared" si="7"/>
        <v>208411.97999999998</v>
      </c>
      <c r="H511" s="50">
        <v>11000</v>
      </c>
      <c r="I511" s="50">
        <v>14886.57</v>
      </c>
    </row>
    <row r="512" spans="2:9" ht="16.5" customHeight="1" x14ac:dyDescent="0.3">
      <c r="B512" s="47" t="s">
        <v>20</v>
      </c>
      <c r="C512" s="47">
        <v>2020</v>
      </c>
      <c r="D512" s="47">
        <v>8</v>
      </c>
      <c r="E512" s="47">
        <v>2</v>
      </c>
      <c r="F512" s="50">
        <v>419842</v>
      </c>
      <c r="G512" s="50">
        <f t="shared" si="7"/>
        <v>176333.63999999998</v>
      </c>
      <c r="H512" s="50">
        <v>16000</v>
      </c>
      <c r="I512" s="50">
        <v>12595.26</v>
      </c>
    </row>
    <row r="513" spans="2:9" ht="16.5" customHeight="1" x14ac:dyDescent="0.3">
      <c r="B513" s="47" t="s">
        <v>20</v>
      </c>
      <c r="C513" s="47">
        <v>2020</v>
      </c>
      <c r="D513" s="47">
        <v>7</v>
      </c>
      <c r="E513" s="47">
        <v>13</v>
      </c>
      <c r="F513" s="50">
        <v>490959</v>
      </c>
      <c r="G513" s="50">
        <f t="shared" si="7"/>
        <v>206202.78</v>
      </c>
      <c r="H513" s="50">
        <v>36000</v>
      </c>
      <c r="I513" s="50">
        <v>14728.769999999999</v>
      </c>
    </row>
    <row r="514" spans="2:9" ht="16.5" customHeight="1" x14ac:dyDescent="0.3">
      <c r="B514" s="47" t="s">
        <v>20</v>
      </c>
      <c r="C514" s="47">
        <v>2020</v>
      </c>
      <c r="D514" s="47">
        <v>8</v>
      </c>
      <c r="E514" s="47">
        <v>28</v>
      </c>
      <c r="F514" s="50">
        <v>343683</v>
      </c>
      <c r="G514" s="50">
        <f t="shared" si="7"/>
        <v>144346.85999999999</v>
      </c>
      <c r="H514" s="50">
        <v>34000</v>
      </c>
      <c r="I514" s="50">
        <v>10310.49</v>
      </c>
    </row>
    <row r="515" spans="2:9" ht="16.5" customHeight="1" x14ac:dyDescent="0.3">
      <c r="B515" s="47" t="s">
        <v>21</v>
      </c>
      <c r="C515" s="47">
        <v>2020</v>
      </c>
      <c r="D515" s="47">
        <v>3</v>
      </c>
      <c r="E515" s="47">
        <v>8</v>
      </c>
      <c r="F515" s="50">
        <v>307964</v>
      </c>
      <c r="G515" s="50">
        <f t="shared" si="7"/>
        <v>129344.87999999999</v>
      </c>
      <c r="H515" s="50">
        <v>38000</v>
      </c>
      <c r="I515" s="50">
        <v>9238.92</v>
      </c>
    </row>
    <row r="516" spans="2:9" ht="16.5" customHeight="1" x14ac:dyDescent="0.3">
      <c r="B516" s="47" t="s">
        <v>22</v>
      </c>
      <c r="C516" s="47">
        <v>2020</v>
      </c>
      <c r="D516" s="47">
        <v>9</v>
      </c>
      <c r="E516" s="47">
        <v>9</v>
      </c>
      <c r="F516" s="50">
        <v>422049</v>
      </c>
      <c r="G516" s="50">
        <f t="shared" si="7"/>
        <v>177260.58</v>
      </c>
      <c r="H516" s="50">
        <v>11000</v>
      </c>
      <c r="I516" s="50">
        <v>12661.47</v>
      </c>
    </row>
    <row r="517" spans="2:9" ht="16.5" customHeight="1" x14ac:dyDescent="0.3">
      <c r="B517" s="47" t="s">
        <v>23</v>
      </c>
      <c r="C517" s="47">
        <v>2020</v>
      </c>
      <c r="D517" s="47">
        <v>7</v>
      </c>
      <c r="E517" s="47">
        <v>18</v>
      </c>
      <c r="F517" s="50">
        <v>419410</v>
      </c>
      <c r="G517" s="50">
        <f t="shared" ref="G517:G580" si="8">F517*0.42</f>
        <v>176152.19999999998</v>
      </c>
      <c r="H517" s="50">
        <v>40000</v>
      </c>
      <c r="I517" s="50">
        <v>12582.3</v>
      </c>
    </row>
    <row r="518" spans="2:9" ht="16.5" customHeight="1" x14ac:dyDescent="0.3">
      <c r="B518" s="47" t="s">
        <v>20</v>
      </c>
      <c r="C518" s="47">
        <v>2020</v>
      </c>
      <c r="D518" s="47">
        <v>12</v>
      </c>
      <c r="E518" s="47">
        <v>26</v>
      </c>
      <c r="F518" s="50">
        <v>264590</v>
      </c>
      <c r="G518" s="50">
        <f t="shared" si="8"/>
        <v>111127.8</v>
      </c>
      <c r="H518" s="50">
        <v>39000</v>
      </c>
      <c r="I518" s="50">
        <v>7937.7</v>
      </c>
    </row>
    <row r="519" spans="2:9" ht="16.5" customHeight="1" x14ac:dyDescent="0.3">
      <c r="B519" s="47" t="s">
        <v>34</v>
      </c>
      <c r="C519" s="47">
        <v>2020</v>
      </c>
      <c r="D519" s="47">
        <v>9</v>
      </c>
      <c r="E519" s="47">
        <v>20</v>
      </c>
      <c r="F519" s="50">
        <v>288439</v>
      </c>
      <c r="G519" s="50">
        <f t="shared" si="8"/>
        <v>121144.37999999999</v>
      </c>
      <c r="H519" s="50">
        <v>29000</v>
      </c>
      <c r="I519" s="50">
        <v>8653.17</v>
      </c>
    </row>
    <row r="520" spans="2:9" ht="16.5" customHeight="1" x14ac:dyDescent="0.3">
      <c r="B520" s="47" t="s">
        <v>34</v>
      </c>
      <c r="C520" s="47">
        <v>2020</v>
      </c>
      <c r="D520" s="47">
        <v>10</v>
      </c>
      <c r="E520" s="47">
        <v>21</v>
      </c>
      <c r="F520" s="50">
        <v>455930</v>
      </c>
      <c r="G520" s="50">
        <f t="shared" si="8"/>
        <v>191490.6</v>
      </c>
      <c r="H520" s="50">
        <v>17000</v>
      </c>
      <c r="I520" s="50">
        <v>13677.9</v>
      </c>
    </row>
    <row r="521" spans="2:9" ht="16.5" customHeight="1" x14ac:dyDescent="0.3">
      <c r="B521" s="47" t="s">
        <v>34</v>
      </c>
      <c r="C521" s="47">
        <v>2020</v>
      </c>
      <c r="D521" s="47">
        <v>6</v>
      </c>
      <c r="E521" s="47">
        <v>11</v>
      </c>
      <c r="F521" s="50">
        <v>361859</v>
      </c>
      <c r="G521" s="50">
        <f t="shared" si="8"/>
        <v>151980.78</v>
      </c>
      <c r="H521" s="50">
        <v>33000</v>
      </c>
      <c r="I521" s="50">
        <v>10855.77</v>
      </c>
    </row>
    <row r="522" spans="2:9" ht="16.5" customHeight="1" x14ac:dyDescent="0.3">
      <c r="B522" s="47" t="s">
        <v>34</v>
      </c>
      <c r="C522" s="47">
        <v>2020</v>
      </c>
      <c r="D522" s="47">
        <v>4</v>
      </c>
      <c r="E522" s="47">
        <v>23</v>
      </c>
      <c r="F522" s="50">
        <v>437803</v>
      </c>
      <c r="G522" s="50">
        <f t="shared" si="8"/>
        <v>183877.25999999998</v>
      </c>
      <c r="H522" s="50">
        <v>31000</v>
      </c>
      <c r="I522" s="50">
        <v>13134.09</v>
      </c>
    </row>
    <row r="523" spans="2:9" ht="16.5" customHeight="1" x14ac:dyDescent="0.3">
      <c r="B523" s="47" t="s">
        <v>34</v>
      </c>
      <c r="C523" s="47">
        <v>2020</v>
      </c>
      <c r="D523" s="47">
        <v>2</v>
      </c>
      <c r="E523" s="47">
        <v>13</v>
      </c>
      <c r="F523" s="50">
        <v>362222</v>
      </c>
      <c r="G523" s="50">
        <f t="shared" si="8"/>
        <v>152133.24</v>
      </c>
      <c r="H523" s="50">
        <v>18000</v>
      </c>
      <c r="I523" s="50">
        <v>10866.66</v>
      </c>
    </row>
    <row r="524" spans="2:9" ht="16.5" customHeight="1" x14ac:dyDescent="0.3">
      <c r="B524" s="47" t="s">
        <v>34</v>
      </c>
      <c r="C524" s="47">
        <v>2020</v>
      </c>
      <c r="D524" s="47">
        <v>4</v>
      </c>
      <c r="E524" s="47">
        <v>2</v>
      </c>
      <c r="F524" s="50">
        <v>336346</v>
      </c>
      <c r="G524" s="50">
        <f t="shared" si="8"/>
        <v>141265.32</v>
      </c>
      <c r="H524" s="50">
        <v>23000</v>
      </c>
      <c r="I524" s="50">
        <v>10090.379999999999</v>
      </c>
    </row>
    <row r="525" spans="2:9" ht="16.5" customHeight="1" x14ac:dyDescent="0.3">
      <c r="B525" s="47" t="s">
        <v>24</v>
      </c>
      <c r="C525" s="47">
        <v>2020</v>
      </c>
      <c r="D525" s="47">
        <v>11</v>
      </c>
      <c r="E525" s="47">
        <v>3</v>
      </c>
      <c r="F525" s="50">
        <v>425078</v>
      </c>
      <c r="G525" s="50">
        <f t="shared" si="8"/>
        <v>178532.75999999998</v>
      </c>
      <c r="H525" s="50">
        <v>15000</v>
      </c>
      <c r="I525" s="50">
        <v>12752.34</v>
      </c>
    </row>
    <row r="526" spans="2:9" ht="16.5" customHeight="1" x14ac:dyDescent="0.3">
      <c r="B526" s="47" t="s">
        <v>25</v>
      </c>
      <c r="C526" s="47">
        <v>2020</v>
      </c>
      <c r="D526" s="47">
        <v>8</v>
      </c>
      <c r="E526" s="47">
        <v>1</v>
      </c>
      <c r="F526" s="50">
        <v>438908</v>
      </c>
      <c r="G526" s="50">
        <f t="shared" si="8"/>
        <v>184341.36</v>
      </c>
      <c r="H526" s="50">
        <v>15000</v>
      </c>
      <c r="I526" s="50">
        <v>13167.24</v>
      </c>
    </row>
    <row r="527" spans="2:9" ht="16.5" customHeight="1" x14ac:dyDescent="0.3">
      <c r="B527" s="47" t="s">
        <v>20</v>
      </c>
      <c r="C527" s="47">
        <v>2020</v>
      </c>
      <c r="D527" s="47">
        <v>6</v>
      </c>
      <c r="E527" s="47">
        <v>16</v>
      </c>
      <c r="F527" s="50">
        <v>376791</v>
      </c>
      <c r="G527" s="50">
        <f t="shared" si="8"/>
        <v>158252.22</v>
      </c>
      <c r="H527" s="50">
        <v>32000</v>
      </c>
      <c r="I527" s="50">
        <v>11303.73</v>
      </c>
    </row>
    <row r="528" spans="2:9" ht="16.5" customHeight="1" x14ac:dyDescent="0.3">
      <c r="B528" s="47" t="s">
        <v>20</v>
      </c>
      <c r="C528" s="47">
        <v>2020</v>
      </c>
      <c r="D528" s="47">
        <v>3</v>
      </c>
      <c r="E528" s="47">
        <v>3</v>
      </c>
      <c r="F528" s="50">
        <v>268105</v>
      </c>
      <c r="G528" s="50">
        <f t="shared" si="8"/>
        <v>112604.09999999999</v>
      </c>
      <c r="H528" s="50">
        <v>30000</v>
      </c>
      <c r="I528" s="50">
        <v>8043.15</v>
      </c>
    </row>
    <row r="529" spans="2:9" ht="16.5" customHeight="1" x14ac:dyDescent="0.3">
      <c r="B529" s="47" t="s">
        <v>20</v>
      </c>
      <c r="C529" s="47">
        <v>2020</v>
      </c>
      <c r="D529" s="47">
        <v>8</v>
      </c>
      <c r="E529" s="47">
        <v>11</v>
      </c>
      <c r="F529" s="50">
        <v>469247</v>
      </c>
      <c r="G529" s="50">
        <f t="shared" si="8"/>
        <v>197083.74</v>
      </c>
      <c r="H529" s="50">
        <v>30000</v>
      </c>
      <c r="I529" s="50">
        <v>14077.41</v>
      </c>
    </row>
    <row r="530" spans="2:9" ht="16.5" customHeight="1" x14ac:dyDescent="0.3">
      <c r="B530" s="47" t="s">
        <v>20</v>
      </c>
      <c r="C530" s="47">
        <v>2020</v>
      </c>
      <c r="D530" s="47">
        <v>7</v>
      </c>
      <c r="E530" s="47">
        <v>14</v>
      </c>
      <c r="F530" s="50">
        <v>341608</v>
      </c>
      <c r="G530" s="50">
        <f t="shared" si="8"/>
        <v>143475.35999999999</v>
      </c>
      <c r="H530" s="50">
        <v>34000</v>
      </c>
      <c r="I530" s="50">
        <v>10248.24</v>
      </c>
    </row>
    <row r="531" spans="2:9" ht="16.5" customHeight="1" x14ac:dyDescent="0.3">
      <c r="B531" s="47" t="s">
        <v>20</v>
      </c>
      <c r="C531" s="47">
        <v>2020</v>
      </c>
      <c r="D531" s="47">
        <v>2</v>
      </c>
      <c r="E531" s="47">
        <v>17</v>
      </c>
      <c r="F531" s="50">
        <v>344762</v>
      </c>
      <c r="G531" s="50">
        <f t="shared" si="8"/>
        <v>144800.04</v>
      </c>
      <c r="H531" s="50">
        <v>39000</v>
      </c>
      <c r="I531" s="50">
        <v>10342.859999999999</v>
      </c>
    </row>
    <row r="532" spans="2:9" ht="16.5" customHeight="1" x14ac:dyDescent="0.3">
      <c r="B532" s="47" t="s">
        <v>20</v>
      </c>
      <c r="C532" s="47">
        <v>2020</v>
      </c>
      <c r="D532" s="47">
        <v>6</v>
      </c>
      <c r="E532" s="47">
        <v>18</v>
      </c>
      <c r="F532" s="50">
        <v>468312</v>
      </c>
      <c r="G532" s="50">
        <f t="shared" si="8"/>
        <v>196691.03999999998</v>
      </c>
      <c r="H532" s="50">
        <v>16000</v>
      </c>
      <c r="I532" s="50">
        <v>14049.359999999999</v>
      </c>
    </row>
    <row r="533" spans="2:9" ht="16.5" customHeight="1" x14ac:dyDescent="0.3">
      <c r="B533" s="47" t="s">
        <v>20</v>
      </c>
      <c r="C533" s="47">
        <v>2020</v>
      </c>
      <c r="D533" s="47">
        <v>9</v>
      </c>
      <c r="E533" s="47">
        <v>21</v>
      </c>
      <c r="F533" s="50">
        <v>294208</v>
      </c>
      <c r="G533" s="50">
        <f t="shared" si="8"/>
        <v>123567.36</v>
      </c>
      <c r="H533" s="50">
        <v>23000</v>
      </c>
      <c r="I533" s="50">
        <v>8826.24</v>
      </c>
    </row>
    <row r="534" spans="2:9" ht="16.5" customHeight="1" x14ac:dyDescent="0.3">
      <c r="B534" s="47" t="s">
        <v>20</v>
      </c>
      <c r="C534" s="47">
        <v>2020</v>
      </c>
      <c r="D534" s="47">
        <v>1</v>
      </c>
      <c r="E534" s="47">
        <v>22</v>
      </c>
      <c r="F534" s="50">
        <v>458251</v>
      </c>
      <c r="G534" s="50">
        <f t="shared" si="8"/>
        <v>192465.41999999998</v>
      </c>
      <c r="H534" s="50">
        <v>38000</v>
      </c>
      <c r="I534" s="50">
        <v>13747.529999999999</v>
      </c>
    </row>
    <row r="535" spans="2:9" ht="16.5" customHeight="1" x14ac:dyDescent="0.3">
      <c r="B535" s="47" t="s">
        <v>20</v>
      </c>
      <c r="C535" s="47">
        <v>2020</v>
      </c>
      <c r="D535" s="47">
        <v>11</v>
      </c>
      <c r="E535" s="47">
        <v>23</v>
      </c>
      <c r="F535" s="50">
        <v>406237</v>
      </c>
      <c r="G535" s="50">
        <f t="shared" si="8"/>
        <v>170619.54</v>
      </c>
      <c r="H535" s="50">
        <v>28000</v>
      </c>
      <c r="I535" s="50">
        <v>12187.109999999999</v>
      </c>
    </row>
    <row r="536" spans="2:9" ht="16.5" customHeight="1" x14ac:dyDescent="0.3">
      <c r="B536" s="47" t="s">
        <v>20</v>
      </c>
      <c r="C536" s="47">
        <v>2020</v>
      </c>
      <c r="D536" s="47">
        <v>12</v>
      </c>
      <c r="E536" s="47">
        <v>3</v>
      </c>
      <c r="F536" s="50">
        <v>357883</v>
      </c>
      <c r="G536" s="50">
        <f t="shared" si="8"/>
        <v>150310.85999999999</v>
      </c>
      <c r="H536" s="50">
        <v>23000</v>
      </c>
      <c r="I536" s="50">
        <v>10736.49</v>
      </c>
    </row>
    <row r="537" spans="2:9" ht="16.5" customHeight="1" x14ac:dyDescent="0.3">
      <c r="B537" s="47" t="s">
        <v>20</v>
      </c>
      <c r="C537" s="47">
        <v>2020</v>
      </c>
      <c r="D537" s="47">
        <v>1</v>
      </c>
      <c r="E537" s="47">
        <v>11</v>
      </c>
      <c r="F537" s="50">
        <v>411377</v>
      </c>
      <c r="G537" s="50">
        <f t="shared" si="8"/>
        <v>172778.34</v>
      </c>
      <c r="H537" s="50">
        <v>25000</v>
      </c>
      <c r="I537" s="50">
        <v>12341.31</v>
      </c>
    </row>
    <row r="538" spans="2:9" ht="16.5" customHeight="1" x14ac:dyDescent="0.3">
      <c r="B538" s="47" t="s">
        <v>20</v>
      </c>
      <c r="C538" s="47">
        <v>2020</v>
      </c>
      <c r="D538" s="47">
        <v>6</v>
      </c>
      <c r="E538" s="47">
        <v>23</v>
      </c>
      <c r="F538" s="50">
        <v>287113</v>
      </c>
      <c r="G538" s="50">
        <f t="shared" si="8"/>
        <v>120587.45999999999</v>
      </c>
      <c r="H538" s="50">
        <v>10000</v>
      </c>
      <c r="I538" s="50">
        <v>8613.39</v>
      </c>
    </row>
    <row r="539" spans="2:9" ht="16.5" customHeight="1" x14ac:dyDescent="0.3">
      <c r="B539" s="47" t="s">
        <v>20</v>
      </c>
      <c r="C539" s="47">
        <v>2020</v>
      </c>
      <c r="D539" s="47">
        <v>9</v>
      </c>
      <c r="E539" s="47">
        <v>19</v>
      </c>
      <c r="F539" s="50">
        <v>255699</v>
      </c>
      <c r="G539" s="50">
        <f t="shared" si="8"/>
        <v>107393.58</v>
      </c>
      <c r="H539" s="50">
        <v>15000</v>
      </c>
      <c r="I539" s="50">
        <v>7670.9699999999993</v>
      </c>
    </row>
    <row r="540" spans="2:9" ht="16.5" customHeight="1" x14ac:dyDescent="0.3">
      <c r="B540" s="47" t="s">
        <v>20</v>
      </c>
      <c r="C540" s="47">
        <v>2020</v>
      </c>
      <c r="D540" s="47">
        <v>3</v>
      </c>
      <c r="E540" s="47">
        <v>11</v>
      </c>
      <c r="F540" s="50">
        <v>484543</v>
      </c>
      <c r="G540" s="50">
        <f t="shared" si="8"/>
        <v>203508.06</v>
      </c>
      <c r="H540" s="50">
        <v>27000</v>
      </c>
      <c r="I540" s="50">
        <v>14536.289999999999</v>
      </c>
    </row>
    <row r="541" spans="2:9" ht="16.5" customHeight="1" x14ac:dyDescent="0.3">
      <c r="B541" s="47" t="s">
        <v>20</v>
      </c>
      <c r="C541" s="47">
        <v>2020</v>
      </c>
      <c r="D541" s="47">
        <v>3</v>
      </c>
      <c r="E541" s="47">
        <v>21</v>
      </c>
      <c r="F541" s="50">
        <v>334332</v>
      </c>
      <c r="G541" s="50">
        <f t="shared" si="8"/>
        <v>140419.44</v>
      </c>
      <c r="H541" s="50">
        <v>33000</v>
      </c>
      <c r="I541" s="50">
        <v>10029.959999999999</v>
      </c>
    </row>
    <row r="542" spans="2:9" ht="16.5" customHeight="1" x14ac:dyDescent="0.3">
      <c r="B542" s="47" t="s">
        <v>20</v>
      </c>
      <c r="C542" s="47">
        <v>2020</v>
      </c>
      <c r="D542" s="47">
        <v>7</v>
      </c>
      <c r="E542" s="47">
        <v>2</v>
      </c>
      <c r="F542" s="50">
        <v>260440</v>
      </c>
      <c r="G542" s="50">
        <f t="shared" si="8"/>
        <v>109384.8</v>
      </c>
      <c r="H542" s="50">
        <v>19000</v>
      </c>
      <c r="I542" s="50">
        <v>7813.2</v>
      </c>
    </row>
    <row r="543" spans="2:9" ht="16.5" customHeight="1" x14ac:dyDescent="0.3">
      <c r="B543" s="47" t="s">
        <v>20</v>
      </c>
      <c r="C543" s="47">
        <v>2020</v>
      </c>
      <c r="D543" s="47">
        <v>12</v>
      </c>
      <c r="E543" s="47">
        <v>6</v>
      </c>
      <c r="F543" s="50">
        <v>380693</v>
      </c>
      <c r="G543" s="50">
        <f t="shared" si="8"/>
        <v>159891.06</v>
      </c>
      <c r="H543" s="50">
        <v>27000</v>
      </c>
      <c r="I543" s="50">
        <v>11420.789999999999</v>
      </c>
    </row>
    <row r="544" spans="2:9" ht="16.5" customHeight="1" x14ac:dyDescent="0.3">
      <c r="B544" s="47" t="s">
        <v>20</v>
      </c>
      <c r="C544" s="47">
        <v>2020</v>
      </c>
      <c r="D544" s="47">
        <v>5</v>
      </c>
      <c r="E544" s="47">
        <v>19</v>
      </c>
      <c r="F544" s="50">
        <v>259081</v>
      </c>
      <c r="G544" s="50">
        <f t="shared" si="8"/>
        <v>108814.01999999999</v>
      </c>
      <c r="H544" s="50">
        <v>15000</v>
      </c>
      <c r="I544" s="50">
        <v>7772.4299999999994</v>
      </c>
    </row>
    <row r="545" spans="2:9" ht="16.5" customHeight="1" x14ac:dyDescent="0.3">
      <c r="B545" s="47" t="s">
        <v>20</v>
      </c>
      <c r="C545" s="47">
        <v>2020</v>
      </c>
      <c r="D545" s="47">
        <v>2</v>
      </c>
      <c r="E545" s="47">
        <v>13</v>
      </c>
      <c r="F545" s="50">
        <v>383467</v>
      </c>
      <c r="G545" s="50">
        <f t="shared" si="8"/>
        <v>161056.13999999998</v>
      </c>
      <c r="H545" s="50">
        <v>33000</v>
      </c>
      <c r="I545" s="50">
        <v>11504.01</v>
      </c>
    </row>
    <row r="546" spans="2:9" ht="16.5" customHeight="1" x14ac:dyDescent="0.3">
      <c r="B546" s="47" t="s">
        <v>20</v>
      </c>
      <c r="C546" s="47">
        <v>2020</v>
      </c>
      <c r="D546" s="47">
        <v>11</v>
      </c>
      <c r="E546" s="47">
        <v>19</v>
      </c>
      <c r="F546" s="50">
        <v>260808</v>
      </c>
      <c r="G546" s="50">
        <f t="shared" si="8"/>
        <v>109539.36</v>
      </c>
      <c r="H546" s="50">
        <v>27000</v>
      </c>
      <c r="I546" s="50">
        <v>7824.24</v>
      </c>
    </row>
    <row r="547" spans="2:9" ht="16.5" customHeight="1" x14ac:dyDescent="0.3">
      <c r="B547" s="47" t="s">
        <v>25</v>
      </c>
      <c r="C547" s="47">
        <v>2020</v>
      </c>
      <c r="D547" s="47">
        <v>11</v>
      </c>
      <c r="E547" s="47">
        <v>4</v>
      </c>
      <c r="F547" s="50">
        <v>253378</v>
      </c>
      <c r="G547" s="50">
        <f t="shared" si="8"/>
        <v>106418.76</v>
      </c>
      <c r="H547" s="50">
        <v>26000</v>
      </c>
      <c r="I547" s="50">
        <v>7601.34</v>
      </c>
    </row>
    <row r="548" spans="2:9" ht="16.5" customHeight="1" x14ac:dyDescent="0.3">
      <c r="B548" s="47" t="s">
        <v>25</v>
      </c>
      <c r="C548" s="47">
        <v>2020</v>
      </c>
      <c r="D548" s="47">
        <v>1</v>
      </c>
      <c r="E548" s="47">
        <v>4</v>
      </c>
      <c r="F548" s="50">
        <v>422733</v>
      </c>
      <c r="G548" s="50">
        <f t="shared" si="8"/>
        <v>177547.86</v>
      </c>
      <c r="H548" s="50">
        <v>26000</v>
      </c>
      <c r="I548" s="50">
        <v>12681.99</v>
      </c>
    </row>
    <row r="549" spans="2:9" ht="16.5" customHeight="1" x14ac:dyDescent="0.3">
      <c r="B549" s="47" t="s">
        <v>25</v>
      </c>
      <c r="C549" s="47">
        <v>2020</v>
      </c>
      <c r="D549" s="47">
        <v>8</v>
      </c>
      <c r="E549" s="47">
        <v>1</v>
      </c>
      <c r="F549" s="50">
        <v>428994</v>
      </c>
      <c r="G549" s="50">
        <f t="shared" si="8"/>
        <v>180177.47999999998</v>
      </c>
      <c r="H549" s="50">
        <v>29000</v>
      </c>
      <c r="I549" s="50">
        <v>12869.82</v>
      </c>
    </row>
    <row r="550" spans="2:9" ht="16.5" customHeight="1" x14ac:dyDescent="0.3">
      <c r="B550" s="47" t="s">
        <v>25</v>
      </c>
      <c r="C550" s="47">
        <v>2020</v>
      </c>
      <c r="D550" s="47">
        <v>8</v>
      </c>
      <c r="E550" s="47">
        <v>2</v>
      </c>
      <c r="F550" s="50">
        <v>377234</v>
      </c>
      <c r="G550" s="50">
        <f t="shared" si="8"/>
        <v>158438.28</v>
      </c>
      <c r="H550" s="50">
        <v>13000</v>
      </c>
      <c r="I550" s="50">
        <v>11317.02</v>
      </c>
    </row>
    <row r="551" spans="2:9" ht="16.5" customHeight="1" x14ac:dyDescent="0.3">
      <c r="B551" s="47" t="s">
        <v>25</v>
      </c>
      <c r="C551" s="47">
        <v>2020</v>
      </c>
      <c r="D551" s="47">
        <v>11</v>
      </c>
      <c r="E551" s="47">
        <v>27</v>
      </c>
      <c r="F551" s="50">
        <v>342526</v>
      </c>
      <c r="G551" s="50">
        <f t="shared" si="8"/>
        <v>143860.91999999998</v>
      </c>
      <c r="H551" s="50">
        <v>31000</v>
      </c>
      <c r="I551" s="50">
        <v>10275.779999999999</v>
      </c>
    </row>
    <row r="552" spans="2:9" ht="16.5" customHeight="1" x14ac:dyDescent="0.3">
      <c r="B552" s="47" t="s">
        <v>46</v>
      </c>
      <c r="C552" s="47">
        <v>2020</v>
      </c>
      <c r="D552" s="47">
        <v>9</v>
      </c>
      <c r="E552" s="47">
        <v>4</v>
      </c>
      <c r="F552" s="50">
        <v>446667</v>
      </c>
      <c r="G552" s="50">
        <f t="shared" si="8"/>
        <v>187600.13999999998</v>
      </c>
      <c r="H552" s="50">
        <v>13000</v>
      </c>
      <c r="I552" s="50">
        <v>13400.01</v>
      </c>
    </row>
    <row r="553" spans="2:9" ht="16.5" customHeight="1" x14ac:dyDescent="0.3">
      <c r="B553" s="47" t="s">
        <v>46</v>
      </c>
      <c r="C553" s="47">
        <v>2020</v>
      </c>
      <c r="D553" s="47">
        <v>3</v>
      </c>
      <c r="E553" s="47">
        <v>11</v>
      </c>
      <c r="F553" s="50">
        <v>306368</v>
      </c>
      <c r="G553" s="50">
        <f t="shared" si="8"/>
        <v>128674.56</v>
      </c>
      <c r="H553" s="50">
        <v>37000</v>
      </c>
      <c r="I553" s="50">
        <v>9191.0399999999991</v>
      </c>
    </row>
    <row r="554" spans="2:9" ht="16.5" customHeight="1" x14ac:dyDescent="0.3">
      <c r="B554" s="47" t="s">
        <v>46</v>
      </c>
      <c r="C554" s="47">
        <v>2020</v>
      </c>
      <c r="D554" s="47">
        <v>12</v>
      </c>
      <c r="E554" s="47">
        <v>14</v>
      </c>
      <c r="F554" s="50">
        <v>273027</v>
      </c>
      <c r="G554" s="50">
        <f t="shared" si="8"/>
        <v>114671.34</v>
      </c>
      <c r="H554" s="50">
        <v>28000</v>
      </c>
      <c r="I554" s="50">
        <v>8190.8099999999995</v>
      </c>
    </row>
    <row r="555" spans="2:9" ht="16.5" customHeight="1" x14ac:dyDescent="0.3">
      <c r="B555" s="47" t="s">
        <v>46</v>
      </c>
      <c r="C555" s="47">
        <v>2020</v>
      </c>
      <c r="D555" s="47">
        <v>11</v>
      </c>
      <c r="E555" s="47">
        <v>20</v>
      </c>
      <c r="F555" s="50">
        <v>467839</v>
      </c>
      <c r="G555" s="50">
        <f t="shared" si="8"/>
        <v>196492.38</v>
      </c>
      <c r="H555" s="50">
        <v>38000</v>
      </c>
      <c r="I555" s="50">
        <v>14035.17</v>
      </c>
    </row>
    <row r="556" spans="2:9" ht="16.5" customHeight="1" x14ac:dyDescent="0.3">
      <c r="B556" s="47" t="s">
        <v>46</v>
      </c>
      <c r="C556" s="47">
        <v>2020</v>
      </c>
      <c r="D556" s="47">
        <v>7</v>
      </c>
      <c r="E556" s="47">
        <v>18</v>
      </c>
      <c r="F556" s="50">
        <v>443859</v>
      </c>
      <c r="G556" s="50">
        <f t="shared" si="8"/>
        <v>186420.78</v>
      </c>
      <c r="H556" s="50">
        <v>32000</v>
      </c>
      <c r="I556" s="50">
        <v>13315.769999999999</v>
      </c>
    </row>
    <row r="557" spans="2:9" ht="16.5" customHeight="1" x14ac:dyDescent="0.3">
      <c r="B557" s="47" t="s">
        <v>46</v>
      </c>
      <c r="C557" s="47">
        <v>2020</v>
      </c>
      <c r="D557" s="47">
        <v>12</v>
      </c>
      <c r="E557" s="47">
        <v>25</v>
      </c>
      <c r="F557" s="50">
        <v>476912</v>
      </c>
      <c r="G557" s="50">
        <f t="shared" si="8"/>
        <v>200303.03999999998</v>
      </c>
      <c r="H557" s="50">
        <v>29000</v>
      </c>
      <c r="I557" s="50">
        <v>14307.359999999999</v>
      </c>
    </row>
    <row r="558" spans="2:9" ht="16.5" customHeight="1" x14ac:dyDescent="0.3">
      <c r="B558" s="47" t="s">
        <v>46</v>
      </c>
      <c r="C558" s="47">
        <v>2020</v>
      </c>
      <c r="D558" s="47">
        <v>6</v>
      </c>
      <c r="E558" s="47">
        <v>4</v>
      </c>
      <c r="F558" s="50">
        <v>453546</v>
      </c>
      <c r="G558" s="50">
        <f t="shared" si="8"/>
        <v>190489.32</v>
      </c>
      <c r="H558" s="50">
        <v>31000</v>
      </c>
      <c r="I558" s="50">
        <v>13606.38</v>
      </c>
    </row>
    <row r="559" spans="2:9" ht="16.5" customHeight="1" x14ac:dyDescent="0.3">
      <c r="B559" s="47" t="s">
        <v>46</v>
      </c>
      <c r="C559" s="47">
        <v>2020</v>
      </c>
      <c r="D559" s="47">
        <v>12</v>
      </c>
      <c r="E559" s="47">
        <v>17</v>
      </c>
      <c r="F559" s="50">
        <v>374801</v>
      </c>
      <c r="G559" s="50">
        <f t="shared" si="8"/>
        <v>157416.41999999998</v>
      </c>
      <c r="H559" s="50">
        <v>26000</v>
      </c>
      <c r="I559" s="50">
        <v>11244.029999999999</v>
      </c>
    </row>
    <row r="560" spans="2:9" ht="16.5" customHeight="1" x14ac:dyDescent="0.3">
      <c r="B560" s="47" t="s">
        <v>46</v>
      </c>
      <c r="C560" s="47">
        <v>2020</v>
      </c>
      <c r="D560" s="47">
        <v>3</v>
      </c>
      <c r="E560" s="47">
        <v>17</v>
      </c>
      <c r="F560" s="50">
        <v>485439</v>
      </c>
      <c r="G560" s="50">
        <f t="shared" si="8"/>
        <v>203884.38</v>
      </c>
      <c r="H560" s="50">
        <v>25000</v>
      </c>
      <c r="I560" s="50">
        <v>14563.17</v>
      </c>
    </row>
    <row r="561" spans="2:9" ht="16.5" customHeight="1" x14ac:dyDescent="0.3">
      <c r="B561" s="47" t="s">
        <v>46</v>
      </c>
      <c r="C561" s="47">
        <v>2020</v>
      </c>
      <c r="D561" s="47">
        <v>4</v>
      </c>
      <c r="E561" s="47">
        <v>16</v>
      </c>
      <c r="F561" s="50">
        <v>309980</v>
      </c>
      <c r="G561" s="50">
        <f t="shared" si="8"/>
        <v>130191.59999999999</v>
      </c>
      <c r="H561" s="50">
        <v>17000</v>
      </c>
      <c r="I561" s="50">
        <v>9299.4</v>
      </c>
    </row>
    <row r="562" spans="2:9" ht="16.5" customHeight="1" x14ac:dyDescent="0.3">
      <c r="B562" s="47" t="s">
        <v>46</v>
      </c>
      <c r="C562" s="47">
        <v>2020</v>
      </c>
      <c r="D562" s="47">
        <v>9</v>
      </c>
      <c r="E562" s="47">
        <v>18</v>
      </c>
      <c r="F562" s="50">
        <v>422924</v>
      </c>
      <c r="G562" s="50">
        <f t="shared" si="8"/>
        <v>177628.08</v>
      </c>
      <c r="H562" s="50">
        <v>32000</v>
      </c>
      <c r="I562" s="50">
        <v>12687.72</v>
      </c>
    </row>
    <row r="563" spans="2:9" ht="16.5" customHeight="1" x14ac:dyDescent="0.3">
      <c r="B563" s="47" t="s">
        <v>46</v>
      </c>
      <c r="C563" s="47">
        <v>2020</v>
      </c>
      <c r="D563" s="47">
        <v>3</v>
      </c>
      <c r="E563" s="47">
        <v>22</v>
      </c>
      <c r="F563" s="50">
        <v>476198</v>
      </c>
      <c r="G563" s="50">
        <f t="shared" si="8"/>
        <v>200003.16</v>
      </c>
      <c r="H563" s="50">
        <v>18000</v>
      </c>
      <c r="I563" s="50">
        <v>14285.939999999999</v>
      </c>
    </row>
    <row r="564" spans="2:9" ht="16.5" customHeight="1" x14ac:dyDescent="0.3">
      <c r="B564" s="47" t="s">
        <v>46</v>
      </c>
      <c r="C564" s="47">
        <v>2020</v>
      </c>
      <c r="D564" s="47">
        <v>7</v>
      </c>
      <c r="E564" s="47">
        <v>13</v>
      </c>
      <c r="F564" s="50">
        <v>288033</v>
      </c>
      <c r="G564" s="50">
        <f t="shared" si="8"/>
        <v>120973.86</v>
      </c>
      <c r="H564" s="50">
        <v>32000</v>
      </c>
      <c r="I564" s="50">
        <v>8640.99</v>
      </c>
    </row>
    <row r="565" spans="2:9" ht="16.5" customHeight="1" x14ac:dyDescent="0.3">
      <c r="B565" s="47" t="s">
        <v>46</v>
      </c>
      <c r="C565" s="47">
        <v>2020</v>
      </c>
      <c r="D565" s="47">
        <v>3</v>
      </c>
      <c r="E565" s="47">
        <v>27</v>
      </c>
      <c r="F565" s="50">
        <v>278262</v>
      </c>
      <c r="G565" s="50">
        <f t="shared" si="8"/>
        <v>116870.04</v>
      </c>
      <c r="H565" s="50">
        <v>37000</v>
      </c>
      <c r="I565" s="50">
        <v>8347.86</v>
      </c>
    </row>
    <row r="566" spans="2:9" ht="16.5" customHeight="1" x14ac:dyDescent="0.3">
      <c r="B566" s="47" t="s">
        <v>46</v>
      </c>
      <c r="C566" s="47">
        <v>2020</v>
      </c>
      <c r="D566" s="47">
        <v>1</v>
      </c>
      <c r="E566" s="47">
        <v>28</v>
      </c>
      <c r="F566" s="50">
        <v>414799</v>
      </c>
      <c r="G566" s="50">
        <f t="shared" si="8"/>
        <v>174215.58</v>
      </c>
      <c r="H566" s="50">
        <v>39000</v>
      </c>
      <c r="I566" s="50">
        <v>12443.97</v>
      </c>
    </row>
    <row r="567" spans="2:9" ht="16.5" customHeight="1" x14ac:dyDescent="0.3">
      <c r="B567" s="47" t="s">
        <v>46</v>
      </c>
      <c r="C567" s="47">
        <v>2020</v>
      </c>
      <c r="D567" s="47">
        <v>12</v>
      </c>
      <c r="E567" s="47">
        <v>6</v>
      </c>
      <c r="F567" s="50">
        <v>288762</v>
      </c>
      <c r="G567" s="50">
        <f t="shared" si="8"/>
        <v>121280.04</v>
      </c>
      <c r="H567" s="50">
        <v>33000</v>
      </c>
      <c r="I567" s="50">
        <v>8662.86</v>
      </c>
    </row>
    <row r="568" spans="2:9" ht="16.5" customHeight="1" x14ac:dyDescent="0.3">
      <c r="B568" s="47" t="s">
        <v>46</v>
      </c>
      <c r="C568" s="47">
        <v>2020</v>
      </c>
      <c r="D568" s="47">
        <v>8</v>
      </c>
      <c r="E568" s="47">
        <v>16</v>
      </c>
      <c r="F568" s="50">
        <v>253259</v>
      </c>
      <c r="G568" s="50">
        <f t="shared" si="8"/>
        <v>106368.78</v>
      </c>
      <c r="H568" s="50">
        <v>38000</v>
      </c>
      <c r="I568" s="50">
        <v>7597.7699999999995</v>
      </c>
    </row>
    <row r="569" spans="2:9" ht="16.5" customHeight="1" x14ac:dyDescent="0.3">
      <c r="B569" s="47" t="s">
        <v>46</v>
      </c>
      <c r="C569" s="47">
        <v>2020</v>
      </c>
      <c r="D569" s="47">
        <v>11</v>
      </c>
      <c r="E569" s="47">
        <v>6</v>
      </c>
      <c r="F569" s="50">
        <v>377185</v>
      </c>
      <c r="G569" s="50">
        <f t="shared" si="8"/>
        <v>158417.69999999998</v>
      </c>
      <c r="H569" s="50">
        <v>37000</v>
      </c>
      <c r="I569" s="50">
        <v>11315.55</v>
      </c>
    </row>
    <row r="570" spans="2:9" ht="16.5" customHeight="1" x14ac:dyDescent="0.3">
      <c r="B570" s="47" t="s">
        <v>46</v>
      </c>
      <c r="C570" s="47">
        <v>2020</v>
      </c>
      <c r="D570" s="47">
        <v>9</v>
      </c>
      <c r="E570" s="47">
        <v>11</v>
      </c>
      <c r="F570" s="50">
        <v>484449</v>
      </c>
      <c r="G570" s="50">
        <f t="shared" si="8"/>
        <v>203468.58</v>
      </c>
      <c r="H570" s="50">
        <v>40000</v>
      </c>
      <c r="I570" s="50">
        <v>14533.47</v>
      </c>
    </row>
    <row r="571" spans="2:9" ht="16.5" customHeight="1" x14ac:dyDescent="0.3">
      <c r="B571" s="47" t="s">
        <v>46</v>
      </c>
      <c r="C571" s="47">
        <v>2020</v>
      </c>
      <c r="D571" s="47">
        <v>6</v>
      </c>
      <c r="E571" s="47">
        <v>5</v>
      </c>
      <c r="F571" s="50">
        <v>261529</v>
      </c>
      <c r="G571" s="50">
        <f t="shared" si="8"/>
        <v>109842.18</v>
      </c>
      <c r="H571" s="50">
        <v>37000</v>
      </c>
      <c r="I571" s="50">
        <v>7845.87</v>
      </c>
    </row>
    <row r="572" spans="2:9" ht="16.5" customHeight="1" x14ac:dyDescent="0.3">
      <c r="B572" s="47" t="s">
        <v>46</v>
      </c>
      <c r="C572" s="47">
        <v>2020</v>
      </c>
      <c r="D572" s="47">
        <v>2</v>
      </c>
      <c r="E572" s="47">
        <v>26</v>
      </c>
      <c r="F572" s="50">
        <v>287363</v>
      </c>
      <c r="G572" s="50">
        <f t="shared" si="8"/>
        <v>120692.45999999999</v>
      </c>
      <c r="H572" s="50">
        <v>16000</v>
      </c>
      <c r="I572" s="50">
        <v>8620.89</v>
      </c>
    </row>
    <row r="573" spans="2:9" ht="16.5" customHeight="1" x14ac:dyDescent="0.3">
      <c r="B573" s="47" t="s">
        <v>46</v>
      </c>
      <c r="C573" s="47">
        <v>2020</v>
      </c>
      <c r="D573" s="47">
        <v>11</v>
      </c>
      <c r="E573" s="47">
        <v>26</v>
      </c>
      <c r="F573" s="50">
        <v>327059</v>
      </c>
      <c r="G573" s="50">
        <f t="shared" si="8"/>
        <v>137364.78</v>
      </c>
      <c r="H573" s="50">
        <v>18000</v>
      </c>
      <c r="I573" s="50">
        <v>9811.77</v>
      </c>
    </row>
    <row r="574" spans="2:9" ht="16.5" customHeight="1" x14ac:dyDescent="0.3">
      <c r="B574" s="47" t="s">
        <v>46</v>
      </c>
      <c r="C574" s="47">
        <v>2020</v>
      </c>
      <c r="D574" s="47">
        <v>5</v>
      </c>
      <c r="E574" s="47">
        <v>14</v>
      </c>
      <c r="F574" s="50">
        <v>428083</v>
      </c>
      <c r="G574" s="50">
        <f t="shared" si="8"/>
        <v>179794.86</v>
      </c>
      <c r="H574" s="50">
        <v>16000</v>
      </c>
      <c r="I574" s="50">
        <v>12842.49</v>
      </c>
    </row>
    <row r="575" spans="2:9" ht="16.5" customHeight="1" x14ac:dyDescent="0.3">
      <c r="B575" s="47" t="s">
        <v>46</v>
      </c>
      <c r="C575" s="47">
        <v>2020</v>
      </c>
      <c r="D575" s="47">
        <v>2</v>
      </c>
      <c r="E575" s="47">
        <v>17</v>
      </c>
      <c r="F575" s="50">
        <v>427366</v>
      </c>
      <c r="G575" s="50">
        <f t="shared" si="8"/>
        <v>179493.72</v>
      </c>
      <c r="H575" s="50">
        <v>37000</v>
      </c>
      <c r="I575" s="50">
        <v>12820.98</v>
      </c>
    </row>
    <row r="576" spans="2:9" ht="16.5" customHeight="1" x14ac:dyDescent="0.3">
      <c r="B576" s="47" t="s">
        <v>46</v>
      </c>
      <c r="C576" s="47">
        <v>2020</v>
      </c>
      <c r="D576" s="47">
        <v>3</v>
      </c>
      <c r="E576" s="47">
        <v>2</v>
      </c>
      <c r="F576" s="50">
        <v>367558</v>
      </c>
      <c r="G576" s="50">
        <f t="shared" si="8"/>
        <v>154374.35999999999</v>
      </c>
      <c r="H576" s="50">
        <v>24000</v>
      </c>
      <c r="I576" s="50">
        <v>11026.74</v>
      </c>
    </row>
    <row r="577" spans="2:9" ht="16.5" customHeight="1" x14ac:dyDescent="0.3">
      <c r="B577" s="47" t="s">
        <v>46</v>
      </c>
      <c r="C577" s="47">
        <v>2020</v>
      </c>
      <c r="D577" s="47">
        <v>9</v>
      </c>
      <c r="E577" s="47">
        <v>26</v>
      </c>
      <c r="F577" s="50">
        <v>308019</v>
      </c>
      <c r="G577" s="50">
        <f t="shared" si="8"/>
        <v>129367.98</v>
      </c>
      <c r="H577" s="50">
        <v>13000</v>
      </c>
      <c r="I577" s="50">
        <v>9240.57</v>
      </c>
    </row>
    <row r="578" spans="2:9" ht="16.5" customHeight="1" x14ac:dyDescent="0.3">
      <c r="B578" s="47" t="s">
        <v>46</v>
      </c>
      <c r="C578" s="47">
        <v>2020</v>
      </c>
      <c r="D578" s="47">
        <v>11</v>
      </c>
      <c r="E578" s="47">
        <v>1</v>
      </c>
      <c r="F578" s="50">
        <v>401545</v>
      </c>
      <c r="G578" s="50">
        <f t="shared" si="8"/>
        <v>168648.9</v>
      </c>
      <c r="H578" s="50">
        <v>40000</v>
      </c>
      <c r="I578" s="50">
        <v>12046.35</v>
      </c>
    </row>
    <row r="579" spans="2:9" ht="16.5" customHeight="1" x14ac:dyDescent="0.3">
      <c r="B579" s="47" t="s">
        <v>46</v>
      </c>
      <c r="C579" s="47">
        <v>2020</v>
      </c>
      <c r="D579" s="47">
        <v>5</v>
      </c>
      <c r="E579" s="47">
        <v>20</v>
      </c>
      <c r="F579" s="50">
        <v>446455</v>
      </c>
      <c r="G579" s="50">
        <f t="shared" si="8"/>
        <v>187511.1</v>
      </c>
      <c r="H579" s="50">
        <v>10000</v>
      </c>
      <c r="I579" s="50">
        <v>13393.65</v>
      </c>
    </row>
    <row r="580" spans="2:9" ht="16.5" customHeight="1" x14ac:dyDescent="0.3">
      <c r="B580" s="47" t="s">
        <v>46</v>
      </c>
      <c r="C580" s="47">
        <v>2020</v>
      </c>
      <c r="D580" s="47">
        <v>11</v>
      </c>
      <c r="E580" s="47">
        <v>25</v>
      </c>
      <c r="F580" s="50">
        <v>264542</v>
      </c>
      <c r="G580" s="50">
        <f t="shared" si="8"/>
        <v>111107.64</v>
      </c>
      <c r="H580" s="50">
        <v>32000</v>
      </c>
      <c r="I580" s="50">
        <v>7936.2599999999993</v>
      </c>
    </row>
    <row r="581" spans="2:9" ht="16.5" customHeight="1" x14ac:dyDescent="0.3">
      <c r="B581" s="47" t="s">
        <v>46</v>
      </c>
      <c r="C581" s="47">
        <v>2020</v>
      </c>
      <c r="D581" s="47">
        <v>1</v>
      </c>
      <c r="E581" s="47">
        <v>2</v>
      </c>
      <c r="F581" s="50">
        <v>306543</v>
      </c>
      <c r="G581" s="50">
        <f t="shared" ref="G581:G644" si="9">F581*0.42</f>
        <v>128748.06</v>
      </c>
      <c r="H581" s="50">
        <v>25000</v>
      </c>
      <c r="I581" s="50">
        <v>9196.2899999999991</v>
      </c>
    </row>
    <row r="582" spans="2:9" ht="16.5" customHeight="1" x14ac:dyDescent="0.3">
      <c r="B582" s="47" t="s">
        <v>34</v>
      </c>
      <c r="C582" s="47">
        <v>2020</v>
      </c>
      <c r="D582" s="47">
        <v>1</v>
      </c>
      <c r="E582" s="47">
        <v>25</v>
      </c>
      <c r="F582" s="50">
        <v>494447</v>
      </c>
      <c r="G582" s="50">
        <f t="shared" si="9"/>
        <v>207667.74</v>
      </c>
      <c r="H582" s="50">
        <v>15000</v>
      </c>
      <c r="I582" s="50">
        <v>14833.41</v>
      </c>
    </row>
    <row r="583" spans="2:9" ht="16.5" customHeight="1" x14ac:dyDescent="0.3">
      <c r="B583" s="47" t="s">
        <v>35</v>
      </c>
      <c r="C583" s="47">
        <v>2020</v>
      </c>
      <c r="D583" s="47">
        <v>6</v>
      </c>
      <c r="E583" s="47">
        <v>18</v>
      </c>
      <c r="F583" s="50">
        <v>491385</v>
      </c>
      <c r="G583" s="50">
        <f t="shared" si="9"/>
        <v>206381.69999999998</v>
      </c>
      <c r="H583" s="50">
        <v>13000</v>
      </c>
      <c r="I583" s="50">
        <v>14741.55</v>
      </c>
    </row>
    <row r="584" spans="2:9" ht="16.5" customHeight="1" x14ac:dyDescent="0.3">
      <c r="B584" s="47" t="s">
        <v>35</v>
      </c>
      <c r="C584" s="47">
        <v>2020</v>
      </c>
      <c r="D584" s="47">
        <v>1</v>
      </c>
      <c r="E584" s="47">
        <v>11</v>
      </c>
      <c r="F584" s="50">
        <v>304371</v>
      </c>
      <c r="G584" s="50">
        <f t="shared" si="9"/>
        <v>127835.81999999999</v>
      </c>
      <c r="H584" s="50">
        <v>36000</v>
      </c>
      <c r="I584" s="50">
        <v>9131.1299999999992</v>
      </c>
    </row>
    <row r="585" spans="2:9" ht="16.5" customHeight="1" x14ac:dyDescent="0.3">
      <c r="B585" s="47" t="s">
        <v>35</v>
      </c>
      <c r="C585" s="47">
        <v>2020</v>
      </c>
      <c r="D585" s="47">
        <v>11</v>
      </c>
      <c r="E585" s="47">
        <v>21</v>
      </c>
      <c r="F585" s="50">
        <v>476503</v>
      </c>
      <c r="G585" s="50">
        <f t="shared" si="9"/>
        <v>200131.25999999998</v>
      </c>
      <c r="H585" s="50">
        <v>28000</v>
      </c>
      <c r="I585" s="50">
        <v>14295.09</v>
      </c>
    </row>
    <row r="586" spans="2:9" ht="16.5" customHeight="1" x14ac:dyDescent="0.3">
      <c r="B586" s="47" t="s">
        <v>35</v>
      </c>
      <c r="C586" s="47">
        <v>2020</v>
      </c>
      <c r="D586" s="47">
        <v>7</v>
      </c>
      <c r="E586" s="47">
        <v>5</v>
      </c>
      <c r="F586" s="50">
        <v>488774</v>
      </c>
      <c r="G586" s="50">
        <f t="shared" si="9"/>
        <v>205285.08</v>
      </c>
      <c r="H586" s="50">
        <v>31000</v>
      </c>
      <c r="I586" s="50">
        <v>14663.22</v>
      </c>
    </row>
    <row r="587" spans="2:9" ht="16.5" customHeight="1" x14ac:dyDescent="0.3">
      <c r="B587" s="47" t="s">
        <v>35</v>
      </c>
      <c r="C587" s="47">
        <v>2020</v>
      </c>
      <c r="D587" s="47">
        <v>7</v>
      </c>
      <c r="E587" s="47">
        <v>9</v>
      </c>
      <c r="F587" s="50">
        <v>331273</v>
      </c>
      <c r="G587" s="50">
        <f t="shared" si="9"/>
        <v>139134.66</v>
      </c>
      <c r="H587" s="50">
        <v>31000</v>
      </c>
      <c r="I587" s="50">
        <v>9938.19</v>
      </c>
    </row>
    <row r="588" spans="2:9" ht="16.5" customHeight="1" x14ac:dyDescent="0.3">
      <c r="B588" s="47" t="s">
        <v>35</v>
      </c>
      <c r="C588" s="47">
        <v>2020</v>
      </c>
      <c r="D588" s="47">
        <v>1</v>
      </c>
      <c r="E588" s="47">
        <v>26</v>
      </c>
      <c r="F588" s="50">
        <v>296765</v>
      </c>
      <c r="G588" s="50">
        <f t="shared" si="9"/>
        <v>124641.29999999999</v>
      </c>
      <c r="H588" s="50">
        <v>35000</v>
      </c>
      <c r="I588" s="50">
        <v>8902.9499999999989</v>
      </c>
    </row>
    <row r="589" spans="2:9" ht="16.5" customHeight="1" x14ac:dyDescent="0.3">
      <c r="B589" s="47" t="s">
        <v>35</v>
      </c>
      <c r="C589" s="47">
        <v>2020</v>
      </c>
      <c r="D589" s="47">
        <v>10</v>
      </c>
      <c r="E589" s="47">
        <v>4</v>
      </c>
      <c r="F589" s="50">
        <v>482096</v>
      </c>
      <c r="G589" s="50">
        <f t="shared" si="9"/>
        <v>202480.32</v>
      </c>
      <c r="H589" s="50">
        <v>16000</v>
      </c>
      <c r="I589" s="50">
        <v>14462.88</v>
      </c>
    </row>
    <row r="590" spans="2:9" ht="16.5" customHeight="1" x14ac:dyDescent="0.3">
      <c r="B590" s="47" t="s">
        <v>35</v>
      </c>
      <c r="C590" s="47">
        <v>2020</v>
      </c>
      <c r="D590" s="47">
        <v>5</v>
      </c>
      <c r="E590" s="47">
        <v>12</v>
      </c>
      <c r="F590" s="50">
        <v>252729</v>
      </c>
      <c r="G590" s="50">
        <f t="shared" si="9"/>
        <v>106146.18</v>
      </c>
      <c r="H590" s="50">
        <v>20000</v>
      </c>
      <c r="I590" s="50">
        <v>7581.87</v>
      </c>
    </row>
    <row r="591" spans="2:9" ht="16.5" customHeight="1" x14ac:dyDescent="0.3">
      <c r="B591" s="47" t="s">
        <v>35</v>
      </c>
      <c r="C591" s="47">
        <v>2020</v>
      </c>
      <c r="D591" s="47">
        <v>10</v>
      </c>
      <c r="E591" s="47">
        <v>24</v>
      </c>
      <c r="F591" s="50">
        <v>325320</v>
      </c>
      <c r="G591" s="50">
        <f t="shared" si="9"/>
        <v>136634.4</v>
      </c>
      <c r="H591" s="50">
        <v>29000</v>
      </c>
      <c r="I591" s="50">
        <v>9759.6</v>
      </c>
    </row>
    <row r="592" spans="2:9" ht="16.5" customHeight="1" x14ac:dyDescent="0.3">
      <c r="B592" s="47" t="s">
        <v>35</v>
      </c>
      <c r="C592" s="47">
        <v>2020</v>
      </c>
      <c r="D592" s="47">
        <v>11</v>
      </c>
      <c r="E592" s="47">
        <v>25</v>
      </c>
      <c r="F592" s="50">
        <v>265436</v>
      </c>
      <c r="G592" s="50">
        <f t="shared" si="9"/>
        <v>111483.12</v>
      </c>
      <c r="H592" s="50">
        <v>38000</v>
      </c>
      <c r="I592" s="50">
        <v>7963.08</v>
      </c>
    </row>
    <row r="593" spans="2:9" ht="16.5" customHeight="1" x14ac:dyDescent="0.3">
      <c r="B593" s="47" t="s">
        <v>35</v>
      </c>
      <c r="C593" s="47">
        <v>2020</v>
      </c>
      <c r="D593" s="47">
        <v>10</v>
      </c>
      <c r="E593" s="47">
        <v>14</v>
      </c>
      <c r="F593" s="50">
        <v>473534</v>
      </c>
      <c r="G593" s="50">
        <f t="shared" si="9"/>
        <v>198884.28</v>
      </c>
      <c r="H593" s="50">
        <v>18000</v>
      </c>
      <c r="I593" s="50">
        <v>14206.019999999999</v>
      </c>
    </row>
    <row r="594" spans="2:9" ht="16.5" customHeight="1" x14ac:dyDescent="0.3">
      <c r="B594" s="47" t="s">
        <v>35</v>
      </c>
      <c r="C594" s="47">
        <v>2020</v>
      </c>
      <c r="D594" s="47">
        <v>11</v>
      </c>
      <c r="E594" s="47">
        <v>10</v>
      </c>
      <c r="F594" s="50">
        <v>294711</v>
      </c>
      <c r="G594" s="50">
        <f t="shared" si="9"/>
        <v>123778.62</v>
      </c>
      <c r="H594" s="50">
        <v>22000</v>
      </c>
      <c r="I594" s="50">
        <v>8841.33</v>
      </c>
    </row>
    <row r="595" spans="2:9" ht="16.5" customHeight="1" x14ac:dyDescent="0.3">
      <c r="B595" s="47" t="s">
        <v>35</v>
      </c>
      <c r="C595" s="47">
        <v>2020</v>
      </c>
      <c r="D595" s="47">
        <v>1</v>
      </c>
      <c r="E595" s="47">
        <v>5</v>
      </c>
      <c r="F595" s="50">
        <v>308291</v>
      </c>
      <c r="G595" s="50">
        <f t="shared" si="9"/>
        <v>129482.22</v>
      </c>
      <c r="H595" s="50">
        <v>14000</v>
      </c>
      <c r="I595" s="50">
        <v>9248.73</v>
      </c>
    </row>
    <row r="596" spans="2:9" ht="16.5" customHeight="1" x14ac:dyDescent="0.3">
      <c r="B596" s="47" t="s">
        <v>35</v>
      </c>
      <c r="C596" s="47">
        <v>2020</v>
      </c>
      <c r="D596" s="47">
        <v>10</v>
      </c>
      <c r="E596" s="47">
        <v>16</v>
      </c>
      <c r="F596" s="50">
        <v>465731</v>
      </c>
      <c r="G596" s="50">
        <f t="shared" si="9"/>
        <v>195607.02</v>
      </c>
      <c r="H596" s="50">
        <v>26000</v>
      </c>
      <c r="I596" s="50">
        <v>13971.93</v>
      </c>
    </row>
    <row r="597" spans="2:9" ht="16.5" customHeight="1" x14ac:dyDescent="0.3">
      <c r="B597" s="47" t="s">
        <v>35</v>
      </c>
      <c r="C597" s="47">
        <v>2020</v>
      </c>
      <c r="D597" s="47">
        <v>3</v>
      </c>
      <c r="E597" s="47">
        <v>15</v>
      </c>
      <c r="F597" s="50">
        <v>407285</v>
      </c>
      <c r="G597" s="50">
        <f t="shared" si="9"/>
        <v>171059.69999999998</v>
      </c>
      <c r="H597" s="50">
        <v>37000</v>
      </c>
      <c r="I597" s="50">
        <v>12218.55</v>
      </c>
    </row>
    <row r="598" spans="2:9" ht="16.5" customHeight="1" x14ac:dyDescent="0.3">
      <c r="B598" s="47" t="s">
        <v>35</v>
      </c>
      <c r="C598" s="47">
        <v>2020</v>
      </c>
      <c r="D598" s="47">
        <v>9</v>
      </c>
      <c r="E598" s="47">
        <v>11</v>
      </c>
      <c r="F598" s="50">
        <v>369673</v>
      </c>
      <c r="G598" s="50">
        <f t="shared" si="9"/>
        <v>155262.66</v>
      </c>
      <c r="H598" s="50">
        <v>32000</v>
      </c>
      <c r="I598" s="50">
        <v>11090.189999999999</v>
      </c>
    </row>
    <row r="599" spans="2:9" ht="16.5" customHeight="1" x14ac:dyDescent="0.3">
      <c r="B599" s="47" t="s">
        <v>35</v>
      </c>
      <c r="C599" s="47">
        <v>2020</v>
      </c>
      <c r="D599" s="47">
        <v>12</v>
      </c>
      <c r="E599" s="47">
        <v>23</v>
      </c>
      <c r="F599" s="50">
        <v>274111</v>
      </c>
      <c r="G599" s="50">
        <f t="shared" si="9"/>
        <v>115126.62</v>
      </c>
      <c r="H599" s="50">
        <v>39000</v>
      </c>
      <c r="I599" s="50">
        <v>8223.33</v>
      </c>
    </row>
    <row r="600" spans="2:9" ht="16.5" customHeight="1" x14ac:dyDescent="0.3">
      <c r="B600" s="47" t="s">
        <v>35</v>
      </c>
      <c r="C600" s="47">
        <v>2020</v>
      </c>
      <c r="D600" s="47">
        <v>4</v>
      </c>
      <c r="E600" s="47">
        <v>12</v>
      </c>
      <c r="F600" s="50">
        <v>396426</v>
      </c>
      <c r="G600" s="50">
        <f t="shared" si="9"/>
        <v>166498.91999999998</v>
      </c>
      <c r="H600" s="50">
        <v>15000</v>
      </c>
      <c r="I600" s="50">
        <v>11892.779999999999</v>
      </c>
    </row>
    <row r="601" spans="2:9" ht="16.5" customHeight="1" x14ac:dyDescent="0.3">
      <c r="B601" s="47" t="s">
        <v>34</v>
      </c>
      <c r="C601" s="47">
        <v>2020</v>
      </c>
      <c r="D601" s="47">
        <v>4</v>
      </c>
      <c r="E601" s="47">
        <v>20</v>
      </c>
      <c r="F601" s="50">
        <v>369502</v>
      </c>
      <c r="G601" s="50">
        <f t="shared" si="9"/>
        <v>155190.84</v>
      </c>
      <c r="H601" s="50">
        <v>30000</v>
      </c>
      <c r="I601" s="50">
        <v>11085.06</v>
      </c>
    </row>
    <row r="602" spans="2:9" ht="16.5" customHeight="1" x14ac:dyDescent="0.3">
      <c r="B602" s="47" t="s">
        <v>34</v>
      </c>
      <c r="C602" s="47">
        <v>2020</v>
      </c>
      <c r="D602" s="47">
        <v>6</v>
      </c>
      <c r="E602" s="47">
        <v>19</v>
      </c>
      <c r="F602" s="50">
        <v>339673</v>
      </c>
      <c r="G602" s="50">
        <f t="shared" si="9"/>
        <v>142662.66</v>
      </c>
      <c r="H602" s="50">
        <v>37000</v>
      </c>
      <c r="I602" s="50">
        <v>10190.19</v>
      </c>
    </row>
    <row r="603" spans="2:9" ht="16.5" customHeight="1" x14ac:dyDescent="0.3">
      <c r="B603" s="47" t="s">
        <v>46</v>
      </c>
      <c r="C603" s="47">
        <v>2020</v>
      </c>
      <c r="D603" s="47">
        <v>5</v>
      </c>
      <c r="E603" s="47">
        <v>25</v>
      </c>
      <c r="F603" s="50">
        <v>270542</v>
      </c>
      <c r="G603" s="50">
        <f t="shared" si="9"/>
        <v>113627.64</v>
      </c>
      <c r="H603" s="50">
        <v>14000</v>
      </c>
      <c r="I603" s="50">
        <v>8116.2599999999993</v>
      </c>
    </row>
    <row r="604" spans="2:9" ht="16.5" customHeight="1" x14ac:dyDescent="0.3">
      <c r="B604" s="47" t="s">
        <v>46</v>
      </c>
      <c r="C604" s="47">
        <v>2020</v>
      </c>
      <c r="D604" s="47">
        <v>4</v>
      </c>
      <c r="E604" s="47">
        <v>3</v>
      </c>
      <c r="F604" s="50">
        <v>374451</v>
      </c>
      <c r="G604" s="50">
        <f t="shared" si="9"/>
        <v>157269.41999999998</v>
      </c>
      <c r="H604" s="50">
        <v>13000</v>
      </c>
      <c r="I604" s="50">
        <v>11233.529999999999</v>
      </c>
    </row>
    <row r="605" spans="2:9" ht="16.5" customHeight="1" x14ac:dyDescent="0.3">
      <c r="B605" s="47" t="s">
        <v>46</v>
      </c>
      <c r="C605" s="47">
        <v>2020</v>
      </c>
      <c r="D605" s="47">
        <v>2</v>
      </c>
      <c r="E605" s="47">
        <v>17</v>
      </c>
      <c r="F605" s="50">
        <v>440988</v>
      </c>
      <c r="G605" s="50">
        <f t="shared" si="9"/>
        <v>185214.96</v>
      </c>
      <c r="H605" s="50">
        <v>29000</v>
      </c>
      <c r="I605" s="50">
        <v>13229.64</v>
      </c>
    </row>
    <row r="606" spans="2:9" ht="16.5" customHeight="1" x14ac:dyDescent="0.3">
      <c r="B606" s="47" t="s">
        <v>46</v>
      </c>
      <c r="C606" s="47">
        <v>2020</v>
      </c>
      <c r="D606" s="47">
        <v>8</v>
      </c>
      <c r="E606" s="47">
        <v>8</v>
      </c>
      <c r="F606" s="50">
        <v>355931</v>
      </c>
      <c r="G606" s="50">
        <f t="shared" si="9"/>
        <v>149491.01999999999</v>
      </c>
      <c r="H606" s="50">
        <v>24000</v>
      </c>
      <c r="I606" s="50">
        <v>10677.93</v>
      </c>
    </row>
    <row r="607" spans="2:9" ht="16.5" customHeight="1" x14ac:dyDescent="0.3">
      <c r="B607" s="47" t="s">
        <v>46</v>
      </c>
      <c r="C607" s="47">
        <v>2020</v>
      </c>
      <c r="D607" s="47">
        <v>9</v>
      </c>
      <c r="E607" s="47">
        <v>19</v>
      </c>
      <c r="F607" s="50">
        <v>330248</v>
      </c>
      <c r="G607" s="50">
        <f t="shared" si="9"/>
        <v>138704.16</v>
      </c>
      <c r="H607" s="50">
        <v>24000</v>
      </c>
      <c r="I607" s="50">
        <v>9907.44</v>
      </c>
    </row>
    <row r="608" spans="2:9" ht="16.5" customHeight="1" x14ac:dyDescent="0.3">
      <c r="B608" s="47" t="s">
        <v>46</v>
      </c>
      <c r="C608" s="47">
        <v>2020</v>
      </c>
      <c r="D608" s="47">
        <v>5</v>
      </c>
      <c r="E608" s="47">
        <v>24</v>
      </c>
      <c r="F608" s="50">
        <v>401846</v>
      </c>
      <c r="G608" s="50">
        <f t="shared" si="9"/>
        <v>168775.32</v>
      </c>
      <c r="H608" s="50">
        <v>23000</v>
      </c>
      <c r="I608" s="50">
        <v>12055.38</v>
      </c>
    </row>
    <row r="609" spans="2:9" ht="16.5" customHeight="1" x14ac:dyDescent="0.3">
      <c r="B609" s="47" t="s">
        <v>46</v>
      </c>
      <c r="C609" s="47">
        <v>2020</v>
      </c>
      <c r="D609" s="47">
        <v>2</v>
      </c>
      <c r="E609" s="47">
        <v>1</v>
      </c>
      <c r="F609" s="50">
        <v>494441</v>
      </c>
      <c r="G609" s="50">
        <f t="shared" si="9"/>
        <v>207665.22</v>
      </c>
      <c r="H609" s="50">
        <v>29000</v>
      </c>
      <c r="I609" s="50">
        <v>14833.23</v>
      </c>
    </row>
    <row r="610" spans="2:9" ht="16.5" customHeight="1" x14ac:dyDescent="0.3">
      <c r="B610" s="47" t="s">
        <v>46</v>
      </c>
      <c r="C610" s="47">
        <v>2020</v>
      </c>
      <c r="D610" s="47">
        <v>6</v>
      </c>
      <c r="E610" s="47">
        <v>16</v>
      </c>
      <c r="F610" s="50">
        <v>292782</v>
      </c>
      <c r="G610" s="50">
        <f t="shared" si="9"/>
        <v>122968.44</v>
      </c>
      <c r="H610" s="50">
        <v>34000</v>
      </c>
      <c r="I610" s="50">
        <v>8783.4599999999991</v>
      </c>
    </row>
    <row r="611" spans="2:9" ht="16.5" customHeight="1" x14ac:dyDescent="0.3">
      <c r="B611" s="47" t="s">
        <v>46</v>
      </c>
      <c r="C611" s="47">
        <v>2020</v>
      </c>
      <c r="D611" s="47">
        <v>8</v>
      </c>
      <c r="E611" s="47">
        <v>13</v>
      </c>
      <c r="F611" s="50">
        <v>394249</v>
      </c>
      <c r="G611" s="50">
        <f t="shared" si="9"/>
        <v>165584.57999999999</v>
      </c>
      <c r="H611" s="50">
        <v>26000</v>
      </c>
      <c r="I611" s="50">
        <v>11827.47</v>
      </c>
    </row>
    <row r="612" spans="2:9" ht="16.5" customHeight="1" x14ac:dyDescent="0.3">
      <c r="B612" s="47" t="s">
        <v>46</v>
      </c>
      <c r="C612" s="47">
        <v>2020</v>
      </c>
      <c r="D612" s="47">
        <v>6</v>
      </c>
      <c r="E612" s="47">
        <v>11</v>
      </c>
      <c r="F612" s="50">
        <v>264384</v>
      </c>
      <c r="G612" s="50">
        <f t="shared" si="9"/>
        <v>111041.28</v>
      </c>
      <c r="H612" s="50">
        <v>19000</v>
      </c>
      <c r="I612" s="50">
        <v>7931.5199999999995</v>
      </c>
    </row>
    <row r="613" spans="2:9" ht="16.5" customHeight="1" x14ac:dyDescent="0.3">
      <c r="B613" s="47" t="s">
        <v>46</v>
      </c>
      <c r="C613" s="47">
        <v>2020</v>
      </c>
      <c r="D613" s="47">
        <v>5</v>
      </c>
      <c r="E613" s="47">
        <v>7</v>
      </c>
      <c r="F613" s="50">
        <v>262130</v>
      </c>
      <c r="G613" s="50">
        <f t="shared" si="9"/>
        <v>110094.59999999999</v>
      </c>
      <c r="H613" s="50">
        <v>17000</v>
      </c>
      <c r="I613" s="50">
        <v>7863.9</v>
      </c>
    </row>
    <row r="614" spans="2:9" ht="16.5" customHeight="1" x14ac:dyDescent="0.3">
      <c r="B614" s="47" t="s">
        <v>46</v>
      </c>
      <c r="C614" s="47">
        <v>2020</v>
      </c>
      <c r="D614" s="47">
        <v>3</v>
      </c>
      <c r="E614" s="47">
        <v>8</v>
      </c>
      <c r="F614" s="50">
        <v>469781</v>
      </c>
      <c r="G614" s="50">
        <f t="shared" si="9"/>
        <v>197308.02</v>
      </c>
      <c r="H614" s="50">
        <v>30000</v>
      </c>
      <c r="I614" s="50">
        <v>14093.43</v>
      </c>
    </row>
    <row r="615" spans="2:9" ht="16.5" customHeight="1" x14ac:dyDescent="0.3">
      <c r="B615" s="47" t="s">
        <v>46</v>
      </c>
      <c r="C615" s="47">
        <v>2020</v>
      </c>
      <c r="D615" s="47">
        <v>6</v>
      </c>
      <c r="E615" s="47">
        <v>8</v>
      </c>
      <c r="F615" s="50">
        <v>494949</v>
      </c>
      <c r="G615" s="50">
        <f t="shared" si="9"/>
        <v>207878.58</v>
      </c>
      <c r="H615" s="50">
        <v>14000</v>
      </c>
      <c r="I615" s="50">
        <v>14848.47</v>
      </c>
    </row>
    <row r="616" spans="2:9" ht="16.5" customHeight="1" x14ac:dyDescent="0.3">
      <c r="B616" s="47" t="s">
        <v>46</v>
      </c>
      <c r="C616" s="47">
        <v>2020</v>
      </c>
      <c r="D616" s="47">
        <v>9</v>
      </c>
      <c r="E616" s="47">
        <v>6</v>
      </c>
      <c r="F616" s="50">
        <v>434743</v>
      </c>
      <c r="G616" s="50">
        <f t="shared" si="9"/>
        <v>182592.06</v>
      </c>
      <c r="H616" s="50">
        <v>21000</v>
      </c>
      <c r="I616" s="50">
        <v>13042.289999999999</v>
      </c>
    </row>
    <row r="617" spans="2:9" ht="16.5" customHeight="1" x14ac:dyDescent="0.3">
      <c r="B617" s="47" t="s">
        <v>46</v>
      </c>
      <c r="C617" s="47">
        <v>2020</v>
      </c>
      <c r="D617" s="47">
        <v>4</v>
      </c>
      <c r="E617" s="47">
        <v>11</v>
      </c>
      <c r="F617" s="50">
        <v>427092</v>
      </c>
      <c r="G617" s="50">
        <f t="shared" si="9"/>
        <v>179378.63999999998</v>
      </c>
      <c r="H617" s="50">
        <v>21000</v>
      </c>
      <c r="I617" s="50">
        <v>12812.76</v>
      </c>
    </row>
    <row r="618" spans="2:9" ht="16.5" customHeight="1" x14ac:dyDescent="0.3">
      <c r="B618" s="47" t="s">
        <v>46</v>
      </c>
      <c r="C618" s="47">
        <v>2020</v>
      </c>
      <c r="D618" s="47">
        <v>6</v>
      </c>
      <c r="E618" s="47">
        <v>22</v>
      </c>
      <c r="F618" s="50">
        <v>388365</v>
      </c>
      <c r="G618" s="50">
        <f t="shared" si="9"/>
        <v>163113.29999999999</v>
      </c>
      <c r="H618" s="50">
        <v>29000</v>
      </c>
      <c r="I618" s="50">
        <v>11650.949999999999</v>
      </c>
    </row>
    <row r="619" spans="2:9" ht="16.5" customHeight="1" x14ac:dyDescent="0.3">
      <c r="B619" s="47" t="s">
        <v>46</v>
      </c>
      <c r="C619" s="47">
        <v>2020</v>
      </c>
      <c r="D619" s="47">
        <v>8</v>
      </c>
      <c r="E619" s="47">
        <v>10</v>
      </c>
      <c r="F619" s="50">
        <v>458886</v>
      </c>
      <c r="G619" s="50">
        <f t="shared" si="9"/>
        <v>192732.12</v>
      </c>
      <c r="H619" s="50">
        <v>34000</v>
      </c>
      <c r="I619" s="50">
        <v>13766.58</v>
      </c>
    </row>
    <row r="620" spans="2:9" ht="16.5" customHeight="1" x14ac:dyDescent="0.3">
      <c r="B620" s="47" t="s">
        <v>46</v>
      </c>
      <c r="C620" s="47">
        <v>2020</v>
      </c>
      <c r="D620" s="47">
        <v>1</v>
      </c>
      <c r="E620" s="47">
        <v>3</v>
      </c>
      <c r="F620" s="50">
        <v>450501</v>
      </c>
      <c r="G620" s="50">
        <f t="shared" si="9"/>
        <v>189210.41999999998</v>
      </c>
      <c r="H620" s="50">
        <v>22000</v>
      </c>
      <c r="I620" s="50">
        <v>13515.029999999999</v>
      </c>
    </row>
    <row r="621" spans="2:9" ht="16.5" customHeight="1" x14ac:dyDescent="0.3">
      <c r="B621" s="47" t="s">
        <v>46</v>
      </c>
      <c r="C621" s="47">
        <v>2020</v>
      </c>
      <c r="D621" s="47">
        <v>7</v>
      </c>
      <c r="E621" s="47">
        <v>28</v>
      </c>
      <c r="F621" s="50">
        <v>392090</v>
      </c>
      <c r="G621" s="50">
        <f t="shared" si="9"/>
        <v>164677.79999999999</v>
      </c>
      <c r="H621" s="50">
        <v>33000</v>
      </c>
      <c r="I621" s="50">
        <v>11762.699999999999</v>
      </c>
    </row>
    <row r="622" spans="2:9" ht="16.5" customHeight="1" x14ac:dyDescent="0.3">
      <c r="B622" s="47" t="s">
        <v>46</v>
      </c>
      <c r="C622" s="47">
        <v>2020</v>
      </c>
      <c r="D622" s="47">
        <v>6</v>
      </c>
      <c r="E622" s="47">
        <v>19</v>
      </c>
      <c r="F622" s="50">
        <v>259972</v>
      </c>
      <c r="G622" s="50">
        <f t="shared" si="9"/>
        <v>109188.23999999999</v>
      </c>
      <c r="H622" s="50">
        <v>30000</v>
      </c>
      <c r="I622" s="50">
        <v>7799.16</v>
      </c>
    </row>
    <row r="623" spans="2:9" ht="16.5" customHeight="1" x14ac:dyDescent="0.3">
      <c r="B623" s="47" t="s">
        <v>34</v>
      </c>
      <c r="C623" s="47">
        <v>2020</v>
      </c>
      <c r="D623" s="47">
        <v>10</v>
      </c>
      <c r="E623" s="47">
        <v>4</v>
      </c>
      <c r="F623" s="50">
        <v>436934</v>
      </c>
      <c r="G623" s="50">
        <f t="shared" si="9"/>
        <v>183512.28</v>
      </c>
      <c r="H623" s="50">
        <v>21000</v>
      </c>
      <c r="I623" s="50">
        <v>13108.019999999999</v>
      </c>
    </row>
    <row r="624" spans="2:9" ht="16.5" customHeight="1" x14ac:dyDescent="0.3">
      <c r="B624" s="47" t="s">
        <v>34</v>
      </c>
      <c r="C624" s="47">
        <v>2020</v>
      </c>
      <c r="D624" s="47">
        <v>3</v>
      </c>
      <c r="E624" s="47">
        <v>20</v>
      </c>
      <c r="F624" s="50">
        <v>279667</v>
      </c>
      <c r="G624" s="50">
        <f t="shared" si="9"/>
        <v>117460.14</v>
      </c>
      <c r="H624" s="50">
        <v>20000</v>
      </c>
      <c r="I624" s="50">
        <v>8390.01</v>
      </c>
    </row>
    <row r="625" spans="2:9" ht="16.5" customHeight="1" x14ac:dyDescent="0.3">
      <c r="B625" s="47" t="s">
        <v>34</v>
      </c>
      <c r="C625" s="47">
        <v>2020</v>
      </c>
      <c r="D625" s="47">
        <v>2</v>
      </c>
      <c r="E625" s="47">
        <v>4</v>
      </c>
      <c r="F625" s="50">
        <v>497899</v>
      </c>
      <c r="G625" s="50">
        <f t="shared" si="9"/>
        <v>209117.58</v>
      </c>
      <c r="H625" s="50">
        <v>27000</v>
      </c>
      <c r="I625" s="50">
        <v>14936.97</v>
      </c>
    </row>
    <row r="626" spans="2:9" ht="16.5" customHeight="1" x14ac:dyDescent="0.3">
      <c r="B626" s="47" t="s">
        <v>34</v>
      </c>
      <c r="C626" s="47">
        <v>2020</v>
      </c>
      <c r="D626" s="47">
        <v>7</v>
      </c>
      <c r="E626" s="47">
        <v>13</v>
      </c>
      <c r="F626" s="50">
        <v>295330</v>
      </c>
      <c r="G626" s="50">
        <f t="shared" si="9"/>
        <v>124038.59999999999</v>
      </c>
      <c r="H626" s="50">
        <v>20000</v>
      </c>
      <c r="I626" s="50">
        <v>8859.9</v>
      </c>
    </row>
    <row r="627" spans="2:9" ht="16.5" customHeight="1" x14ac:dyDescent="0.3">
      <c r="B627" s="47" t="s">
        <v>34</v>
      </c>
      <c r="C627" s="47">
        <v>2020</v>
      </c>
      <c r="D627" s="47">
        <v>5</v>
      </c>
      <c r="E627" s="47">
        <v>5</v>
      </c>
      <c r="F627" s="50">
        <v>322614</v>
      </c>
      <c r="G627" s="50">
        <f t="shared" si="9"/>
        <v>135497.88</v>
      </c>
      <c r="H627" s="50">
        <v>35000</v>
      </c>
      <c r="I627" s="50">
        <v>9678.42</v>
      </c>
    </row>
    <row r="628" spans="2:9" ht="16.5" customHeight="1" x14ac:dyDescent="0.3">
      <c r="B628" s="47" t="s">
        <v>34</v>
      </c>
      <c r="C628" s="47">
        <v>2020</v>
      </c>
      <c r="D628" s="47">
        <v>3</v>
      </c>
      <c r="E628" s="47">
        <v>5</v>
      </c>
      <c r="F628" s="50">
        <v>396533</v>
      </c>
      <c r="G628" s="50">
        <f t="shared" si="9"/>
        <v>166543.85999999999</v>
      </c>
      <c r="H628" s="50">
        <v>20000</v>
      </c>
      <c r="I628" s="50">
        <v>11895.99</v>
      </c>
    </row>
    <row r="629" spans="2:9" ht="16.5" customHeight="1" x14ac:dyDescent="0.3">
      <c r="B629" s="47" t="s">
        <v>34</v>
      </c>
      <c r="C629" s="47">
        <v>2020</v>
      </c>
      <c r="D629" s="47">
        <v>12</v>
      </c>
      <c r="E629" s="47">
        <v>18</v>
      </c>
      <c r="F629" s="50">
        <v>266736</v>
      </c>
      <c r="G629" s="50">
        <f t="shared" si="9"/>
        <v>112029.12</v>
      </c>
      <c r="H629" s="50">
        <v>26000</v>
      </c>
      <c r="I629" s="50">
        <v>8002.08</v>
      </c>
    </row>
    <row r="630" spans="2:9" ht="16.5" customHeight="1" x14ac:dyDescent="0.3">
      <c r="B630" s="47" t="s">
        <v>34</v>
      </c>
      <c r="C630" s="47">
        <v>2020</v>
      </c>
      <c r="D630" s="47">
        <v>4</v>
      </c>
      <c r="E630" s="47">
        <v>21</v>
      </c>
      <c r="F630" s="50">
        <v>389095</v>
      </c>
      <c r="G630" s="50">
        <f t="shared" si="9"/>
        <v>163419.9</v>
      </c>
      <c r="H630" s="50">
        <v>12000</v>
      </c>
      <c r="I630" s="50">
        <v>11672.85</v>
      </c>
    </row>
    <row r="631" spans="2:9" ht="16.5" customHeight="1" x14ac:dyDescent="0.3">
      <c r="B631" s="47" t="s">
        <v>34</v>
      </c>
      <c r="C631" s="47">
        <v>2020</v>
      </c>
      <c r="D631" s="47">
        <v>1</v>
      </c>
      <c r="E631" s="47">
        <v>23</v>
      </c>
      <c r="F631" s="50">
        <v>304328</v>
      </c>
      <c r="G631" s="50">
        <f t="shared" si="9"/>
        <v>127817.76</v>
      </c>
      <c r="H631" s="50">
        <v>14000</v>
      </c>
      <c r="I631" s="50">
        <v>9129.84</v>
      </c>
    </row>
    <row r="632" spans="2:9" ht="16.5" customHeight="1" x14ac:dyDescent="0.3">
      <c r="B632" s="47" t="s">
        <v>34</v>
      </c>
      <c r="C632" s="47">
        <v>2020</v>
      </c>
      <c r="D632" s="47">
        <v>5</v>
      </c>
      <c r="E632" s="47">
        <v>17</v>
      </c>
      <c r="F632" s="50">
        <v>408945</v>
      </c>
      <c r="G632" s="50">
        <f t="shared" si="9"/>
        <v>171756.9</v>
      </c>
      <c r="H632" s="50">
        <v>12000</v>
      </c>
      <c r="I632" s="50">
        <v>12268.35</v>
      </c>
    </row>
    <row r="633" spans="2:9" ht="16.5" customHeight="1" x14ac:dyDescent="0.3">
      <c r="B633" s="47" t="s">
        <v>34</v>
      </c>
      <c r="C633" s="47">
        <v>2020</v>
      </c>
      <c r="D633" s="47">
        <v>9</v>
      </c>
      <c r="E633" s="47">
        <v>7</v>
      </c>
      <c r="F633" s="50">
        <v>435303</v>
      </c>
      <c r="G633" s="50">
        <f t="shared" si="9"/>
        <v>182827.25999999998</v>
      </c>
      <c r="H633" s="50">
        <v>17000</v>
      </c>
      <c r="I633" s="50">
        <v>13059.09</v>
      </c>
    </row>
    <row r="634" spans="2:9" ht="16.5" customHeight="1" x14ac:dyDescent="0.3">
      <c r="B634" s="47" t="s">
        <v>34</v>
      </c>
      <c r="C634" s="47">
        <v>2020</v>
      </c>
      <c r="D634" s="47">
        <v>10</v>
      </c>
      <c r="E634" s="47">
        <v>2</v>
      </c>
      <c r="F634" s="50">
        <v>452498</v>
      </c>
      <c r="G634" s="50">
        <f t="shared" si="9"/>
        <v>190049.16</v>
      </c>
      <c r="H634" s="50">
        <v>23000</v>
      </c>
      <c r="I634" s="50">
        <v>13574.939999999999</v>
      </c>
    </row>
    <row r="635" spans="2:9" ht="16.5" customHeight="1" x14ac:dyDescent="0.3">
      <c r="B635" s="47" t="s">
        <v>34</v>
      </c>
      <c r="C635" s="47">
        <v>2020</v>
      </c>
      <c r="D635" s="47">
        <v>12</v>
      </c>
      <c r="E635" s="47">
        <v>21</v>
      </c>
      <c r="F635" s="50">
        <v>476709</v>
      </c>
      <c r="G635" s="50">
        <f t="shared" si="9"/>
        <v>200217.78</v>
      </c>
      <c r="H635" s="50">
        <v>31000</v>
      </c>
      <c r="I635" s="50">
        <v>14301.269999999999</v>
      </c>
    </row>
    <row r="636" spans="2:9" ht="16.5" customHeight="1" x14ac:dyDescent="0.3">
      <c r="B636" s="47" t="s">
        <v>34</v>
      </c>
      <c r="C636" s="47">
        <v>2020</v>
      </c>
      <c r="D636" s="47">
        <v>10</v>
      </c>
      <c r="E636" s="47">
        <v>15</v>
      </c>
      <c r="F636" s="50">
        <v>352005</v>
      </c>
      <c r="G636" s="50">
        <f t="shared" si="9"/>
        <v>147842.1</v>
      </c>
      <c r="H636" s="50">
        <v>19000</v>
      </c>
      <c r="I636" s="50">
        <v>10560.15</v>
      </c>
    </row>
    <row r="637" spans="2:9" ht="16.5" customHeight="1" x14ac:dyDescent="0.3">
      <c r="B637" s="47" t="s">
        <v>34</v>
      </c>
      <c r="C637" s="47">
        <v>2020</v>
      </c>
      <c r="D637" s="47">
        <v>12</v>
      </c>
      <c r="E637" s="47">
        <v>23</v>
      </c>
      <c r="F637" s="50">
        <v>490095</v>
      </c>
      <c r="G637" s="50">
        <f t="shared" si="9"/>
        <v>205839.9</v>
      </c>
      <c r="H637" s="50">
        <v>35000</v>
      </c>
      <c r="I637" s="50">
        <v>14702.85</v>
      </c>
    </row>
    <row r="638" spans="2:9" ht="16.5" customHeight="1" x14ac:dyDescent="0.3">
      <c r="B638" s="47" t="s">
        <v>34</v>
      </c>
      <c r="C638" s="47">
        <v>2020</v>
      </c>
      <c r="D638" s="47">
        <v>10</v>
      </c>
      <c r="E638" s="47">
        <v>10</v>
      </c>
      <c r="F638" s="50">
        <v>424078</v>
      </c>
      <c r="G638" s="50">
        <f t="shared" si="9"/>
        <v>178112.75999999998</v>
      </c>
      <c r="H638" s="50">
        <v>15000</v>
      </c>
      <c r="I638" s="50">
        <v>12722.34</v>
      </c>
    </row>
    <row r="639" spans="2:9" ht="16.5" customHeight="1" x14ac:dyDescent="0.3">
      <c r="B639" s="47" t="s">
        <v>34</v>
      </c>
      <c r="C639" s="47">
        <v>2020</v>
      </c>
      <c r="D639" s="47">
        <v>5</v>
      </c>
      <c r="E639" s="47">
        <v>25</v>
      </c>
      <c r="F639" s="50">
        <v>328542</v>
      </c>
      <c r="G639" s="50">
        <f t="shared" si="9"/>
        <v>137987.63999999998</v>
      </c>
      <c r="H639" s="50">
        <v>30000</v>
      </c>
      <c r="I639" s="50">
        <v>9856.26</v>
      </c>
    </row>
    <row r="640" spans="2:9" ht="16.5" customHeight="1" x14ac:dyDescent="0.3">
      <c r="B640" s="47" t="s">
        <v>34</v>
      </c>
      <c r="C640" s="47">
        <v>2020</v>
      </c>
      <c r="D640" s="47">
        <v>10</v>
      </c>
      <c r="E640" s="47">
        <v>28</v>
      </c>
      <c r="F640" s="50">
        <v>484376</v>
      </c>
      <c r="G640" s="50">
        <f t="shared" si="9"/>
        <v>203437.91999999998</v>
      </c>
      <c r="H640" s="50">
        <v>15000</v>
      </c>
      <c r="I640" s="50">
        <v>14531.279999999999</v>
      </c>
    </row>
    <row r="641" spans="2:9" ht="16.5" customHeight="1" x14ac:dyDescent="0.3">
      <c r="B641" s="47" t="s">
        <v>34</v>
      </c>
      <c r="C641" s="47">
        <v>2020</v>
      </c>
      <c r="D641" s="47">
        <v>9</v>
      </c>
      <c r="E641" s="47">
        <v>18</v>
      </c>
      <c r="F641" s="50">
        <v>343700</v>
      </c>
      <c r="G641" s="50">
        <f t="shared" si="9"/>
        <v>144354</v>
      </c>
      <c r="H641" s="50">
        <v>11000</v>
      </c>
      <c r="I641" s="50">
        <v>10311</v>
      </c>
    </row>
    <row r="642" spans="2:9" ht="16.5" customHeight="1" x14ac:dyDescent="0.3">
      <c r="B642" s="47" t="s">
        <v>34</v>
      </c>
      <c r="C642" s="47">
        <v>2020</v>
      </c>
      <c r="D642" s="47">
        <v>9</v>
      </c>
      <c r="E642" s="47">
        <v>4</v>
      </c>
      <c r="F642" s="50">
        <v>275038</v>
      </c>
      <c r="G642" s="50">
        <f t="shared" si="9"/>
        <v>115515.95999999999</v>
      </c>
      <c r="H642" s="50">
        <v>29000</v>
      </c>
      <c r="I642" s="50">
        <v>8251.14</v>
      </c>
    </row>
    <row r="643" spans="2:9" ht="16.5" customHeight="1" x14ac:dyDescent="0.3">
      <c r="B643" s="47" t="s">
        <v>34</v>
      </c>
      <c r="C643" s="47">
        <v>2020</v>
      </c>
      <c r="D643" s="47">
        <v>1</v>
      </c>
      <c r="E643" s="47">
        <v>26</v>
      </c>
      <c r="F643" s="50">
        <v>454129</v>
      </c>
      <c r="G643" s="50">
        <f t="shared" si="9"/>
        <v>190734.18</v>
      </c>
      <c r="H643" s="50">
        <v>25000</v>
      </c>
      <c r="I643" s="50">
        <v>13623.869999999999</v>
      </c>
    </row>
    <row r="644" spans="2:9" ht="16.5" customHeight="1" x14ac:dyDescent="0.3">
      <c r="B644" s="47" t="s">
        <v>23</v>
      </c>
      <c r="C644" s="47">
        <v>2020</v>
      </c>
      <c r="D644" s="47">
        <v>12</v>
      </c>
      <c r="E644" s="47">
        <v>4</v>
      </c>
      <c r="F644" s="50">
        <v>433165</v>
      </c>
      <c r="G644" s="50">
        <f t="shared" si="9"/>
        <v>181929.3</v>
      </c>
      <c r="H644" s="50">
        <v>29000</v>
      </c>
      <c r="I644" s="50">
        <v>12994.949999999999</v>
      </c>
    </row>
    <row r="645" spans="2:9" ht="16.5" customHeight="1" x14ac:dyDescent="0.3">
      <c r="B645" s="47" t="s">
        <v>23</v>
      </c>
      <c r="C645" s="47">
        <v>2020</v>
      </c>
      <c r="D645" s="47">
        <v>7</v>
      </c>
      <c r="E645" s="47">
        <v>5</v>
      </c>
      <c r="F645" s="50">
        <v>297390</v>
      </c>
      <c r="G645" s="50">
        <f t="shared" ref="G645:G708" si="10">F645*0.42</f>
        <v>124903.79999999999</v>
      </c>
      <c r="H645" s="50">
        <v>40000</v>
      </c>
      <c r="I645" s="50">
        <v>8921.6999999999989</v>
      </c>
    </row>
    <row r="646" spans="2:9" ht="16.5" customHeight="1" x14ac:dyDescent="0.3">
      <c r="B646" s="47" t="s">
        <v>23</v>
      </c>
      <c r="C646" s="47">
        <v>2020</v>
      </c>
      <c r="D646" s="47">
        <v>10</v>
      </c>
      <c r="E646" s="47">
        <v>26</v>
      </c>
      <c r="F646" s="50">
        <v>289851</v>
      </c>
      <c r="G646" s="50">
        <f t="shared" si="10"/>
        <v>121737.42</v>
      </c>
      <c r="H646" s="50">
        <v>13000</v>
      </c>
      <c r="I646" s="50">
        <v>8695.5299999999988</v>
      </c>
    </row>
    <row r="647" spans="2:9" ht="16.5" customHeight="1" x14ac:dyDescent="0.3">
      <c r="B647" s="47" t="s">
        <v>23</v>
      </c>
      <c r="C647" s="47">
        <v>2020</v>
      </c>
      <c r="D647" s="47">
        <v>10</v>
      </c>
      <c r="E647" s="47">
        <v>13</v>
      </c>
      <c r="F647" s="50">
        <v>462114</v>
      </c>
      <c r="G647" s="50">
        <f t="shared" si="10"/>
        <v>194087.88</v>
      </c>
      <c r="H647" s="50">
        <v>24000</v>
      </c>
      <c r="I647" s="50">
        <v>13863.42</v>
      </c>
    </row>
    <row r="648" spans="2:9" ht="16.5" customHeight="1" x14ac:dyDescent="0.3">
      <c r="B648" s="47" t="s">
        <v>23</v>
      </c>
      <c r="C648" s="47">
        <v>2020</v>
      </c>
      <c r="D648" s="47">
        <v>2</v>
      </c>
      <c r="E648" s="47">
        <v>15</v>
      </c>
      <c r="F648" s="50">
        <v>270888</v>
      </c>
      <c r="G648" s="50">
        <f t="shared" si="10"/>
        <v>113772.95999999999</v>
      </c>
      <c r="H648" s="50">
        <v>38000</v>
      </c>
      <c r="I648" s="50">
        <v>8126.6399999999994</v>
      </c>
    </row>
    <row r="649" spans="2:9" ht="16.5" customHeight="1" x14ac:dyDescent="0.3">
      <c r="B649" s="47" t="s">
        <v>23</v>
      </c>
      <c r="C649" s="47">
        <v>2020</v>
      </c>
      <c r="D649" s="47">
        <v>3</v>
      </c>
      <c r="E649" s="47">
        <v>15</v>
      </c>
      <c r="F649" s="50">
        <v>325676</v>
      </c>
      <c r="G649" s="50">
        <f t="shared" si="10"/>
        <v>136783.91999999998</v>
      </c>
      <c r="H649" s="50">
        <v>21000</v>
      </c>
      <c r="I649" s="50">
        <v>9770.2799999999988</v>
      </c>
    </row>
    <row r="650" spans="2:9" ht="16.5" customHeight="1" x14ac:dyDescent="0.3">
      <c r="B650" s="47" t="s">
        <v>23</v>
      </c>
      <c r="C650" s="47">
        <v>2020</v>
      </c>
      <c r="D650" s="47">
        <v>4</v>
      </c>
      <c r="E650" s="47">
        <v>20</v>
      </c>
      <c r="F650" s="50">
        <v>328009</v>
      </c>
      <c r="G650" s="50">
        <f t="shared" si="10"/>
        <v>137763.78</v>
      </c>
      <c r="H650" s="50">
        <v>28000</v>
      </c>
      <c r="I650" s="50">
        <v>9840.27</v>
      </c>
    </row>
    <row r="651" spans="2:9" ht="16.5" customHeight="1" x14ac:dyDescent="0.3">
      <c r="B651" s="47" t="s">
        <v>23</v>
      </c>
      <c r="C651" s="47">
        <v>2020</v>
      </c>
      <c r="D651" s="47">
        <v>7</v>
      </c>
      <c r="E651" s="47">
        <v>3</v>
      </c>
      <c r="F651" s="50">
        <v>405967</v>
      </c>
      <c r="G651" s="50">
        <f t="shared" si="10"/>
        <v>170506.13999999998</v>
      </c>
      <c r="H651" s="50">
        <v>28000</v>
      </c>
      <c r="I651" s="50">
        <v>12179.01</v>
      </c>
    </row>
    <row r="652" spans="2:9" ht="16.5" customHeight="1" x14ac:dyDescent="0.3">
      <c r="B652" s="47" t="s">
        <v>23</v>
      </c>
      <c r="C652" s="47">
        <v>2020</v>
      </c>
      <c r="D652" s="47">
        <v>5</v>
      </c>
      <c r="E652" s="47">
        <v>16</v>
      </c>
      <c r="F652" s="50">
        <v>406021</v>
      </c>
      <c r="G652" s="50">
        <f t="shared" si="10"/>
        <v>170528.82</v>
      </c>
      <c r="H652" s="50">
        <v>14000</v>
      </c>
      <c r="I652" s="50">
        <v>12180.63</v>
      </c>
    </row>
    <row r="653" spans="2:9" ht="16.5" customHeight="1" x14ac:dyDescent="0.3">
      <c r="B653" s="47" t="s">
        <v>23</v>
      </c>
      <c r="C653" s="47">
        <v>2020</v>
      </c>
      <c r="D653" s="47">
        <v>8</v>
      </c>
      <c r="E653" s="47">
        <v>2</v>
      </c>
      <c r="F653" s="50">
        <v>280382</v>
      </c>
      <c r="G653" s="50">
        <f t="shared" si="10"/>
        <v>117760.44</v>
      </c>
      <c r="H653" s="50">
        <v>24000</v>
      </c>
      <c r="I653" s="50">
        <v>8411.4599999999991</v>
      </c>
    </row>
    <row r="654" spans="2:9" ht="16.5" customHeight="1" x14ac:dyDescent="0.3">
      <c r="B654" s="47" t="s">
        <v>23</v>
      </c>
      <c r="C654" s="47">
        <v>2020</v>
      </c>
      <c r="D654" s="47">
        <v>8</v>
      </c>
      <c r="E654" s="47">
        <v>4</v>
      </c>
      <c r="F654" s="50">
        <v>415275</v>
      </c>
      <c r="G654" s="50">
        <f t="shared" si="10"/>
        <v>174415.5</v>
      </c>
      <c r="H654" s="50">
        <v>15000</v>
      </c>
      <c r="I654" s="50">
        <v>12458.25</v>
      </c>
    </row>
    <row r="655" spans="2:9" ht="16.5" customHeight="1" x14ac:dyDescent="0.3">
      <c r="B655" s="47" t="s">
        <v>23</v>
      </c>
      <c r="C655" s="47">
        <v>2020</v>
      </c>
      <c r="D655" s="47">
        <v>7</v>
      </c>
      <c r="E655" s="47">
        <v>28</v>
      </c>
      <c r="F655" s="50">
        <v>331329</v>
      </c>
      <c r="G655" s="50">
        <f t="shared" si="10"/>
        <v>139158.18</v>
      </c>
      <c r="H655" s="50">
        <v>38000</v>
      </c>
      <c r="I655" s="50">
        <v>9939.869999999999</v>
      </c>
    </row>
    <row r="656" spans="2:9" ht="16.5" customHeight="1" x14ac:dyDescent="0.3">
      <c r="B656" s="47" t="s">
        <v>23</v>
      </c>
      <c r="C656" s="47">
        <v>2020</v>
      </c>
      <c r="D656" s="47">
        <v>4</v>
      </c>
      <c r="E656" s="47">
        <v>24</v>
      </c>
      <c r="F656" s="50">
        <v>296884</v>
      </c>
      <c r="G656" s="50">
        <f t="shared" si="10"/>
        <v>124691.28</v>
      </c>
      <c r="H656" s="50">
        <v>31000</v>
      </c>
      <c r="I656" s="50">
        <v>8906.52</v>
      </c>
    </row>
    <row r="657" spans="2:9" ht="16.5" customHeight="1" x14ac:dyDescent="0.3">
      <c r="B657" s="47" t="s">
        <v>37</v>
      </c>
      <c r="C657" s="47">
        <v>2020</v>
      </c>
      <c r="D657" s="47">
        <v>12</v>
      </c>
      <c r="E657" s="47">
        <v>22</v>
      </c>
      <c r="F657" s="50">
        <v>279715</v>
      </c>
      <c r="G657" s="50">
        <f t="shared" si="10"/>
        <v>117480.3</v>
      </c>
      <c r="H657" s="50">
        <v>16000</v>
      </c>
      <c r="I657" s="50">
        <v>8391.4499999999989</v>
      </c>
    </row>
    <row r="658" spans="2:9" ht="16.5" customHeight="1" x14ac:dyDescent="0.3">
      <c r="B658" s="47" t="s">
        <v>37</v>
      </c>
      <c r="C658" s="47">
        <v>2020</v>
      </c>
      <c r="D658" s="47">
        <v>6</v>
      </c>
      <c r="E658" s="47">
        <v>12</v>
      </c>
      <c r="F658" s="50">
        <v>306234</v>
      </c>
      <c r="G658" s="50">
        <f t="shared" si="10"/>
        <v>128618.28</v>
      </c>
      <c r="H658" s="50">
        <v>21000</v>
      </c>
      <c r="I658" s="50">
        <v>9187.02</v>
      </c>
    </row>
    <row r="659" spans="2:9" ht="16.5" customHeight="1" x14ac:dyDescent="0.3">
      <c r="B659" s="47" t="s">
        <v>37</v>
      </c>
      <c r="C659" s="47">
        <v>2020</v>
      </c>
      <c r="D659" s="47">
        <v>9</v>
      </c>
      <c r="E659" s="47">
        <v>11</v>
      </c>
      <c r="F659" s="50">
        <v>297419</v>
      </c>
      <c r="G659" s="50">
        <f t="shared" si="10"/>
        <v>124915.98</v>
      </c>
      <c r="H659" s="50">
        <v>27000</v>
      </c>
      <c r="I659" s="50">
        <v>8922.57</v>
      </c>
    </row>
    <row r="660" spans="2:9" ht="16.5" customHeight="1" x14ac:dyDescent="0.3">
      <c r="B660" s="47" t="s">
        <v>37</v>
      </c>
      <c r="C660" s="47">
        <v>2020</v>
      </c>
      <c r="D660" s="47">
        <v>3</v>
      </c>
      <c r="E660" s="47">
        <v>7</v>
      </c>
      <c r="F660" s="50">
        <v>365730</v>
      </c>
      <c r="G660" s="50">
        <f t="shared" si="10"/>
        <v>153606.6</v>
      </c>
      <c r="H660" s="50">
        <v>25000</v>
      </c>
      <c r="I660" s="50">
        <v>10971.9</v>
      </c>
    </row>
    <row r="661" spans="2:9" ht="16.5" customHeight="1" x14ac:dyDescent="0.3">
      <c r="B661" s="47" t="s">
        <v>37</v>
      </c>
      <c r="C661" s="47">
        <v>2020</v>
      </c>
      <c r="D661" s="47">
        <v>10</v>
      </c>
      <c r="E661" s="47">
        <v>18</v>
      </c>
      <c r="F661" s="50">
        <v>461980</v>
      </c>
      <c r="G661" s="50">
        <f t="shared" si="10"/>
        <v>194031.6</v>
      </c>
      <c r="H661" s="50">
        <v>24000</v>
      </c>
      <c r="I661" s="50">
        <v>13859.4</v>
      </c>
    </row>
    <row r="662" spans="2:9" ht="16.5" customHeight="1" x14ac:dyDescent="0.3">
      <c r="B662" s="47" t="s">
        <v>37</v>
      </c>
      <c r="C662" s="47">
        <v>2020</v>
      </c>
      <c r="D662" s="47">
        <v>7</v>
      </c>
      <c r="E662" s="47">
        <v>15</v>
      </c>
      <c r="F662" s="50">
        <v>353430</v>
      </c>
      <c r="G662" s="50">
        <f t="shared" si="10"/>
        <v>148440.6</v>
      </c>
      <c r="H662" s="50">
        <v>34000</v>
      </c>
      <c r="I662" s="50">
        <v>10602.9</v>
      </c>
    </row>
    <row r="663" spans="2:9" ht="16.5" customHeight="1" x14ac:dyDescent="0.3">
      <c r="B663" s="47" t="s">
        <v>37</v>
      </c>
      <c r="C663" s="47">
        <v>2020</v>
      </c>
      <c r="D663" s="47">
        <v>2</v>
      </c>
      <c r="E663" s="47">
        <v>13</v>
      </c>
      <c r="F663" s="50">
        <v>375034</v>
      </c>
      <c r="G663" s="50">
        <f t="shared" si="10"/>
        <v>157514.28</v>
      </c>
      <c r="H663" s="50">
        <v>17000</v>
      </c>
      <c r="I663" s="50">
        <v>11251.02</v>
      </c>
    </row>
    <row r="664" spans="2:9" ht="16.5" customHeight="1" x14ac:dyDescent="0.3">
      <c r="B664" s="47" t="s">
        <v>37</v>
      </c>
      <c r="C664" s="47">
        <v>2020</v>
      </c>
      <c r="D664" s="47">
        <v>3</v>
      </c>
      <c r="E664" s="47">
        <v>24</v>
      </c>
      <c r="F664" s="50">
        <v>493480</v>
      </c>
      <c r="G664" s="50">
        <f t="shared" si="10"/>
        <v>207261.6</v>
      </c>
      <c r="H664" s="50">
        <v>29000</v>
      </c>
      <c r="I664" s="50">
        <v>14804.4</v>
      </c>
    </row>
    <row r="665" spans="2:9" ht="16.5" customHeight="1" x14ac:dyDescent="0.3">
      <c r="B665" s="47" t="s">
        <v>37</v>
      </c>
      <c r="C665" s="47">
        <v>2020</v>
      </c>
      <c r="D665" s="47">
        <v>10</v>
      </c>
      <c r="E665" s="47">
        <v>26</v>
      </c>
      <c r="F665" s="50">
        <v>400828</v>
      </c>
      <c r="G665" s="50">
        <f t="shared" si="10"/>
        <v>168347.75999999998</v>
      </c>
      <c r="H665" s="50">
        <v>11000</v>
      </c>
      <c r="I665" s="50">
        <v>12024.84</v>
      </c>
    </row>
    <row r="666" spans="2:9" ht="16.5" customHeight="1" x14ac:dyDescent="0.3">
      <c r="B666" s="47" t="s">
        <v>37</v>
      </c>
      <c r="C666" s="47">
        <v>2020</v>
      </c>
      <c r="D666" s="47">
        <v>4</v>
      </c>
      <c r="E666" s="47">
        <v>12</v>
      </c>
      <c r="F666" s="50">
        <v>273211</v>
      </c>
      <c r="G666" s="50">
        <f t="shared" si="10"/>
        <v>114748.62</v>
      </c>
      <c r="H666" s="50">
        <v>18000</v>
      </c>
      <c r="I666" s="50">
        <v>8196.33</v>
      </c>
    </row>
    <row r="667" spans="2:9" ht="16.5" customHeight="1" x14ac:dyDescent="0.3">
      <c r="B667" s="47" t="s">
        <v>37</v>
      </c>
      <c r="C667" s="47">
        <v>2020</v>
      </c>
      <c r="D667" s="47">
        <v>10</v>
      </c>
      <c r="E667" s="47">
        <v>8</v>
      </c>
      <c r="F667" s="50">
        <v>310380</v>
      </c>
      <c r="G667" s="50">
        <f t="shared" si="10"/>
        <v>130359.59999999999</v>
      </c>
      <c r="H667" s="50">
        <v>15000</v>
      </c>
      <c r="I667" s="50">
        <v>9311.4</v>
      </c>
    </row>
    <row r="668" spans="2:9" ht="16.5" customHeight="1" x14ac:dyDescent="0.3">
      <c r="B668" s="47" t="s">
        <v>37</v>
      </c>
      <c r="C668" s="47">
        <v>2020</v>
      </c>
      <c r="D668" s="47">
        <v>9</v>
      </c>
      <c r="E668" s="47">
        <v>6</v>
      </c>
      <c r="F668" s="50">
        <v>270704</v>
      </c>
      <c r="G668" s="50">
        <f t="shared" si="10"/>
        <v>113695.67999999999</v>
      </c>
      <c r="H668" s="50">
        <v>21000</v>
      </c>
      <c r="I668" s="50">
        <v>8121.12</v>
      </c>
    </row>
    <row r="669" spans="2:9" ht="16.5" customHeight="1" x14ac:dyDescent="0.3">
      <c r="B669" s="47" t="s">
        <v>37</v>
      </c>
      <c r="C669" s="47">
        <v>2020</v>
      </c>
      <c r="D669" s="47">
        <v>11</v>
      </c>
      <c r="E669" s="47">
        <v>18</v>
      </c>
      <c r="F669" s="50">
        <v>307925</v>
      </c>
      <c r="G669" s="50">
        <f t="shared" si="10"/>
        <v>129328.5</v>
      </c>
      <c r="H669" s="50">
        <v>33000</v>
      </c>
      <c r="I669" s="50">
        <v>9237.75</v>
      </c>
    </row>
    <row r="670" spans="2:9" ht="16.5" customHeight="1" x14ac:dyDescent="0.3">
      <c r="B670" s="47" t="s">
        <v>37</v>
      </c>
      <c r="C670" s="47">
        <v>2020</v>
      </c>
      <c r="D670" s="47">
        <v>1</v>
      </c>
      <c r="E670" s="47">
        <v>19</v>
      </c>
      <c r="F670" s="50">
        <v>431783</v>
      </c>
      <c r="G670" s="50">
        <f t="shared" si="10"/>
        <v>181348.86</v>
      </c>
      <c r="H670" s="50">
        <v>28000</v>
      </c>
      <c r="I670" s="50">
        <v>12953.49</v>
      </c>
    </row>
    <row r="671" spans="2:9" ht="16.5" customHeight="1" x14ac:dyDescent="0.3">
      <c r="B671" s="47" t="s">
        <v>37</v>
      </c>
      <c r="C671" s="47">
        <v>2020</v>
      </c>
      <c r="D671" s="47">
        <v>8</v>
      </c>
      <c r="E671" s="47">
        <v>13</v>
      </c>
      <c r="F671" s="50">
        <v>440061</v>
      </c>
      <c r="G671" s="50">
        <f t="shared" si="10"/>
        <v>184825.62</v>
      </c>
      <c r="H671" s="50">
        <v>30000</v>
      </c>
      <c r="I671" s="50">
        <v>13201.83</v>
      </c>
    </row>
    <row r="672" spans="2:9" ht="16.5" customHeight="1" x14ac:dyDescent="0.3">
      <c r="B672" s="47" t="s">
        <v>37</v>
      </c>
      <c r="C672" s="47">
        <v>2020</v>
      </c>
      <c r="D672" s="47">
        <v>5</v>
      </c>
      <c r="E672" s="47">
        <v>1</v>
      </c>
      <c r="F672" s="50">
        <v>262000</v>
      </c>
      <c r="G672" s="50">
        <f t="shared" si="10"/>
        <v>110040</v>
      </c>
      <c r="H672" s="50">
        <v>40000</v>
      </c>
      <c r="I672" s="50">
        <v>7860</v>
      </c>
    </row>
    <row r="673" spans="2:9" ht="16.5" customHeight="1" x14ac:dyDescent="0.3">
      <c r="B673" s="47" t="s">
        <v>37</v>
      </c>
      <c r="C673" s="47">
        <v>2020</v>
      </c>
      <c r="D673" s="47">
        <v>8</v>
      </c>
      <c r="E673" s="47">
        <v>10</v>
      </c>
      <c r="F673" s="50">
        <v>424357</v>
      </c>
      <c r="G673" s="50">
        <f t="shared" si="10"/>
        <v>178229.94</v>
      </c>
      <c r="H673" s="50">
        <v>37000</v>
      </c>
      <c r="I673" s="50">
        <v>12730.71</v>
      </c>
    </row>
    <row r="674" spans="2:9" ht="16.5" customHeight="1" x14ac:dyDescent="0.3">
      <c r="B674" s="47" t="s">
        <v>37</v>
      </c>
      <c r="C674" s="47">
        <v>2020</v>
      </c>
      <c r="D674" s="47">
        <v>8</v>
      </c>
      <c r="E674" s="47">
        <v>6</v>
      </c>
      <c r="F674" s="50">
        <v>361644</v>
      </c>
      <c r="G674" s="50">
        <f t="shared" si="10"/>
        <v>151890.47999999998</v>
      </c>
      <c r="H674" s="50">
        <v>11000</v>
      </c>
      <c r="I674" s="50">
        <v>10849.32</v>
      </c>
    </row>
    <row r="675" spans="2:9" ht="16.5" customHeight="1" x14ac:dyDescent="0.3">
      <c r="B675" s="47" t="s">
        <v>47</v>
      </c>
      <c r="C675" s="47">
        <v>2020</v>
      </c>
      <c r="D675" s="47">
        <v>4</v>
      </c>
      <c r="E675" s="47">
        <v>3</v>
      </c>
      <c r="F675" s="50">
        <v>478020</v>
      </c>
      <c r="G675" s="50">
        <f t="shared" si="10"/>
        <v>200768.4</v>
      </c>
      <c r="H675" s="50">
        <v>30000</v>
      </c>
      <c r="I675" s="50">
        <v>14340.6</v>
      </c>
    </row>
    <row r="676" spans="2:9" ht="16.5" customHeight="1" x14ac:dyDescent="0.3">
      <c r="B676" s="47" t="s">
        <v>47</v>
      </c>
      <c r="C676" s="47">
        <v>2020</v>
      </c>
      <c r="D676" s="47">
        <v>6</v>
      </c>
      <c r="E676" s="47">
        <v>25</v>
      </c>
      <c r="F676" s="50">
        <v>455502</v>
      </c>
      <c r="G676" s="50">
        <f t="shared" si="10"/>
        <v>191310.84</v>
      </c>
      <c r="H676" s="50">
        <v>37000</v>
      </c>
      <c r="I676" s="50">
        <v>13665.06</v>
      </c>
    </row>
    <row r="677" spans="2:9" ht="16.5" customHeight="1" x14ac:dyDescent="0.3">
      <c r="B677" s="47" t="s">
        <v>47</v>
      </c>
      <c r="C677" s="47">
        <v>2020</v>
      </c>
      <c r="D677" s="47">
        <v>4</v>
      </c>
      <c r="E677" s="47">
        <v>21</v>
      </c>
      <c r="F677" s="50">
        <v>398239</v>
      </c>
      <c r="G677" s="50">
        <f t="shared" si="10"/>
        <v>167260.38</v>
      </c>
      <c r="H677" s="50">
        <v>31000</v>
      </c>
      <c r="I677" s="50">
        <v>11947.17</v>
      </c>
    </row>
    <row r="678" spans="2:9" ht="16.5" customHeight="1" x14ac:dyDescent="0.3">
      <c r="B678" s="47" t="s">
        <v>47</v>
      </c>
      <c r="C678" s="47">
        <v>2020</v>
      </c>
      <c r="D678" s="47">
        <v>6</v>
      </c>
      <c r="E678" s="47">
        <v>22</v>
      </c>
      <c r="F678" s="50">
        <v>460937</v>
      </c>
      <c r="G678" s="50">
        <f t="shared" si="10"/>
        <v>193593.53999999998</v>
      </c>
      <c r="H678" s="50">
        <v>35000</v>
      </c>
      <c r="I678" s="50">
        <v>13828.109999999999</v>
      </c>
    </row>
    <row r="679" spans="2:9" ht="16.5" customHeight="1" x14ac:dyDescent="0.3">
      <c r="B679" s="47" t="s">
        <v>47</v>
      </c>
      <c r="C679" s="47">
        <v>2020</v>
      </c>
      <c r="D679" s="47">
        <v>4</v>
      </c>
      <c r="E679" s="47">
        <v>21</v>
      </c>
      <c r="F679" s="50">
        <v>330343</v>
      </c>
      <c r="G679" s="50">
        <f t="shared" si="10"/>
        <v>138744.06</v>
      </c>
      <c r="H679" s="50">
        <v>24000</v>
      </c>
      <c r="I679" s="50">
        <v>9910.2899999999991</v>
      </c>
    </row>
    <row r="680" spans="2:9" ht="16.5" customHeight="1" x14ac:dyDescent="0.3">
      <c r="B680" s="47" t="s">
        <v>47</v>
      </c>
      <c r="C680" s="47">
        <v>2020</v>
      </c>
      <c r="D680" s="47">
        <v>7</v>
      </c>
      <c r="E680" s="47">
        <v>25</v>
      </c>
      <c r="F680" s="50">
        <v>382485</v>
      </c>
      <c r="G680" s="50">
        <f t="shared" si="10"/>
        <v>160643.69999999998</v>
      </c>
      <c r="H680" s="50">
        <v>28000</v>
      </c>
      <c r="I680" s="50">
        <v>11474.55</v>
      </c>
    </row>
    <row r="681" spans="2:9" ht="16.5" customHeight="1" x14ac:dyDescent="0.3">
      <c r="B681" s="47" t="s">
        <v>47</v>
      </c>
      <c r="C681" s="47">
        <v>2020</v>
      </c>
      <c r="D681" s="47">
        <v>1</v>
      </c>
      <c r="E681" s="47">
        <v>8</v>
      </c>
      <c r="F681" s="50">
        <v>323948</v>
      </c>
      <c r="G681" s="50">
        <f t="shared" si="10"/>
        <v>136058.16</v>
      </c>
      <c r="H681" s="50">
        <v>33000</v>
      </c>
      <c r="I681" s="50">
        <v>9718.44</v>
      </c>
    </row>
    <row r="682" spans="2:9" ht="16.5" customHeight="1" x14ac:dyDescent="0.3">
      <c r="B682" s="47" t="s">
        <v>47</v>
      </c>
      <c r="C682" s="47">
        <v>2020</v>
      </c>
      <c r="D682" s="47">
        <v>2</v>
      </c>
      <c r="E682" s="47">
        <v>19</v>
      </c>
      <c r="F682" s="50">
        <v>263506</v>
      </c>
      <c r="G682" s="50">
        <f t="shared" si="10"/>
        <v>110672.51999999999</v>
      </c>
      <c r="H682" s="50">
        <v>15000</v>
      </c>
      <c r="I682" s="50">
        <v>7905.1799999999994</v>
      </c>
    </row>
    <row r="683" spans="2:9" ht="16.5" customHeight="1" x14ac:dyDescent="0.3">
      <c r="B683" s="47" t="s">
        <v>47</v>
      </c>
      <c r="C683" s="47">
        <v>2020</v>
      </c>
      <c r="D683" s="47">
        <v>1</v>
      </c>
      <c r="E683" s="47">
        <v>1</v>
      </c>
      <c r="F683" s="50">
        <v>475482</v>
      </c>
      <c r="G683" s="50">
        <f t="shared" si="10"/>
        <v>199702.44</v>
      </c>
      <c r="H683" s="50">
        <v>23000</v>
      </c>
      <c r="I683" s="50">
        <v>14264.46</v>
      </c>
    </row>
    <row r="684" spans="2:9" ht="16.5" customHeight="1" x14ac:dyDescent="0.3">
      <c r="B684" s="47" t="s">
        <v>47</v>
      </c>
      <c r="C684" s="47">
        <v>2020</v>
      </c>
      <c r="D684" s="47">
        <v>12</v>
      </c>
      <c r="E684" s="47">
        <v>1</v>
      </c>
      <c r="F684" s="50">
        <v>491519</v>
      </c>
      <c r="G684" s="50">
        <f t="shared" si="10"/>
        <v>206437.97999999998</v>
      </c>
      <c r="H684" s="50">
        <v>11000</v>
      </c>
      <c r="I684" s="50">
        <v>14745.57</v>
      </c>
    </row>
    <row r="685" spans="2:9" ht="16.5" customHeight="1" x14ac:dyDescent="0.3">
      <c r="B685" s="47" t="s">
        <v>47</v>
      </c>
      <c r="C685" s="47">
        <v>2020</v>
      </c>
      <c r="D685" s="47">
        <v>2</v>
      </c>
      <c r="E685" s="47">
        <v>12</v>
      </c>
      <c r="F685" s="50">
        <v>270131</v>
      </c>
      <c r="G685" s="50">
        <f t="shared" si="10"/>
        <v>113455.01999999999</v>
      </c>
      <c r="H685" s="50">
        <v>35000</v>
      </c>
      <c r="I685" s="50">
        <v>8103.9299999999994</v>
      </c>
    </row>
    <row r="686" spans="2:9" ht="16.5" customHeight="1" x14ac:dyDescent="0.3">
      <c r="B686" s="47" t="s">
        <v>47</v>
      </c>
      <c r="C686" s="47">
        <v>2020</v>
      </c>
      <c r="D686" s="47">
        <v>12</v>
      </c>
      <c r="E686" s="47">
        <v>12</v>
      </c>
      <c r="F686" s="50">
        <v>333837</v>
      </c>
      <c r="G686" s="50">
        <f t="shared" si="10"/>
        <v>140211.54</v>
      </c>
      <c r="H686" s="50">
        <v>27000</v>
      </c>
      <c r="I686" s="50">
        <v>10015.109999999999</v>
      </c>
    </row>
    <row r="687" spans="2:9" ht="16.5" customHeight="1" x14ac:dyDescent="0.3">
      <c r="B687" s="47" t="s">
        <v>47</v>
      </c>
      <c r="C687" s="47">
        <v>2020</v>
      </c>
      <c r="D687" s="47">
        <v>2</v>
      </c>
      <c r="E687" s="47">
        <v>7</v>
      </c>
      <c r="F687" s="50">
        <v>356035</v>
      </c>
      <c r="G687" s="50">
        <f t="shared" si="10"/>
        <v>149534.69999999998</v>
      </c>
      <c r="H687" s="50">
        <v>28000</v>
      </c>
      <c r="I687" s="50">
        <v>10681.05</v>
      </c>
    </row>
    <row r="688" spans="2:9" ht="16.5" customHeight="1" x14ac:dyDescent="0.3">
      <c r="B688" s="47" t="s">
        <v>47</v>
      </c>
      <c r="C688" s="47">
        <v>2020</v>
      </c>
      <c r="D688" s="47">
        <v>10</v>
      </c>
      <c r="E688" s="47">
        <v>15</v>
      </c>
      <c r="F688" s="50">
        <v>350608</v>
      </c>
      <c r="G688" s="50">
        <f t="shared" si="10"/>
        <v>147255.35999999999</v>
      </c>
      <c r="H688" s="50">
        <v>30000</v>
      </c>
      <c r="I688" s="50">
        <v>10518.24</v>
      </c>
    </row>
    <row r="689" spans="2:9" ht="16.5" customHeight="1" x14ac:dyDescent="0.3">
      <c r="B689" s="47" t="s">
        <v>47</v>
      </c>
      <c r="C689" s="47">
        <v>2020</v>
      </c>
      <c r="D689" s="47">
        <v>10</v>
      </c>
      <c r="E689" s="47">
        <v>11</v>
      </c>
      <c r="F689" s="50">
        <v>445214</v>
      </c>
      <c r="G689" s="50">
        <f t="shared" si="10"/>
        <v>186989.88</v>
      </c>
      <c r="H689" s="50">
        <v>28000</v>
      </c>
      <c r="I689" s="50">
        <v>13356.42</v>
      </c>
    </row>
    <row r="690" spans="2:9" ht="16.5" customHeight="1" x14ac:dyDescent="0.3">
      <c r="B690" s="47" t="s">
        <v>47</v>
      </c>
      <c r="C690" s="47">
        <v>2020</v>
      </c>
      <c r="D690" s="47">
        <v>8</v>
      </c>
      <c r="E690" s="47">
        <v>5</v>
      </c>
      <c r="F690" s="50">
        <v>388258</v>
      </c>
      <c r="G690" s="50">
        <f t="shared" si="10"/>
        <v>163068.35999999999</v>
      </c>
      <c r="H690" s="50">
        <v>20000</v>
      </c>
      <c r="I690" s="50">
        <v>11647.74</v>
      </c>
    </row>
    <row r="691" spans="2:9" ht="16.5" customHeight="1" x14ac:dyDescent="0.3">
      <c r="B691" s="47" t="s">
        <v>47</v>
      </c>
      <c r="C691" s="47">
        <v>2020</v>
      </c>
      <c r="D691" s="47">
        <v>1</v>
      </c>
      <c r="E691" s="47">
        <v>15</v>
      </c>
      <c r="F691" s="50">
        <v>408282</v>
      </c>
      <c r="G691" s="50">
        <f t="shared" si="10"/>
        <v>171478.44</v>
      </c>
      <c r="H691" s="50">
        <v>20000</v>
      </c>
      <c r="I691" s="50">
        <v>12248.46</v>
      </c>
    </row>
    <row r="692" spans="2:9" ht="16.5" customHeight="1" x14ac:dyDescent="0.3">
      <c r="B692" s="47" t="s">
        <v>47</v>
      </c>
      <c r="C692" s="47">
        <v>2020</v>
      </c>
      <c r="D692" s="47">
        <v>4</v>
      </c>
      <c r="E692" s="47">
        <v>10</v>
      </c>
      <c r="F692" s="50">
        <v>409645</v>
      </c>
      <c r="G692" s="50">
        <f t="shared" si="10"/>
        <v>172050.9</v>
      </c>
      <c r="H692" s="50">
        <v>38000</v>
      </c>
      <c r="I692" s="50">
        <v>12289.35</v>
      </c>
    </row>
    <row r="693" spans="2:9" ht="16.5" customHeight="1" x14ac:dyDescent="0.3">
      <c r="B693" s="47" t="s">
        <v>47</v>
      </c>
      <c r="C693" s="47">
        <v>2020</v>
      </c>
      <c r="D693" s="47">
        <v>10</v>
      </c>
      <c r="E693" s="47">
        <v>11</v>
      </c>
      <c r="F693" s="50">
        <v>291850</v>
      </c>
      <c r="G693" s="50">
        <f t="shared" si="10"/>
        <v>122577</v>
      </c>
      <c r="H693" s="50">
        <v>31000</v>
      </c>
      <c r="I693" s="50">
        <v>8755.5</v>
      </c>
    </row>
    <row r="694" spans="2:9" ht="16.5" customHeight="1" x14ac:dyDescent="0.3">
      <c r="B694" s="47" t="s">
        <v>47</v>
      </c>
      <c r="C694" s="47">
        <v>2020</v>
      </c>
      <c r="D694" s="47">
        <v>6</v>
      </c>
      <c r="E694" s="47">
        <v>15</v>
      </c>
      <c r="F694" s="50">
        <v>473907</v>
      </c>
      <c r="G694" s="50">
        <f t="shared" si="10"/>
        <v>199040.94</v>
      </c>
      <c r="H694" s="50">
        <v>33000</v>
      </c>
      <c r="I694" s="50">
        <v>14217.21</v>
      </c>
    </row>
    <row r="695" spans="2:9" ht="16.5" customHeight="1" x14ac:dyDescent="0.3">
      <c r="B695" s="47" t="s">
        <v>47</v>
      </c>
      <c r="C695" s="47">
        <v>2020</v>
      </c>
      <c r="D695" s="47">
        <v>10</v>
      </c>
      <c r="E695" s="47">
        <v>13</v>
      </c>
      <c r="F695" s="50">
        <v>385299</v>
      </c>
      <c r="G695" s="50">
        <f t="shared" si="10"/>
        <v>161825.57999999999</v>
      </c>
      <c r="H695" s="50">
        <v>36000</v>
      </c>
      <c r="I695" s="50">
        <v>11558.97</v>
      </c>
    </row>
    <row r="696" spans="2:9" ht="16.5" customHeight="1" x14ac:dyDescent="0.3">
      <c r="B696" s="47" t="s">
        <v>47</v>
      </c>
      <c r="C696" s="47">
        <v>2020</v>
      </c>
      <c r="D696" s="47">
        <v>5</v>
      </c>
      <c r="E696" s="47">
        <v>5</v>
      </c>
      <c r="F696" s="50">
        <v>250530</v>
      </c>
      <c r="G696" s="50">
        <f t="shared" si="10"/>
        <v>105222.59999999999</v>
      </c>
      <c r="H696" s="50">
        <v>14000</v>
      </c>
      <c r="I696" s="50">
        <v>7515.9</v>
      </c>
    </row>
    <row r="697" spans="2:9" ht="16.5" customHeight="1" x14ac:dyDescent="0.3">
      <c r="B697" s="47" t="s">
        <v>47</v>
      </c>
      <c r="C697" s="47">
        <v>2020</v>
      </c>
      <c r="D697" s="47">
        <v>5</v>
      </c>
      <c r="E697" s="47">
        <v>17</v>
      </c>
      <c r="F697" s="50">
        <v>290571</v>
      </c>
      <c r="G697" s="50">
        <f t="shared" si="10"/>
        <v>122039.81999999999</v>
      </c>
      <c r="H697" s="50">
        <v>21000</v>
      </c>
      <c r="I697" s="50">
        <v>8717.1299999999992</v>
      </c>
    </row>
    <row r="698" spans="2:9" ht="16.5" customHeight="1" x14ac:dyDescent="0.3">
      <c r="B698" s="47" t="s">
        <v>47</v>
      </c>
      <c r="C698" s="47">
        <v>2020</v>
      </c>
      <c r="D698" s="47">
        <v>10</v>
      </c>
      <c r="E698" s="47">
        <v>13</v>
      </c>
      <c r="F698" s="50">
        <v>448245</v>
      </c>
      <c r="G698" s="50">
        <f t="shared" si="10"/>
        <v>188262.9</v>
      </c>
      <c r="H698" s="50">
        <v>29000</v>
      </c>
      <c r="I698" s="50">
        <v>13447.35</v>
      </c>
    </row>
    <row r="699" spans="2:9" ht="16.5" customHeight="1" x14ac:dyDescent="0.3">
      <c r="B699" s="47" t="s">
        <v>47</v>
      </c>
      <c r="C699" s="47">
        <v>2020</v>
      </c>
      <c r="D699" s="47">
        <v>10</v>
      </c>
      <c r="E699" s="47">
        <v>20</v>
      </c>
      <c r="F699" s="50">
        <v>481958</v>
      </c>
      <c r="G699" s="50">
        <f t="shared" si="10"/>
        <v>202422.36</v>
      </c>
      <c r="H699" s="50">
        <v>29000</v>
      </c>
      <c r="I699" s="50">
        <v>14458.74</v>
      </c>
    </row>
    <row r="700" spans="2:9" ht="16.5" customHeight="1" x14ac:dyDescent="0.3">
      <c r="B700" s="47" t="s">
        <v>47</v>
      </c>
      <c r="C700" s="47">
        <v>2020</v>
      </c>
      <c r="D700" s="47">
        <v>12</v>
      </c>
      <c r="E700" s="47">
        <v>3</v>
      </c>
      <c r="F700" s="50">
        <v>374335</v>
      </c>
      <c r="G700" s="50">
        <f t="shared" si="10"/>
        <v>157220.69999999998</v>
      </c>
      <c r="H700" s="50">
        <v>15000</v>
      </c>
      <c r="I700" s="50">
        <v>11230.05</v>
      </c>
    </row>
    <row r="701" spans="2:9" ht="16.5" customHeight="1" x14ac:dyDescent="0.3">
      <c r="B701" s="47" t="s">
        <v>47</v>
      </c>
      <c r="C701" s="47">
        <v>2020</v>
      </c>
      <c r="D701" s="47">
        <v>12</v>
      </c>
      <c r="E701" s="47">
        <v>2</v>
      </c>
      <c r="F701" s="50">
        <v>368770</v>
      </c>
      <c r="G701" s="50">
        <f t="shared" si="10"/>
        <v>154883.4</v>
      </c>
      <c r="H701" s="50">
        <v>17000</v>
      </c>
      <c r="I701" s="50">
        <v>11063.1</v>
      </c>
    </row>
    <row r="702" spans="2:9" ht="16.5" customHeight="1" x14ac:dyDescent="0.3">
      <c r="B702" s="47" t="s">
        <v>47</v>
      </c>
      <c r="C702" s="47">
        <v>2020</v>
      </c>
      <c r="D702" s="47">
        <v>9</v>
      </c>
      <c r="E702" s="47">
        <v>1</v>
      </c>
      <c r="F702" s="50">
        <v>437459</v>
      </c>
      <c r="G702" s="50">
        <f t="shared" si="10"/>
        <v>183732.78</v>
      </c>
      <c r="H702" s="50">
        <v>36000</v>
      </c>
      <c r="I702" s="50">
        <v>13123.769999999999</v>
      </c>
    </row>
    <row r="703" spans="2:9" ht="16.5" customHeight="1" x14ac:dyDescent="0.3">
      <c r="B703" s="47" t="s">
        <v>47</v>
      </c>
      <c r="C703" s="47">
        <v>2020</v>
      </c>
      <c r="D703" s="47">
        <v>10</v>
      </c>
      <c r="E703" s="47">
        <v>5</v>
      </c>
      <c r="F703" s="50">
        <v>443442</v>
      </c>
      <c r="G703" s="50">
        <f t="shared" si="10"/>
        <v>186245.63999999998</v>
      </c>
      <c r="H703" s="50">
        <v>28000</v>
      </c>
      <c r="I703" s="50">
        <v>13303.26</v>
      </c>
    </row>
    <row r="704" spans="2:9" ht="16.5" customHeight="1" x14ac:dyDescent="0.3">
      <c r="B704" s="47" t="s">
        <v>47</v>
      </c>
      <c r="C704" s="47">
        <v>2020</v>
      </c>
      <c r="D704" s="47">
        <v>1</v>
      </c>
      <c r="E704" s="47">
        <v>10</v>
      </c>
      <c r="F704" s="50">
        <v>383252</v>
      </c>
      <c r="G704" s="50">
        <f t="shared" si="10"/>
        <v>160965.84</v>
      </c>
      <c r="H704" s="50">
        <v>32000</v>
      </c>
      <c r="I704" s="50">
        <v>11497.56</v>
      </c>
    </row>
    <row r="705" spans="2:9" ht="16.5" customHeight="1" x14ac:dyDescent="0.3">
      <c r="B705" s="47" t="s">
        <v>47</v>
      </c>
      <c r="C705" s="47">
        <v>2020</v>
      </c>
      <c r="D705" s="47">
        <v>2</v>
      </c>
      <c r="E705" s="47">
        <v>16</v>
      </c>
      <c r="F705" s="50">
        <v>358124</v>
      </c>
      <c r="G705" s="50">
        <f t="shared" si="10"/>
        <v>150412.07999999999</v>
      </c>
      <c r="H705" s="50">
        <v>23000</v>
      </c>
      <c r="I705" s="50">
        <v>10743.72</v>
      </c>
    </row>
    <row r="706" spans="2:9" ht="16.5" customHeight="1" x14ac:dyDescent="0.3">
      <c r="B706" s="47" t="s">
        <v>47</v>
      </c>
      <c r="C706" s="47">
        <v>2020</v>
      </c>
      <c r="D706" s="47">
        <v>12</v>
      </c>
      <c r="E706" s="47">
        <v>16</v>
      </c>
      <c r="F706" s="50">
        <v>430853</v>
      </c>
      <c r="G706" s="50">
        <f t="shared" si="10"/>
        <v>180958.25999999998</v>
      </c>
      <c r="H706" s="50">
        <v>32000</v>
      </c>
      <c r="I706" s="50">
        <v>12925.59</v>
      </c>
    </row>
    <row r="707" spans="2:9" ht="16.5" customHeight="1" x14ac:dyDescent="0.3">
      <c r="B707" s="47" t="s">
        <v>47</v>
      </c>
      <c r="C707" s="47">
        <v>2020</v>
      </c>
      <c r="D707" s="47">
        <v>5</v>
      </c>
      <c r="E707" s="47">
        <v>18</v>
      </c>
      <c r="F707" s="50">
        <v>431234</v>
      </c>
      <c r="G707" s="50">
        <f t="shared" si="10"/>
        <v>181118.28</v>
      </c>
      <c r="H707" s="50">
        <v>36000</v>
      </c>
      <c r="I707" s="50">
        <v>12937.019999999999</v>
      </c>
    </row>
    <row r="708" spans="2:9" ht="16.5" customHeight="1" x14ac:dyDescent="0.3">
      <c r="B708" s="47" t="s">
        <v>47</v>
      </c>
      <c r="C708" s="47">
        <v>2020</v>
      </c>
      <c r="D708" s="47">
        <v>8</v>
      </c>
      <c r="E708" s="47">
        <v>19</v>
      </c>
      <c r="F708" s="50">
        <v>283937</v>
      </c>
      <c r="G708" s="50">
        <f t="shared" si="10"/>
        <v>119253.54</v>
      </c>
      <c r="H708" s="50">
        <v>28000</v>
      </c>
      <c r="I708" s="50">
        <v>8518.11</v>
      </c>
    </row>
    <row r="709" spans="2:9" ht="16.5" customHeight="1" x14ac:dyDescent="0.3">
      <c r="B709" s="47" t="s">
        <v>47</v>
      </c>
      <c r="C709" s="47">
        <v>2020</v>
      </c>
      <c r="D709" s="47">
        <v>4</v>
      </c>
      <c r="E709" s="47">
        <v>5</v>
      </c>
      <c r="F709" s="50">
        <v>404075</v>
      </c>
      <c r="G709" s="50">
        <f t="shared" ref="G709:G772" si="11">F709*0.42</f>
        <v>169711.5</v>
      </c>
      <c r="H709" s="50">
        <v>18000</v>
      </c>
      <c r="I709" s="50">
        <v>12122.25</v>
      </c>
    </row>
    <row r="710" spans="2:9" ht="16.5" customHeight="1" x14ac:dyDescent="0.3">
      <c r="B710" s="47" t="s">
        <v>47</v>
      </c>
      <c r="C710" s="47">
        <v>2020</v>
      </c>
      <c r="D710" s="47">
        <v>11</v>
      </c>
      <c r="E710" s="47">
        <v>19</v>
      </c>
      <c r="F710" s="50">
        <v>304370</v>
      </c>
      <c r="G710" s="50">
        <f t="shared" si="11"/>
        <v>127835.4</v>
      </c>
      <c r="H710" s="50">
        <v>17000</v>
      </c>
      <c r="I710" s="50">
        <v>9131.1</v>
      </c>
    </row>
    <row r="711" spans="2:9" ht="16.5" customHeight="1" x14ac:dyDescent="0.3">
      <c r="B711" s="47" t="s">
        <v>47</v>
      </c>
      <c r="C711" s="47">
        <v>2020</v>
      </c>
      <c r="D711" s="47">
        <v>12</v>
      </c>
      <c r="E711" s="47">
        <v>11</v>
      </c>
      <c r="F711" s="50">
        <v>453309</v>
      </c>
      <c r="G711" s="50">
        <f t="shared" si="11"/>
        <v>190389.78</v>
      </c>
      <c r="H711" s="50">
        <v>32000</v>
      </c>
      <c r="I711" s="50">
        <v>13599.269999999999</v>
      </c>
    </row>
    <row r="712" spans="2:9" ht="16.5" customHeight="1" x14ac:dyDescent="0.3">
      <c r="B712" s="47" t="s">
        <v>47</v>
      </c>
      <c r="C712" s="47">
        <v>2020</v>
      </c>
      <c r="D712" s="47">
        <v>5</v>
      </c>
      <c r="E712" s="47">
        <v>12</v>
      </c>
      <c r="F712" s="50">
        <v>255807</v>
      </c>
      <c r="G712" s="50">
        <f t="shared" si="11"/>
        <v>107438.94</v>
      </c>
      <c r="H712" s="50">
        <v>14000</v>
      </c>
      <c r="I712" s="50">
        <v>7674.21</v>
      </c>
    </row>
    <row r="713" spans="2:9" ht="16.5" customHeight="1" x14ac:dyDescent="0.3">
      <c r="B713" s="47" t="s">
        <v>47</v>
      </c>
      <c r="C713" s="47">
        <v>2020</v>
      </c>
      <c r="D713" s="47">
        <v>11</v>
      </c>
      <c r="E713" s="47">
        <v>2</v>
      </c>
      <c r="F713" s="50">
        <v>339757</v>
      </c>
      <c r="G713" s="50">
        <f t="shared" si="11"/>
        <v>142697.94</v>
      </c>
      <c r="H713" s="50">
        <v>12000</v>
      </c>
      <c r="I713" s="50">
        <v>10192.709999999999</v>
      </c>
    </row>
    <row r="714" spans="2:9" ht="16.5" customHeight="1" x14ac:dyDescent="0.3">
      <c r="B714" s="47" t="s">
        <v>47</v>
      </c>
      <c r="C714" s="47">
        <v>2020</v>
      </c>
      <c r="D714" s="47">
        <v>2</v>
      </c>
      <c r="E714" s="47">
        <v>15</v>
      </c>
      <c r="F714" s="50">
        <v>372401</v>
      </c>
      <c r="G714" s="50">
        <f t="shared" si="11"/>
        <v>156408.41999999998</v>
      </c>
      <c r="H714" s="50">
        <v>11000</v>
      </c>
      <c r="I714" s="50">
        <v>11172.029999999999</v>
      </c>
    </row>
    <row r="715" spans="2:9" ht="16.5" customHeight="1" x14ac:dyDescent="0.3">
      <c r="B715" s="47" t="s">
        <v>47</v>
      </c>
      <c r="C715" s="47">
        <v>2020</v>
      </c>
      <c r="D715" s="47">
        <v>9</v>
      </c>
      <c r="E715" s="47">
        <v>1</v>
      </c>
      <c r="F715" s="50">
        <v>309329</v>
      </c>
      <c r="G715" s="50">
        <f t="shared" si="11"/>
        <v>129918.18</v>
      </c>
      <c r="H715" s="50">
        <v>36000</v>
      </c>
      <c r="I715" s="50">
        <v>9279.869999999999</v>
      </c>
    </row>
    <row r="716" spans="2:9" ht="16.5" customHeight="1" x14ac:dyDescent="0.3">
      <c r="B716" s="47" t="s">
        <v>47</v>
      </c>
      <c r="C716" s="47">
        <v>2020</v>
      </c>
      <c r="D716" s="47">
        <v>1</v>
      </c>
      <c r="E716" s="47">
        <v>6</v>
      </c>
      <c r="F716" s="50">
        <v>359419</v>
      </c>
      <c r="G716" s="50">
        <f t="shared" si="11"/>
        <v>150955.97999999998</v>
      </c>
      <c r="H716" s="50">
        <v>18000</v>
      </c>
      <c r="I716" s="50">
        <v>10782.57</v>
      </c>
    </row>
    <row r="717" spans="2:9" ht="16.5" customHeight="1" x14ac:dyDescent="0.3">
      <c r="B717" s="47" t="s">
        <v>47</v>
      </c>
      <c r="C717" s="47">
        <v>2020</v>
      </c>
      <c r="D717" s="47">
        <v>10</v>
      </c>
      <c r="E717" s="47">
        <v>11</v>
      </c>
      <c r="F717" s="50">
        <v>479930</v>
      </c>
      <c r="G717" s="50">
        <f t="shared" si="11"/>
        <v>201570.6</v>
      </c>
      <c r="H717" s="50">
        <v>30000</v>
      </c>
      <c r="I717" s="50">
        <v>14397.9</v>
      </c>
    </row>
    <row r="718" spans="2:9" ht="16.5" customHeight="1" x14ac:dyDescent="0.3">
      <c r="B718" s="47" t="s">
        <v>47</v>
      </c>
      <c r="C718" s="47">
        <v>2020</v>
      </c>
      <c r="D718" s="47">
        <v>8</v>
      </c>
      <c r="E718" s="47">
        <v>26</v>
      </c>
      <c r="F718" s="50">
        <v>463300</v>
      </c>
      <c r="G718" s="50">
        <f t="shared" si="11"/>
        <v>194586</v>
      </c>
      <c r="H718" s="50">
        <v>30000</v>
      </c>
      <c r="I718" s="50">
        <v>13899</v>
      </c>
    </row>
    <row r="719" spans="2:9" ht="16.5" customHeight="1" x14ac:dyDescent="0.3">
      <c r="B719" s="47" t="s">
        <v>47</v>
      </c>
      <c r="C719" s="47">
        <v>2020</v>
      </c>
      <c r="D719" s="47">
        <v>12</v>
      </c>
      <c r="E719" s="47">
        <v>27</v>
      </c>
      <c r="F719" s="50">
        <v>361600</v>
      </c>
      <c r="G719" s="50">
        <f t="shared" si="11"/>
        <v>151872</v>
      </c>
      <c r="H719" s="50">
        <v>18000</v>
      </c>
      <c r="I719" s="50">
        <v>10848</v>
      </c>
    </row>
    <row r="720" spans="2:9" ht="16.5" customHeight="1" x14ac:dyDescent="0.3">
      <c r="B720" s="47" t="s">
        <v>47</v>
      </c>
      <c r="C720" s="47">
        <v>2020</v>
      </c>
      <c r="D720" s="47">
        <v>11</v>
      </c>
      <c r="E720" s="47">
        <v>28</v>
      </c>
      <c r="F720" s="50">
        <v>393659</v>
      </c>
      <c r="G720" s="50">
        <f t="shared" si="11"/>
        <v>165336.78</v>
      </c>
      <c r="H720" s="50">
        <v>11000</v>
      </c>
      <c r="I720" s="50">
        <v>11809.77</v>
      </c>
    </row>
    <row r="721" spans="2:9" ht="16.5" customHeight="1" x14ac:dyDescent="0.3">
      <c r="B721" s="47" t="s">
        <v>47</v>
      </c>
      <c r="C721" s="47">
        <v>2020</v>
      </c>
      <c r="D721" s="47">
        <v>10</v>
      </c>
      <c r="E721" s="47">
        <v>18</v>
      </c>
      <c r="F721" s="50">
        <v>474232</v>
      </c>
      <c r="G721" s="50">
        <f t="shared" si="11"/>
        <v>199177.44</v>
      </c>
      <c r="H721" s="50">
        <v>24000</v>
      </c>
      <c r="I721" s="50">
        <v>14226.96</v>
      </c>
    </row>
    <row r="722" spans="2:9" ht="16.5" customHeight="1" x14ac:dyDescent="0.3">
      <c r="B722" s="47" t="s">
        <v>47</v>
      </c>
      <c r="C722" s="47">
        <v>2020</v>
      </c>
      <c r="D722" s="47">
        <v>6</v>
      </c>
      <c r="E722" s="47">
        <v>11</v>
      </c>
      <c r="F722" s="50">
        <v>317838</v>
      </c>
      <c r="G722" s="50">
        <f t="shared" si="11"/>
        <v>133491.96</v>
      </c>
      <c r="H722" s="50">
        <v>39000</v>
      </c>
      <c r="I722" s="50">
        <v>9535.14</v>
      </c>
    </row>
    <row r="723" spans="2:9" ht="16.5" customHeight="1" x14ac:dyDescent="0.3">
      <c r="B723" s="47" t="s">
        <v>47</v>
      </c>
      <c r="C723" s="47">
        <v>2020</v>
      </c>
      <c r="D723" s="47">
        <v>6</v>
      </c>
      <c r="E723" s="47">
        <v>23</v>
      </c>
      <c r="F723" s="50">
        <v>408274</v>
      </c>
      <c r="G723" s="50">
        <f t="shared" si="11"/>
        <v>171475.08</v>
      </c>
      <c r="H723" s="50">
        <v>40000</v>
      </c>
      <c r="I723" s="50">
        <v>12248.22</v>
      </c>
    </row>
    <row r="724" spans="2:9" ht="16.5" customHeight="1" x14ac:dyDescent="0.3">
      <c r="B724" s="47" t="s">
        <v>47</v>
      </c>
      <c r="C724" s="47">
        <v>2020</v>
      </c>
      <c r="D724" s="47">
        <v>10</v>
      </c>
      <c r="E724" s="47">
        <v>25</v>
      </c>
      <c r="F724" s="50">
        <v>333831</v>
      </c>
      <c r="G724" s="50">
        <f t="shared" si="11"/>
        <v>140209.01999999999</v>
      </c>
      <c r="H724" s="50">
        <v>17000</v>
      </c>
      <c r="I724" s="50">
        <v>10014.93</v>
      </c>
    </row>
    <row r="725" spans="2:9" ht="16.5" customHeight="1" x14ac:dyDescent="0.3">
      <c r="B725" s="47" t="s">
        <v>47</v>
      </c>
      <c r="C725" s="47">
        <v>2020</v>
      </c>
      <c r="D725" s="47">
        <v>11</v>
      </c>
      <c r="E725" s="47">
        <v>23</v>
      </c>
      <c r="F725" s="50">
        <v>447570</v>
      </c>
      <c r="G725" s="50">
        <f t="shared" si="11"/>
        <v>187979.4</v>
      </c>
      <c r="H725" s="50">
        <v>32000</v>
      </c>
      <c r="I725" s="50">
        <v>13427.1</v>
      </c>
    </row>
    <row r="726" spans="2:9" ht="16.5" customHeight="1" x14ac:dyDescent="0.3">
      <c r="B726" s="47" t="s">
        <v>47</v>
      </c>
      <c r="C726" s="47">
        <v>2020</v>
      </c>
      <c r="D726" s="47">
        <v>3</v>
      </c>
      <c r="E726" s="47">
        <v>2</v>
      </c>
      <c r="F726" s="50">
        <v>354674</v>
      </c>
      <c r="G726" s="50">
        <f t="shared" si="11"/>
        <v>148963.07999999999</v>
      </c>
      <c r="H726" s="50">
        <v>28000</v>
      </c>
      <c r="I726" s="50">
        <v>10640.22</v>
      </c>
    </row>
    <row r="727" spans="2:9" ht="16.5" customHeight="1" x14ac:dyDescent="0.3">
      <c r="B727" s="47" t="s">
        <v>47</v>
      </c>
      <c r="C727" s="47">
        <v>2020</v>
      </c>
      <c r="D727" s="47">
        <v>6</v>
      </c>
      <c r="E727" s="47">
        <v>24</v>
      </c>
      <c r="F727" s="50">
        <v>252783</v>
      </c>
      <c r="G727" s="50">
        <f t="shared" si="11"/>
        <v>106168.86</v>
      </c>
      <c r="H727" s="50">
        <v>31000</v>
      </c>
      <c r="I727" s="50">
        <v>7583.49</v>
      </c>
    </row>
    <row r="728" spans="2:9" ht="16.5" customHeight="1" x14ac:dyDescent="0.3">
      <c r="B728" s="47" t="s">
        <v>47</v>
      </c>
      <c r="C728" s="47">
        <v>2020</v>
      </c>
      <c r="D728" s="47">
        <v>3</v>
      </c>
      <c r="E728" s="47">
        <v>14</v>
      </c>
      <c r="F728" s="50">
        <v>435917</v>
      </c>
      <c r="G728" s="50">
        <f t="shared" si="11"/>
        <v>183085.13999999998</v>
      </c>
      <c r="H728" s="50">
        <v>26000</v>
      </c>
      <c r="I728" s="50">
        <v>13077.51</v>
      </c>
    </row>
    <row r="729" spans="2:9" ht="16.5" customHeight="1" x14ac:dyDescent="0.3">
      <c r="B729" s="47" t="s">
        <v>47</v>
      </c>
      <c r="C729" s="47">
        <v>2020</v>
      </c>
      <c r="D729" s="47">
        <v>2</v>
      </c>
      <c r="E729" s="47">
        <v>24</v>
      </c>
      <c r="F729" s="50">
        <v>498044</v>
      </c>
      <c r="G729" s="50">
        <f t="shared" si="11"/>
        <v>209178.47999999998</v>
      </c>
      <c r="H729" s="50">
        <v>32000</v>
      </c>
      <c r="I729" s="50">
        <v>14941.32</v>
      </c>
    </row>
    <row r="730" spans="2:9" ht="16.5" customHeight="1" x14ac:dyDescent="0.3">
      <c r="B730" s="47" t="s">
        <v>47</v>
      </c>
      <c r="C730" s="47">
        <v>2020</v>
      </c>
      <c r="D730" s="47">
        <v>7</v>
      </c>
      <c r="E730" s="47">
        <v>9</v>
      </c>
      <c r="F730" s="50">
        <v>328813</v>
      </c>
      <c r="G730" s="50">
        <f t="shared" si="11"/>
        <v>138101.46</v>
      </c>
      <c r="H730" s="50">
        <v>15000</v>
      </c>
      <c r="I730" s="50">
        <v>9864.39</v>
      </c>
    </row>
    <row r="731" spans="2:9" ht="16.5" customHeight="1" x14ac:dyDescent="0.3">
      <c r="B731" s="47" t="s">
        <v>47</v>
      </c>
      <c r="C731" s="47">
        <v>2020</v>
      </c>
      <c r="D731" s="47">
        <v>11</v>
      </c>
      <c r="E731" s="47">
        <v>25</v>
      </c>
      <c r="F731" s="50">
        <v>427727</v>
      </c>
      <c r="G731" s="50">
        <f t="shared" si="11"/>
        <v>179645.34</v>
      </c>
      <c r="H731" s="50">
        <v>39000</v>
      </c>
      <c r="I731" s="50">
        <v>12831.81</v>
      </c>
    </row>
    <row r="732" spans="2:9" ht="16.5" customHeight="1" x14ac:dyDescent="0.3">
      <c r="B732" s="47" t="s">
        <v>47</v>
      </c>
      <c r="C732" s="47">
        <v>2020</v>
      </c>
      <c r="D732" s="47">
        <v>11</v>
      </c>
      <c r="E732" s="47">
        <v>7</v>
      </c>
      <c r="F732" s="50">
        <v>405746</v>
      </c>
      <c r="G732" s="50">
        <f t="shared" si="11"/>
        <v>170413.32</v>
      </c>
      <c r="H732" s="50">
        <v>39000</v>
      </c>
      <c r="I732" s="50">
        <v>12172.38</v>
      </c>
    </row>
    <row r="733" spans="2:9" ht="16.5" customHeight="1" x14ac:dyDescent="0.3">
      <c r="B733" s="47" t="s">
        <v>47</v>
      </c>
      <c r="C733" s="47">
        <v>2020</v>
      </c>
      <c r="D733" s="47">
        <v>10</v>
      </c>
      <c r="E733" s="47">
        <v>12</v>
      </c>
      <c r="F733" s="50">
        <v>359471</v>
      </c>
      <c r="G733" s="50">
        <f t="shared" si="11"/>
        <v>150977.82</v>
      </c>
      <c r="H733" s="50">
        <v>14000</v>
      </c>
      <c r="I733" s="50">
        <v>10784.13</v>
      </c>
    </row>
    <row r="734" spans="2:9" ht="16.5" customHeight="1" x14ac:dyDescent="0.3">
      <c r="B734" s="47" t="s">
        <v>47</v>
      </c>
      <c r="C734" s="47">
        <v>2020</v>
      </c>
      <c r="D734" s="47">
        <v>5</v>
      </c>
      <c r="E734" s="47">
        <v>2</v>
      </c>
      <c r="F734" s="50">
        <v>405416</v>
      </c>
      <c r="G734" s="50">
        <f t="shared" si="11"/>
        <v>170274.72</v>
      </c>
      <c r="H734" s="50">
        <v>13000</v>
      </c>
      <c r="I734" s="50">
        <v>12162.48</v>
      </c>
    </row>
    <row r="735" spans="2:9" ht="16.5" customHeight="1" x14ac:dyDescent="0.3">
      <c r="B735" s="47" t="s">
        <v>47</v>
      </c>
      <c r="C735" s="47">
        <v>2020</v>
      </c>
      <c r="D735" s="47">
        <v>11</v>
      </c>
      <c r="E735" s="47">
        <v>16</v>
      </c>
      <c r="F735" s="50">
        <v>452123</v>
      </c>
      <c r="G735" s="50">
        <f t="shared" si="11"/>
        <v>189891.66</v>
      </c>
      <c r="H735" s="50">
        <v>19000</v>
      </c>
      <c r="I735" s="50">
        <v>13563.689999999999</v>
      </c>
    </row>
    <row r="736" spans="2:9" ht="16.5" customHeight="1" x14ac:dyDescent="0.3">
      <c r="B736" s="47" t="s">
        <v>47</v>
      </c>
      <c r="C736" s="47">
        <v>2020</v>
      </c>
      <c r="D736" s="47">
        <v>9</v>
      </c>
      <c r="E736" s="47">
        <v>21</v>
      </c>
      <c r="F736" s="50">
        <v>414454</v>
      </c>
      <c r="G736" s="50">
        <f t="shared" si="11"/>
        <v>174070.68</v>
      </c>
      <c r="H736" s="50">
        <v>26000</v>
      </c>
      <c r="I736" s="50">
        <v>12433.619999999999</v>
      </c>
    </row>
    <row r="737" spans="2:9" ht="16.5" customHeight="1" x14ac:dyDescent="0.3">
      <c r="B737" s="47" t="s">
        <v>47</v>
      </c>
      <c r="C737" s="47">
        <v>2020</v>
      </c>
      <c r="D737" s="47">
        <v>6</v>
      </c>
      <c r="E737" s="47">
        <v>7</v>
      </c>
      <c r="F737" s="50">
        <v>290141</v>
      </c>
      <c r="G737" s="50">
        <f t="shared" si="11"/>
        <v>121859.22</v>
      </c>
      <c r="H737" s="50">
        <v>13000</v>
      </c>
      <c r="I737" s="50">
        <v>8704.23</v>
      </c>
    </row>
    <row r="738" spans="2:9" ht="16.5" customHeight="1" x14ac:dyDescent="0.3">
      <c r="B738" s="47" t="s">
        <v>47</v>
      </c>
      <c r="C738" s="47">
        <v>2020</v>
      </c>
      <c r="D738" s="47">
        <v>3</v>
      </c>
      <c r="E738" s="47">
        <v>20</v>
      </c>
      <c r="F738" s="50">
        <v>262314</v>
      </c>
      <c r="G738" s="50">
        <f t="shared" si="11"/>
        <v>110171.87999999999</v>
      </c>
      <c r="H738" s="50">
        <v>23000</v>
      </c>
      <c r="I738" s="50">
        <v>7869.42</v>
      </c>
    </row>
    <row r="739" spans="2:9" ht="16.5" customHeight="1" x14ac:dyDescent="0.3">
      <c r="B739" s="47" t="s">
        <v>47</v>
      </c>
      <c r="C739" s="47">
        <v>2020</v>
      </c>
      <c r="D739" s="47">
        <v>9</v>
      </c>
      <c r="E739" s="47">
        <v>1</v>
      </c>
      <c r="F739" s="50">
        <v>472985</v>
      </c>
      <c r="G739" s="50">
        <f t="shared" si="11"/>
        <v>198653.69999999998</v>
      </c>
      <c r="H739" s="50">
        <v>24000</v>
      </c>
      <c r="I739" s="50">
        <v>14189.55</v>
      </c>
    </row>
    <row r="740" spans="2:9" ht="16.5" customHeight="1" x14ac:dyDescent="0.3">
      <c r="B740" s="47" t="s">
        <v>47</v>
      </c>
      <c r="C740" s="47">
        <v>2020</v>
      </c>
      <c r="D740" s="47">
        <v>12</v>
      </c>
      <c r="E740" s="47">
        <v>20</v>
      </c>
      <c r="F740" s="50">
        <v>402313</v>
      </c>
      <c r="G740" s="50">
        <f t="shared" si="11"/>
        <v>168971.46</v>
      </c>
      <c r="H740" s="50">
        <v>34000</v>
      </c>
      <c r="I740" s="50">
        <v>12069.39</v>
      </c>
    </row>
    <row r="741" spans="2:9" ht="16.5" customHeight="1" x14ac:dyDescent="0.3">
      <c r="B741" s="47" t="s">
        <v>47</v>
      </c>
      <c r="C741" s="47">
        <v>2020</v>
      </c>
      <c r="D741" s="47">
        <v>4</v>
      </c>
      <c r="E741" s="47">
        <v>5</v>
      </c>
      <c r="F741" s="50">
        <v>416153</v>
      </c>
      <c r="G741" s="50">
        <f t="shared" si="11"/>
        <v>174784.25999999998</v>
      </c>
      <c r="H741" s="50">
        <v>30000</v>
      </c>
      <c r="I741" s="50">
        <v>12484.59</v>
      </c>
    </row>
    <row r="742" spans="2:9" ht="16.5" customHeight="1" x14ac:dyDescent="0.3">
      <c r="B742" s="47" t="s">
        <v>47</v>
      </c>
      <c r="C742" s="47">
        <v>2020</v>
      </c>
      <c r="D742" s="47">
        <v>10</v>
      </c>
      <c r="E742" s="47">
        <v>4</v>
      </c>
      <c r="F742" s="50">
        <v>292917</v>
      </c>
      <c r="G742" s="50">
        <f t="shared" si="11"/>
        <v>123025.14</v>
      </c>
      <c r="H742" s="50">
        <v>11000</v>
      </c>
      <c r="I742" s="50">
        <v>8787.51</v>
      </c>
    </row>
    <row r="743" spans="2:9" ht="16.5" customHeight="1" x14ac:dyDescent="0.3">
      <c r="B743" s="47" t="s">
        <v>47</v>
      </c>
      <c r="C743" s="47">
        <v>2020</v>
      </c>
      <c r="D743" s="47">
        <v>12</v>
      </c>
      <c r="E743" s="47">
        <v>18</v>
      </c>
      <c r="F743" s="50">
        <v>447848</v>
      </c>
      <c r="G743" s="50">
        <f t="shared" si="11"/>
        <v>188096.16</v>
      </c>
      <c r="H743" s="50">
        <v>25000</v>
      </c>
      <c r="I743" s="50">
        <v>13435.439999999999</v>
      </c>
    </row>
    <row r="744" spans="2:9" ht="16.5" customHeight="1" x14ac:dyDescent="0.3">
      <c r="B744" s="47" t="s">
        <v>47</v>
      </c>
      <c r="C744" s="47">
        <v>2020</v>
      </c>
      <c r="D744" s="47">
        <v>2</v>
      </c>
      <c r="E744" s="47">
        <v>23</v>
      </c>
      <c r="F744" s="50">
        <v>388265</v>
      </c>
      <c r="G744" s="50">
        <f t="shared" si="11"/>
        <v>163071.29999999999</v>
      </c>
      <c r="H744" s="50">
        <v>19000</v>
      </c>
      <c r="I744" s="50">
        <v>11647.949999999999</v>
      </c>
    </row>
    <row r="745" spans="2:9" ht="16.5" customHeight="1" x14ac:dyDescent="0.3">
      <c r="B745" s="47" t="s">
        <v>47</v>
      </c>
      <c r="C745" s="47">
        <v>2020</v>
      </c>
      <c r="D745" s="47">
        <v>3</v>
      </c>
      <c r="E745" s="47">
        <v>7</v>
      </c>
      <c r="F745" s="50">
        <v>462055</v>
      </c>
      <c r="G745" s="50">
        <f t="shared" si="11"/>
        <v>194063.1</v>
      </c>
      <c r="H745" s="50">
        <v>15000</v>
      </c>
      <c r="I745" s="50">
        <v>13861.65</v>
      </c>
    </row>
    <row r="746" spans="2:9" ht="16.5" customHeight="1" x14ac:dyDescent="0.3">
      <c r="B746" s="47" t="s">
        <v>47</v>
      </c>
      <c r="C746" s="47">
        <v>2020</v>
      </c>
      <c r="D746" s="47">
        <v>6</v>
      </c>
      <c r="E746" s="47">
        <v>12</v>
      </c>
      <c r="F746" s="50">
        <v>357697</v>
      </c>
      <c r="G746" s="50">
        <f t="shared" si="11"/>
        <v>150232.74</v>
      </c>
      <c r="H746" s="50">
        <v>40000</v>
      </c>
      <c r="I746" s="50">
        <v>10730.91</v>
      </c>
    </row>
    <row r="747" spans="2:9" ht="16.5" customHeight="1" x14ac:dyDescent="0.3">
      <c r="B747" s="47" t="s">
        <v>47</v>
      </c>
      <c r="C747" s="47">
        <v>2020</v>
      </c>
      <c r="D747" s="47">
        <v>2</v>
      </c>
      <c r="E747" s="47">
        <v>28</v>
      </c>
      <c r="F747" s="50">
        <v>252904</v>
      </c>
      <c r="G747" s="50">
        <f t="shared" si="11"/>
        <v>106219.68</v>
      </c>
      <c r="H747" s="50">
        <v>27000</v>
      </c>
      <c r="I747" s="50">
        <v>7587.12</v>
      </c>
    </row>
    <row r="748" spans="2:9" ht="16.5" customHeight="1" x14ac:dyDescent="0.3">
      <c r="B748" s="47" t="s">
        <v>47</v>
      </c>
      <c r="C748" s="47">
        <v>2020</v>
      </c>
      <c r="D748" s="47">
        <v>3</v>
      </c>
      <c r="E748" s="47">
        <v>9</v>
      </c>
      <c r="F748" s="50">
        <v>253451</v>
      </c>
      <c r="G748" s="50">
        <f t="shared" si="11"/>
        <v>106449.42</v>
      </c>
      <c r="H748" s="50">
        <v>24000</v>
      </c>
      <c r="I748" s="50">
        <v>7603.53</v>
      </c>
    </row>
    <row r="749" spans="2:9" ht="16.5" customHeight="1" x14ac:dyDescent="0.3">
      <c r="B749" s="47" t="s">
        <v>47</v>
      </c>
      <c r="C749" s="47">
        <v>2020</v>
      </c>
      <c r="D749" s="47">
        <v>5</v>
      </c>
      <c r="E749" s="47">
        <v>15</v>
      </c>
      <c r="F749" s="50">
        <v>348415</v>
      </c>
      <c r="G749" s="50">
        <f t="shared" si="11"/>
        <v>146334.29999999999</v>
      </c>
      <c r="H749" s="50">
        <v>12000</v>
      </c>
      <c r="I749" s="50">
        <v>10452.449999999999</v>
      </c>
    </row>
    <row r="750" spans="2:9" ht="16.5" customHeight="1" x14ac:dyDescent="0.3">
      <c r="B750" s="47" t="s">
        <v>47</v>
      </c>
      <c r="C750" s="47">
        <v>2020</v>
      </c>
      <c r="D750" s="47">
        <v>4</v>
      </c>
      <c r="E750" s="47">
        <v>19</v>
      </c>
      <c r="F750" s="50">
        <v>376177</v>
      </c>
      <c r="G750" s="50">
        <f t="shared" si="11"/>
        <v>157994.34</v>
      </c>
      <c r="H750" s="50">
        <v>40000</v>
      </c>
      <c r="I750" s="50">
        <v>11285.31</v>
      </c>
    </row>
    <row r="751" spans="2:9" ht="16.5" customHeight="1" x14ac:dyDescent="0.3">
      <c r="B751" s="47" t="s">
        <v>47</v>
      </c>
      <c r="C751" s="47">
        <v>2020</v>
      </c>
      <c r="D751" s="47">
        <v>9</v>
      </c>
      <c r="E751" s="47">
        <v>16</v>
      </c>
      <c r="F751" s="50">
        <v>410444</v>
      </c>
      <c r="G751" s="50">
        <f t="shared" si="11"/>
        <v>172386.47999999998</v>
      </c>
      <c r="H751" s="50">
        <v>32000</v>
      </c>
      <c r="I751" s="50">
        <v>12313.32</v>
      </c>
    </row>
    <row r="752" spans="2:9" ht="16.5" customHeight="1" x14ac:dyDescent="0.3">
      <c r="B752" s="47" t="s">
        <v>47</v>
      </c>
      <c r="C752" s="47">
        <v>2020</v>
      </c>
      <c r="D752" s="47">
        <v>11</v>
      </c>
      <c r="E752" s="47">
        <v>1</v>
      </c>
      <c r="F752" s="50">
        <v>293698</v>
      </c>
      <c r="G752" s="50">
        <f t="shared" si="11"/>
        <v>123353.15999999999</v>
      </c>
      <c r="H752" s="50">
        <v>27000</v>
      </c>
      <c r="I752" s="50">
        <v>8810.94</v>
      </c>
    </row>
    <row r="753" spans="2:9" ht="16.5" customHeight="1" x14ac:dyDescent="0.3">
      <c r="B753" s="47" t="s">
        <v>47</v>
      </c>
      <c r="C753" s="47">
        <v>2020</v>
      </c>
      <c r="D753" s="47">
        <v>4</v>
      </c>
      <c r="E753" s="47">
        <v>4</v>
      </c>
      <c r="F753" s="50">
        <v>300046</v>
      </c>
      <c r="G753" s="50">
        <f t="shared" si="11"/>
        <v>126019.31999999999</v>
      </c>
      <c r="H753" s="50">
        <v>39000</v>
      </c>
      <c r="I753" s="50">
        <v>9001.3799999999992</v>
      </c>
    </row>
    <row r="754" spans="2:9" ht="16.5" customHeight="1" x14ac:dyDescent="0.3">
      <c r="B754" s="47" t="s">
        <v>47</v>
      </c>
      <c r="C754" s="47">
        <v>2020</v>
      </c>
      <c r="D754" s="47">
        <v>1</v>
      </c>
      <c r="E754" s="47">
        <v>6</v>
      </c>
      <c r="F754" s="50">
        <v>457297</v>
      </c>
      <c r="G754" s="50">
        <f t="shared" si="11"/>
        <v>192064.74</v>
      </c>
      <c r="H754" s="50">
        <v>35000</v>
      </c>
      <c r="I754" s="50">
        <v>13718.91</v>
      </c>
    </row>
    <row r="755" spans="2:9" ht="16.5" customHeight="1" x14ac:dyDescent="0.3">
      <c r="B755" s="47" t="s">
        <v>47</v>
      </c>
      <c r="C755" s="47">
        <v>2020</v>
      </c>
      <c r="D755" s="47">
        <v>4</v>
      </c>
      <c r="E755" s="47">
        <v>8</v>
      </c>
      <c r="F755" s="50">
        <v>408198</v>
      </c>
      <c r="G755" s="50">
        <f t="shared" si="11"/>
        <v>171443.16</v>
      </c>
      <c r="H755" s="50">
        <v>37000</v>
      </c>
      <c r="I755" s="50">
        <v>12245.939999999999</v>
      </c>
    </row>
    <row r="756" spans="2:9" ht="16.5" customHeight="1" x14ac:dyDescent="0.3">
      <c r="B756" s="47" t="s">
        <v>47</v>
      </c>
      <c r="C756" s="47">
        <v>2020</v>
      </c>
      <c r="D756" s="47">
        <v>6</v>
      </c>
      <c r="E756" s="47">
        <v>4</v>
      </c>
      <c r="F756" s="50">
        <v>393909</v>
      </c>
      <c r="G756" s="50">
        <f t="shared" si="11"/>
        <v>165441.78</v>
      </c>
      <c r="H756" s="50">
        <v>13000</v>
      </c>
      <c r="I756" s="50">
        <v>11817.27</v>
      </c>
    </row>
    <row r="757" spans="2:9" ht="16.5" customHeight="1" x14ac:dyDescent="0.3">
      <c r="B757" s="47" t="s">
        <v>47</v>
      </c>
      <c r="C757" s="47">
        <v>2020</v>
      </c>
      <c r="D757" s="47">
        <v>4</v>
      </c>
      <c r="E757" s="47">
        <v>1</v>
      </c>
      <c r="F757" s="50">
        <v>328113</v>
      </c>
      <c r="G757" s="50">
        <f t="shared" si="11"/>
        <v>137807.46</v>
      </c>
      <c r="H757" s="50">
        <v>38000</v>
      </c>
      <c r="I757" s="50">
        <v>9843.39</v>
      </c>
    </row>
    <row r="758" spans="2:9" ht="16.5" customHeight="1" x14ac:dyDescent="0.3">
      <c r="B758" s="47" t="s">
        <v>47</v>
      </c>
      <c r="C758" s="47">
        <v>2020</v>
      </c>
      <c r="D758" s="47">
        <v>7</v>
      </c>
      <c r="E758" s="47">
        <v>6</v>
      </c>
      <c r="F758" s="50">
        <v>416300</v>
      </c>
      <c r="G758" s="50">
        <f t="shared" si="11"/>
        <v>174846</v>
      </c>
      <c r="H758" s="50">
        <v>27000</v>
      </c>
      <c r="I758" s="50">
        <v>12489</v>
      </c>
    </row>
    <row r="759" spans="2:9" ht="16.5" customHeight="1" x14ac:dyDescent="0.3">
      <c r="B759" s="47" t="s">
        <v>47</v>
      </c>
      <c r="C759" s="47">
        <v>2020</v>
      </c>
      <c r="D759" s="47">
        <v>3</v>
      </c>
      <c r="E759" s="47">
        <v>3</v>
      </c>
      <c r="F759" s="50">
        <v>485997</v>
      </c>
      <c r="G759" s="50">
        <f t="shared" si="11"/>
        <v>204118.74</v>
      </c>
      <c r="H759" s="50">
        <v>18000</v>
      </c>
      <c r="I759" s="50">
        <v>14579.91</v>
      </c>
    </row>
    <row r="760" spans="2:9" ht="16.5" customHeight="1" x14ac:dyDescent="0.3">
      <c r="B760" s="47" t="s">
        <v>47</v>
      </c>
      <c r="C760" s="47">
        <v>2020</v>
      </c>
      <c r="D760" s="47">
        <v>8</v>
      </c>
      <c r="E760" s="47">
        <v>20</v>
      </c>
      <c r="F760" s="50">
        <v>354207</v>
      </c>
      <c r="G760" s="50">
        <f t="shared" si="11"/>
        <v>148766.94</v>
      </c>
      <c r="H760" s="50">
        <v>30000</v>
      </c>
      <c r="I760" s="50">
        <v>10626.21</v>
      </c>
    </row>
    <row r="761" spans="2:9" ht="16.5" customHeight="1" x14ac:dyDescent="0.3">
      <c r="B761" s="47" t="s">
        <v>47</v>
      </c>
      <c r="C761" s="47">
        <v>2020</v>
      </c>
      <c r="D761" s="47">
        <v>9</v>
      </c>
      <c r="E761" s="47">
        <v>17</v>
      </c>
      <c r="F761" s="50">
        <v>425903</v>
      </c>
      <c r="G761" s="50">
        <f t="shared" si="11"/>
        <v>178879.25999999998</v>
      </c>
      <c r="H761" s="50">
        <v>28000</v>
      </c>
      <c r="I761" s="50">
        <v>12777.09</v>
      </c>
    </row>
    <row r="762" spans="2:9" ht="16.5" customHeight="1" x14ac:dyDescent="0.3">
      <c r="B762" s="47" t="s">
        <v>47</v>
      </c>
      <c r="C762" s="47">
        <v>2020</v>
      </c>
      <c r="D762" s="47">
        <v>4</v>
      </c>
      <c r="E762" s="47">
        <v>7</v>
      </c>
      <c r="F762" s="50">
        <v>278292</v>
      </c>
      <c r="G762" s="50">
        <f t="shared" si="11"/>
        <v>116882.64</v>
      </c>
      <c r="H762" s="50">
        <v>16000</v>
      </c>
      <c r="I762" s="50">
        <v>8348.76</v>
      </c>
    </row>
    <row r="763" spans="2:9" ht="16.5" customHeight="1" x14ac:dyDescent="0.3">
      <c r="B763" s="47" t="s">
        <v>47</v>
      </c>
      <c r="C763" s="47">
        <v>2020</v>
      </c>
      <c r="D763" s="47">
        <v>4</v>
      </c>
      <c r="E763" s="47">
        <v>3</v>
      </c>
      <c r="F763" s="50">
        <v>426557</v>
      </c>
      <c r="G763" s="50">
        <f t="shared" si="11"/>
        <v>179153.94</v>
      </c>
      <c r="H763" s="50">
        <v>27000</v>
      </c>
      <c r="I763" s="50">
        <v>12796.71</v>
      </c>
    </row>
    <row r="764" spans="2:9" ht="16.5" customHeight="1" x14ac:dyDescent="0.3">
      <c r="B764" s="47" t="s">
        <v>47</v>
      </c>
      <c r="C764" s="47">
        <v>2020</v>
      </c>
      <c r="D764" s="47">
        <v>12</v>
      </c>
      <c r="E764" s="47">
        <v>6</v>
      </c>
      <c r="F764" s="50">
        <v>496848</v>
      </c>
      <c r="G764" s="50">
        <f t="shared" si="11"/>
        <v>208676.16</v>
      </c>
      <c r="H764" s="50">
        <v>23000</v>
      </c>
      <c r="I764" s="50">
        <v>14905.439999999999</v>
      </c>
    </row>
    <row r="765" spans="2:9" ht="16.5" customHeight="1" x14ac:dyDescent="0.3">
      <c r="B765" s="47" t="s">
        <v>47</v>
      </c>
      <c r="C765" s="47">
        <v>2020</v>
      </c>
      <c r="D765" s="47">
        <v>1</v>
      </c>
      <c r="E765" s="47">
        <v>24</v>
      </c>
      <c r="F765" s="50">
        <v>456228</v>
      </c>
      <c r="G765" s="50">
        <f t="shared" si="11"/>
        <v>191615.75999999998</v>
      </c>
      <c r="H765" s="50">
        <v>21000</v>
      </c>
      <c r="I765" s="50">
        <v>13686.84</v>
      </c>
    </row>
    <row r="766" spans="2:9" ht="16.5" customHeight="1" x14ac:dyDescent="0.3">
      <c r="B766" s="47" t="s">
        <v>47</v>
      </c>
      <c r="C766" s="47">
        <v>2020</v>
      </c>
      <c r="D766" s="47">
        <v>7</v>
      </c>
      <c r="E766" s="47">
        <v>16</v>
      </c>
      <c r="F766" s="50">
        <v>493634</v>
      </c>
      <c r="G766" s="50">
        <f t="shared" si="11"/>
        <v>207326.28</v>
      </c>
      <c r="H766" s="50">
        <v>13000</v>
      </c>
      <c r="I766" s="50">
        <v>14809.019999999999</v>
      </c>
    </row>
    <row r="767" spans="2:9" ht="16.5" customHeight="1" x14ac:dyDescent="0.3">
      <c r="B767" s="47" t="s">
        <v>47</v>
      </c>
      <c r="C767" s="47">
        <v>2020</v>
      </c>
      <c r="D767" s="47">
        <v>10</v>
      </c>
      <c r="E767" s="47">
        <v>15</v>
      </c>
      <c r="F767" s="50">
        <v>348384</v>
      </c>
      <c r="G767" s="50">
        <f t="shared" si="11"/>
        <v>146321.28</v>
      </c>
      <c r="H767" s="50">
        <v>35000</v>
      </c>
      <c r="I767" s="50">
        <v>10451.52</v>
      </c>
    </row>
    <row r="768" spans="2:9" ht="16.5" customHeight="1" x14ac:dyDescent="0.3">
      <c r="B768" s="47" t="s">
        <v>47</v>
      </c>
      <c r="C768" s="47">
        <v>2020</v>
      </c>
      <c r="D768" s="47">
        <v>2</v>
      </c>
      <c r="E768" s="47">
        <v>13</v>
      </c>
      <c r="F768" s="50">
        <v>370471</v>
      </c>
      <c r="G768" s="50">
        <f t="shared" si="11"/>
        <v>155597.82</v>
      </c>
      <c r="H768" s="50">
        <v>26000</v>
      </c>
      <c r="I768" s="50">
        <v>11114.13</v>
      </c>
    </row>
    <row r="769" spans="2:9" ht="16.5" customHeight="1" x14ac:dyDescent="0.3">
      <c r="B769" s="47" t="s">
        <v>47</v>
      </c>
      <c r="C769" s="47">
        <v>2020</v>
      </c>
      <c r="D769" s="47">
        <v>8</v>
      </c>
      <c r="E769" s="47">
        <v>26</v>
      </c>
      <c r="F769" s="50">
        <v>386556</v>
      </c>
      <c r="G769" s="50">
        <f t="shared" si="11"/>
        <v>162353.51999999999</v>
      </c>
      <c r="H769" s="50">
        <v>22000</v>
      </c>
      <c r="I769" s="50">
        <v>11596.68</v>
      </c>
    </row>
    <row r="770" spans="2:9" ht="16.5" customHeight="1" x14ac:dyDescent="0.3">
      <c r="B770" s="47" t="s">
        <v>47</v>
      </c>
      <c r="C770" s="47">
        <v>2020</v>
      </c>
      <c r="D770" s="47">
        <v>10</v>
      </c>
      <c r="E770" s="47">
        <v>7</v>
      </c>
      <c r="F770" s="50">
        <v>449621</v>
      </c>
      <c r="G770" s="50">
        <f t="shared" si="11"/>
        <v>188840.82</v>
      </c>
      <c r="H770" s="50">
        <v>36000</v>
      </c>
      <c r="I770" s="50">
        <v>13488.63</v>
      </c>
    </row>
    <row r="771" spans="2:9" ht="16.5" customHeight="1" x14ac:dyDescent="0.3">
      <c r="B771" s="47" t="s">
        <v>47</v>
      </c>
      <c r="C771" s="47">
        <v>2020</v>
      </c>
      <c r="D771" s="47">
        <v>6</v>
      </c>
      <c r="E771" s="47">
        <v>24</v>
      </c>
      <c r="F771" s="50">
        <v>441103</v>
      </c>
      <c r="G771" s="50">
        <f t="shared" si="11"/>
        <v>185263.25999999998</v>
      </c>
      <c r="H771" s="50">
        <v>29000</v>
      </c>
      <c r="I771" s="50">
        <v>13233.09</v>
      </c>
    </row>
    <row r="772" spans="2:9" ht="16.5" customHeight="1" x14ac:dyDescent="0.3">
      <c r="B772" s="47" t="s">
        <v>47</v>
      </c>
      <c r="C772" s="47">
        <v>2020</v>
      </c>
      <c r="D772" s="47">
        <v>3</v>
      </c>
      <c r="E772" s="47">
        <v>8</v>
      </c>
      <c r="F772" s="50">
        <v>298441</v>
      </c>
      <c r="G772" s="50">
        <f t="shared" si="11"/>
        <v>125345.22</v>
      </c>
      <c r="H772" s="50">
        <v>11000</v>
      </c>
      <c r="I772" s="50">
        <v>8953.23</v>
      </c>
    </row>
    <row r="773" spans="2:9" ht="16.5" customHeight="1" x14ac:dyDescent="0.3">
      <c r="B773" s="47" t="s">
        <v>47</v>
      </c>
      <c r="C773" s="47">
        <v>2020</v>
      </c>
      <c r="D773" s="47">
        <v>7</v>
      </c>
      <c r="E773" s="47">
        <v>28</v>
      </c>
      <c r="F773" s="50">
        <v>496940</v>
      </c>
      <c r="G773" s="50">
        <f t="shared" ref="G773:G836" si="12">F773*0.42</f>
        <v>208714.8</v>
      </c>
      <c r="H773" s="50">
        <v>33000</v>
      </c>
      <c r="I773" s="50">
        <v>14908.199999999999</v>
      </c>
    </row>
    <row r="774" spans="2:9" ht="16.5" customHeight="1" x14ac:dyDescent="0.3">
      <c r="B774" s="47" t="s">
        <v>47</v>
      </c>
      <c r="C774" s="47">
        <v>2020</v>
      </c>
      <c r="D774" s="47">
        <v>7</v>
      </c>
      <c r="E774" s="47">
        <v>13</v>
      </c>
      <c r="F774" s="50">
        <v>308097</v>
      </c>
      <c r="G774" s="50">
        <f t="shared" si="12"/>
        <v>129400.73999999999</v>
      </c>
      <c r="H774" s="50">
        <v>19000</v>
      </c>
      <c r="I774" s="50">
        <v>9242.91</v>
      </c>
    </row>
    <row r="775" spans="2:9" ht="16.5" customHeight="1" x14ac:dyDescent="0.3">
      <c r="B775" s="47" t="s">
        <v>47</v>
      </c>
      <c r="C775" s="47">
        <v>2020</v>
      </c>
      <c r="D775" s="47">
        <v>6</v>
      </c>
      <c r="E775" s="47">
        <v>5</v>
      </c>
      <c r="F775" s="50">
        <v>434977</v>
      </c>
      <c r="G775" s="50">
        <f t="shared" si="12"/>
        <v>182690.34</v>
      </c>
      <c r="H775" s="50">
        <v>32000</v>
      </c>
      <c r="I775" s="50">
        <v>13049.31</v>
      </c>
    </row>
    <row r="776" spans="2:9" ht="16.5" customHeight="1" x14ac:dyDescent="0.3">
      <c r="B776" s="47" t="s">
        <v>47</v>
      </c>
      <c r="C776" s="47">
        <v>2020</v>
      </c>
      <c r="D776" s="47">
        <v>4</v>
      </c>
      <c r="E776" s="47">
        <v>3</v>
      </c>
      <c r="F776" s="50">
        <v>481330</v>
      </c>
      <c r="G776" s="50">
        <f t="shared" si="12"/>
        <v>202158.6</v>
      </c>
      <c r="H776" s="50">
        <v>13000</v>
      </c>
      <c r="I776" s="50">
        <v>14439.9</v>
      </c>
    </row>
    <row r="777" spans="2:9" ht="16.5" customHeight="1" x14ac:dyDescent="0.3">
      <c r="B777" s="47" t="s">
        <v>47</v>
      </c>
      <c r="C777" s="47">
        <v>2020</v>
      </c>
      <c r="D777" s="47">
        <v>2</v>
      </c>
      <c r="E777" s="47">
        <v>10</v>
      </c>
      <c r="F777" s="50">
        <v>407260</v>
      </c>
      <c r="G777" s="50">
        <f t="shared" si="12"/>
        <v>171049.19999999998</v>
      </c>
      <c r="H777" s="50">
        <v>22000</v>
      </c>
      <c r="I777" s="50">
        <v>12217.8</v>
      </c>
    </row>
    <row r="778" spans="2:9" ht="16.5" customHeight="1" x14ac:dyDescent="0.3">
      <c r="B778" s="47" t="s">
        <v>47</v>
      </c>
      <c r="C778" s="47">
        <v>2020</v>
      </c>
      <c r="D778" s="47">
        <v>12</v>
      </c>
      <c r="E778" s="47">
        <v>17</v>
      </c>
      <c r="F778" s="50">
        <v>339448</v>
      </c>
      <c r="G778" s="50">
        <f t="shared" si="12"/>
        <v>142568.16</v>
      </c>
      <c r="H778" s="50">
        <v>11000</v>
      </c>
      <c r="I778" s="50">
        <v>10183.44</v>
      </c>
    </row>
    <row r="779" spans="2:9" ht="16.5" customHeight="1" x14ac:dyDescent="0.3">
      <c r="B779" s="47" t="s">
        <v>47</v>
      </c>
      <c r="C779" s="47">
        <v>2020</v>
      </c>
      <c r="D779" s="47">
        <v>4</v>
      </c>
      <c r="E779" s="47">
        <v>7</v>
      </c>
      <c r="F779" s="50">
        <v>399858</v>
      </c>
      <c r="G779" s="50">
        <f t="shared" si="12"/>
        <v>167940.36</v>
      </c>
      <c r="H779" s="50">
        <v>23000</v>
      </c>
      <c r="I779" s="50">
        <v>11995.74</v>
      </c>
    </row>
    <row r="780" spans="2:9" ht="16.5" customHeight="1" x14ac:dyDescent="0.3">
      <c r="B780" s="47" t="s">
        <v>47</v>
      </c>
      <c r="C780" s="47">
        <v>2020</v>
      </c>
      <c r="D780" s="47">
        <v>11</v>
      </c>
      <c r="E780" s="47">
        <v>27</v>
      </c>
      <c r="F780" s="50">
        <v>464784</v>
      </c>
      <c r="G780" s="50">
        <f t="shared" si="12"/>
        <v>195209.28</v>
      </c>
      <c r="H780" s="50">
        <v>36000</v>
      </c>
      <c r="I780" s="50">
        <v>13943.519999999999</v>
      </c>
    </row>
    <row r="781" spans="2:9" ht="16.5" customHeight="1" x14ac:dyDescent="0.3">
      <c r="B781" s="47" t="s">
        <v>47</v>
      </c>
      <c r="C781" s="47">
        <v>2020</v>
      </c>
      <c r="D781" s="47">
        <v>5</v>
      </c>
      <c r="E781" s="47">
        <v>14</v>
      </c>
      <c r="F781" s="50">
        <v>288591</v>
      </c>
      <c r="G781" s="50">
        <f t="shared" si="12"/>
        <v>121208.22</v>
      </c>
      <c r="H781" s="50">
        <v>37000</v>
      </c>
      <c r="I781" s="50">
        <v>8657.73</v>
      </c>
    </row>
    <row r="782" spans="2:9" ht="16.5" customHeight="1" x14ac:dyDescent="0.3">
      <c r="B782" s="47" t="s">
        <v>47</v>
      </c>
      <c r="C782" s="47">
        <v>2020</v>
      </c>
      <c r="D782" s="47">
        <v>5</v>
      </c>
      <c r="E782" s="47">
        <v>3</v>
      </c>
      <c r="F782" s="50">
        <v>482848</v>
      </c>
      <c r="G782" s="50">
        <f t="shared" si="12"/>
        <v>202796.16</v>
      </c>
      <c r="H782" s="50">
        <v>19000</v>
      </c>
      <c r="I782" s="50">
        <v>14485.439999999999</v>
      </c>
    </row>
    <row r="783" spans="2:9" ht="16.5" customHeight="1" x14ac:dyDescent="0.3">
      <c r="B783" s="47" t="s">
        <v>47</v>
      </c>
      <c r="C783" s="47">
        <v>2020</v>
      </c>
      <c r="D783" s="47">
        <v>7</v>
      </c>
      <c r="E783" s="47">
        <v>8</v>
      </c>
      <c r="F783" s="50">
        <v>482435</v>
      </c>
      <c r="G783" s="50">
        <f t="shared" si="12"/>
        <v>202622.69999999998</v>
      </c>
      <c r="H783" s="50">
        <v>32000</v>
      </c>
      <c r="I783" s="50">
        <v>14473.05</v>
      </c>
    </row>
    <row r="784" spans="2:9" ht="16.5" customHeight="1" x14ac:dyDescent="0.3">
      <c r="B784" s="47" t="s">
        <v>47</v>
      </c>
      <c r="C784" s="47">
        <v>2020</v>
      </c>
      <c r="D784" s="47">
        <v>10</v>
      </c>
      <c r="E784" s="47">
        <v>23</v>
      </c>
      <c r="F784" s="50">
        <v>455545</v>
      </c>
      <c r="G784" s="50">
        <f t="shared" si="12"/>
        <v>191328.9</v>
      </c>
      <c r="H784" s="50">
        <v>38000</v>
      </c>
      <c r="I784" s="50">
        <v>13666.35</v>
      </c>
    </row>
    <row r="785" spans="2:9" ht="16.5" customHeight="1" x14ac:dyDescent="0.3">
      <c r="B785" s="47" t="s">
        <v>47</v>
      </c>
      <c r="C785" s="47">
        <v>2020</v>
      </c>
      <c r="D785" s="47">
        <v>12</v>
      </c>
      <c r="E785" s="47">
        <v>9</v>
      </c>
      <c r="F785" s="50">
        <v>314077</v>
      </c>
      <c r="G785" s="50">
        <f t="shared" si="12"/>
        <v>131912.34</v>
      </c>
      <c r="H785" s="50">
        <v>14000</v>
      </c>
      <c r="I785" s="50">
        <v>9422.31</v>
      </c>
    </row>
    <row r="786" spans="2:9" ht="16.5" customHeight="1" x14ac:dyDescent="0.3">
      <c r="B786" s="47" t="s">
        <v>47</v>
      </c>
      <c r="C786" s="47">
        <v>2020</v>
      </c>
      <c r="D786" s="47">
        <v>12</v>
      </c>
      <c r="E786" s="47">
        <v>13</v>
      </c>
      <c r="F786" s="50">
        <v>270739</v>
      </c>
      <c r="G786" s="50">
        <f t="shared" si="12"/>
        <v>113710.37999999999</v>
      </c>
      <c r="H786" s="50">
        <v>21000</v>
      </c>
      <c r="I786" s="50">
        <v>8122.17</v>
      </c>
    </row>
    <row r="787" spans="2:9" ht="16.5" customHeight="1" x14ac:dyDescent="0.3">
      <c r="B787" s="47" t="s">
        <v>47</v>
      </c>
      <c r="C787" s="47">
        <v>2020</v>
      </c>
      <c r="D787" s="47">
        <v>1</v>
      </c>
      <c r="E787" s="47">
        <v>20</v>
      </c>
      <c r="F787" s="50">
        <v>273605</v>
      </c>
      <c r="G787" s="50">
        <f t="shared" si="12"/>
        <v>114914.09999999999</v>
      </c>
      <c r="H787" s="50">
        <v>27000</v>
      </c>
      <c r="I787" s="50">
        <v>8208.15</v>
      </c>
    </row>
    <row r="788" spans="2:9" ht="16.5" customHeight="1" x14ac:dyDescent="0.3">
      <c r="B788" s="47" t="s">
        <v>47</v>
      </c>
      <c r="C788" s="47">
        <v>2020</v>
      </c>
      <c r="D788" s="47">
        <v>12</v>
      </c>
      <c r="E788" s="47">
        <v>18</v>
      </c>
      <c r="F788" s="50">
        <v>444770</v>
      </c>
      <c r="G788" s="50">
        <f t="shared" si="12"/>
        <v>186803.4</v>
      </c>
      <c r="H788" s="50">
        <v>35000</v>
      </c>
      <c r="I788" s="50">
        <v>13343.1</v>
      </c>
    </row>
    <row r="789" spans="2:9" ht="16.5" customHeight="1" x14ac:dyDescent="0.3">
      <c r="B789" s="47" t="s">
        <v>47</v>
      </c>
      <c r="C789" s="47">
        <v>2020</v>
      </c>
      <c r="D789" s="47">
        <v>11</v>
      </c>
      <c r="E789" s="47">
        <v>4</v>
      </c>
      <c r="F789" s="50">
        <v>447884</v>
      </c>
      <c r="G789" s="50">
        <f t="shared" si="12"/>
        <v>188111.28</v>
      </c>
      <c r="H789" s="50">
        <v>33000</v>
      </c>
      <c r="I789" s="50">
        <v>13436.519999999999</v>
      </c>
    </row>
    <row r="790" spans="2:9" ht="16.5" customHeight="1" x14ac:dyDescent="0.3">
      <c r="B790" s="47" t="s">
        <v>47</v>
      </c>
      <c r="C790" s="47">
        <v>2020</v>
      </c>
      <c r="D790" s="47">
        <v>11</v>
      </c>
      <c r="E790" s="47">
        <v>24</v>
      </c>
      <c r="F790" s="50">
        <v>305580</v>
      </c>
      <c r="G790" s="50">
        <f t="shared" si="12"/>
        <v>128343.59999999999</v>
      </c>
      <c r="H790" s="50">
        <v>33000</v>
      </c>
      <c r="I790" s="50">
        <v>9167.4</v>
      </c>
    </row>
    <row r="791" spans="2:9" ht="16.5" customHeight="1" x14ac:dyDescent="0.3">
      <c r="B791" s="47" t="s">
        <v>47</v>
      </c>
      <c r="C791" s="47">
        <v>2020</v>
      </c>
      <c r="D791" s="47">
        <v>5</v>
      </c>
      <c r="E791" s="47">
        <v>13</v>
      </c>
      <c r="F791" s="50">
        <v>496837</v>
      </c>
      <c r="G791" s="50">
        <f t="shared" si="12"/>
        <v>208671.53999999998</v>
      </c>
      <c r="H791" s="50">
        <v>13000</v>
      </c>
      <c r="I791" s="50">
        <v>14905.109999999999</v>
      </c>
    </row>
    <row r="792" spans="2:9" ht="16.5" customHeight="1" x14ac:dyDescent="0.3">
      <c r="B792" s="47" t="s">
        <v>47</v>
      </c>
      <c r="C792" s="47">
        <v>2020</v>
      </c>
      <c r="D792" s="47">
        <v>5</v>
      </c>
      <c r="E792" s="47">
        <v>17</v>
      </c>
      <c r="F792" s="50">
        <v>332272</v>
      </c>
      <c r="G792" s="50">
        <f t="shared" si="12"/>
        <v>139554.23999999999</v>
      </c>
      <c r="H792" s="50">
        <v>11000</v>
      </c>
      <c r="I792" s="50">
        <v>9968.16</v>
      </c>
    </row>
    <row r="793" spans="2:9" ht="16.5" customHeight="1" x14ac:dyDescent="0.3">
      <c r="B793" s="47" t="s">
        <v>47</v>
      </c>
      <c r="C793" s="47">
        <v>2020</v>
      </c>
      <c r="D793" s="47">
        <v>11</v>
      </c>
      <c r="E793" s="47">
        <v>26</v>
      </c>
      <c r="F793" s="50">
        <v>369932</v>
      </c>
      <c r="G793" s="50">
        <f t="shared" si="12"/>
        <v>155371.44</v>
      </c>
      <c r="H793" s="50">
        <v>40000</v>
      </c>
      <c r="I793" s="50">
        <v>11097.96</v>
      </c>
    </row>
    <row r="794" spans="2:9" ht="16.5" customHeight="1" x14ac:dyDescent="0.3">
      <c r="B794" s="47" t="s">
        <v>47</v>
      </c>
      <c r="C794" s="47">
        <v>2020</v>
      </c>
      <c r="D794" s="47">
        <v>7</v>
      </c>
      <c r="E794" s="47">
        <v>22</v>
      </c>
      <c r="F794" s="50">
        <v>448529</v>
      </c>
      <c r="G794" s="50">
        <f t="shared" si="12"/>
        <v>188382.18</v>
      </c>
      <c r="H794" s="50">
        <v>19000</v>
      </c>
      <c r="I794" s="50">
        <v>13455.869999999999</v>
      </c>
    </row>
    <row r="795" spans="2:9" ht="16.5" customHeight="1" x14ac:dyDescent="0.3">
      <c r="B795" s="47" t="s">
        <v>47</v>
      </c>
      <c r="C795" s="47">
        <v>2020</v>
      </c>
      <c r="D795" s="47">
        <v>11</v>
      </c>
      <c r="E795" s="47">
        <v>6</v>
      </c>
      <c r="F795" s="50">
        <v>347143</v>
      </c>
      <c r="G795" s="50">
        <f t="shared" si="12"/>
        <v>145800.06</v>
      </c>
      <c r="H795" s="50">
        <v>23000</v>
      </c>
      <c r="I795" s="50">
        <v>10414.289999999999</v>
      </c>
    </row>
    <row r="796" spans="2:9" ht="16.5" customHeight="1" x14ac:dyDescent="0.3">
      <c r="B796" s="47" t="s">
        <v>47</v>
      </c>
      <c r="C796" s="47">
        <v>2020</v>
      </c>
      <c r="D796" s="47">
        <v>12</v>
      </c>
      <c r="E796" s="47">
        <v>14</v>
      </c>
      <c r="F796" s="50">
        <v>329822</v>
      </c>
      <c r="G796" s="50">
        <f t="shared" si="12"/>
        <v>138525.24</v>
      </c>
      <c r="H796" s="50">
        <v>17000</v>
      </c>
      <c r="I796" s="50">
        <v>9894.66</v>
      </c>
    </row>
    <row r="797" spans="2:9" ht="16.5" customHeight="1" x14ac:dyDescent="0.3">
      <c r="B797" s="47" t="s">
        <v>47</v>
      </c>
      <c r="C797" s="47">
        <v>2020</v>
      </c>
      <c r="D797" s="47">
        <v>10</v>
      </c>
      <c r="E797" s="47">
        <v>24</v>
      </c>
      <c r="F797" s="50">
        <v>430577</v>
      </c>
      <c r="G797" s="50">
        <f t="shared" si="12"/>
        <v>180842.34</v>
      </c>
      <c r="H797" s="50">
        <v>10000</v>
      </c>
      <c r="I797" s="50">
        <v>12917.31</v>
      </c>
    </row>
    <row r="798" spans="2:9" ht="16.5" customHeight="1" x14ac:dyDescent="0.3">
      <c r="B798" s="47" t="s">
        <v>47</v>
      </c>
      <c r="C798" s="47">
        <v>2020</v>
      </c>
      <c r="D798" s="47">
        <v>11</v>
      </c>
      <c r="E798" s="47">
        <v>15</v>
      </c>
      <c r="F798" s="50">
        <v>299774</v>
      </c>
      <c r="G798" s="50">
        <f t="shared" si="12"/>
        <v>125905.08</v>
      </c>
      <c r="H798" s="50">
        <v>20000</v>
      </c>
      <c r="I798" s="50">
        <v>8993.2199999999993</v>
      </c>
    </row>
    <row r="799" spans="2:9" ht="16.5" customHeight="1" x14ac:dyDescent="0.3">
      <c r="B799" s="47" t="s">
        <v>47</v>
      </c>
      <c r="C799" s="47">
        <v>2020</v>
      </c>
      <c r="D799" s="47">
        <v>7</v>
      </c>
      <c r="E799" s="47">
        <v>20</v>
      </c>
      <c r="F799" s="50">
        <v>284730</v>
      </c>
      <c r="G799" s="50">
        <f t="shared" si="12"/>
        <v>119586.59999999999</v>
      </c>
      <c r="H799" s="50">
        <v>15000</v>
      </c>
      <c r="I799" s="50">
        <v>8541.9</v>
      </c>
    </row>
    <row r="800" spans="2:9" ht="16.5" customHeight="1" x14ac:dyDescent="0.3">
      <c r="B800" s="47" t="s">
        <v>47</v>
      </c>
      <c r="C800" s="47">
        <v>2020</v>
      </c>
      <c r="D800" s="47">
        <v>12</v>
      </c>
      <c r="E800" s="47">
        <v>11</v>
      </c>
      <c r="F800" s="50">
        <v>324120</v>
      </c>
      <c r="G800" s="50">
        <f t="shared" si="12"/>
        <v>136130.4</v>
      </c>
      <c r="H800" s="50">
        <v>36000</v>
      </c>
      <c r="I800" s="50">
        <v>9723.6</v>
      </c>
    </row>
    <row r="801" spans="2:9" ht="16.5" customHeight="1" x14ac:dyDescent="0.3">
      <c r="B801" s="47" t="s">
        <v>47</v>
      </c>
      <c r="C801" s="47">
        <v>2020</v>
      </c>
      <c r="D801" s="47">
        <v>9</v>
      </c>
      <c r="E801" s="47">
        <v>4</v>
      </c>
      <c r="F801" s="50">
        <v>414214</v>
      </c>
      <c r="G801" s="50">
        <f t="shared" si="12"/>
        <v>173969.88</v>
      </c>
      <c r="H801" s="50">
        <v>36000</v>
      </c>
      <c r="I801" s="50">
        <v>12426.42</v>
      </c>
    </row>
    <row r="802" spans="2:9" ht="16.5" customHeight="1" x14ac:dyDescent="0.3">
      <c r="B802" s="47" t="s">
        <v>47</v>
      </c>
      <c r="C802" s="47">
        <v>2020</v>
      </c>
      <c r="D802" s="47">
        <v>3</v>
      </c>
      <c r="E802" s="47">
        <v>6</v>
      </c>
      <c r="F802" s="50">
        <v>461868</v>
      </c>
      <c r="G802" s="50">
        <f t="shared" si="12"/>
        <v>193984.56</v>
      </c>
      <c r="H802" s="50">
        <v>37000</v>
      </c>
      <c r="I802" s="50">
        <v>13856.039999999999</v>
      </c>
    </row>
    <row r="803" spans="2:9" ht="16.5" customHeight="1" x14ac:dyDescent="0.3">
      <c r="B803" s="47" t="s">
        <v>47</v>
      </c>
      <c r="C803" s="47">
        <v>2020</v>
      </c>
      <c r="D803" s="47">
        <v>7</v>
      </c>
      <c r="E803" s="47">
        <v>10</v>
      </c>
      <c r="F803" s="50">
        <v>308986</v>
      </c>
      <c r="G803" s="50">
        <f t="shared" si="12"/>
        <v>129774.12</v>
      </c>
      <c r="H803" s="50">
        <v>21000</v>
      </c>
      <c r="I803" s="50">
        <v>9269.58</v>
      </c>
    </row>
    <row r="804" spans="2:9" ht="16.5" customHeight="1" x14ac:dyDescent="0.3">
      <c r="B804" s="47" t="s">
        <v>47</v>
      </c>
      <c r="C804" s="47">
        <v>2020</v>
      </c>
      <c r="D804" s="47">
        <v>12</v>
      </c>
      <c r="E804" s="47">
        <v>17</v>
      </c>
      <c r="F804" s="50">
        <v>381121</v>
      </c>
      <c r="G804" s="50">
        <f t="shared" si="12"/>
        <v>160070.82</v>
      </c>
      <c r="H804" s="50">
        <v>13000</v>
      </c>
      <c r="I804" s="50">
        <v>11433.63</v>
      </c>
    </row>
    <row r="805" spans="2:9" ht="16.5" customHeight="1" x14ac:dyDescent="0.3">
      <c r="B805" s="47" t="s">
        <v>47</v>
      </c>
      <c r="C805" s="47">
        <v>2020</v>
      </c>
      <c r="D805" s="47">
        <v>4</v>
      </c>
      <c r="E805" s="47">
        <v>20</v>
      </c>
      <c r="F805" s="50">
        <v>485104</v>
      </c>
      <c r="G805" s="50">
        <f t="shared" si="12"/>
        <v>203743.68</v>
      </c>
      <c r="H805" s="50">
        <v>21000</v>
      </c>
      <c r="I805" s="50">
        <v>14553.119999999999</v>
      </c>
    </row>
    <row r="806" spans="2:9" ht="16.5" customHeight="1" x14ac:dyDescent="0.3">
      <c r="B806" s="47" t="s">
        <v>47</v>
      </c>
      <c r="C806" s="47">
        <v>2020</v>
      </c>
      <c r="D806" s="47">
        <v>2</v>
      </c>
      <c r="E806" s="47">
        <v>11</v>
      </c>
      <c r="F806" s="50">
        <v>490322</v>
      </c>
      <c r="G806" s="50">
        <f t="shared" si="12"/>
        <v>205935.24</v>
      </c>
      <c r="H806" s="50">
        <v>40000</v>
      </c>
      <c r="I806" s="50">
        <v>14709.66</v>
      </c>
    </row>
    <row r="807" spans="2:9" ht="16.5" customHeight="1" x14ac:dyDescent="0.3">
      <c r="B807" s="47" t="s">
        <v>47</v>
      </c>
      <c r="C807" s="47">
        <v>2020</v>
      </c>
      <c r="D807" s="47">
        <v>8</v>
      </c>
      <c r="E807" s="47">
        <v>7</v>
      </c>
      <c r="F807" s="50">
        <v>430978</v>
      </c>
      <c r="G807" s="50">
        <f t="shared" si="12"/>
        <v>181010.75999999998</v>
      </c>
      <c r="H807" s="50">
        <v>23000</v>
      </c>
      <c r="I807" s="50">
        <v>12929.34</v>
      </c>
    </row>
    <row r="808" spans="2:9" ht="16.5" customHeight="1" x14ac:dyDescent="0.3">
      <c r="B808" s="47" t="s">
        <v>47</v>
      </c>
      <c r="C808" s="47">
        <v>2020</v>
      </c>
      <c r="D808" s="47">
        <v>4</v>
      </c>
      <c r="E808" s="47">
        <v>1</v>
      </c>
      <c r="F808" s="50">
        <v>363693</v>
      </c>
      <c r="G808" s="50">
        <f t="shared" si="12"/>
        <v>152751.06</v>
      </c>
      <c r="H808" s="50">
        <v>17000</v>
      </c>
      <c r="I808" s="50">
        <v>10910.789999999999</v>
      </c>
    </row>
    <row r="809" spans="2:9" ht="16.5" customHeight="1" x14ac:dyDescent="0.3">
      <c r="B809" s="47" t="s">
        <v>47</v>
      </c>
      <c r="C809" s="47">
        <v>2020</v>
      </c>
      <c r="D809" s="47">
        <v>12</v>
      </c>
      <c r="E809" s="47">
        <v>6</v>
      </c>
      <c r="F809" s="50">
        <v>487791</v>
      </c>
      <c r="G809" s="50">
        <f t="shared" si="12"/>
        <v>204872.22</v>
      </c>
      <c r="H809" s="50">
        <v>18000</v>
      </c>
      <c r="I809" s="50">
        <v>14633.73</v>
      </c>
    </row>
    <row r="810" spans="2:9" ht="16.5" customHeight="1" x14ac:dyDescent="0.3">
      <c r="B810" s="47" t="s">
        <v>47</v>
      </c>
      <c r="C810" s="47">
        <v>2020</v>
      </c>
      <c r="D810" s="47">
        <v>6</v>
      </c>
      <c r="E810" s="47">
        <v>19</v>
      </c>
      <c r="F810" s="50">
        <v>320541</v>
      </c>
      <c r="G810" s="50">
        <f t="shared" si="12"/>
        <v>134627.22</v>
      </c>
      <c r="H810" s="50">
        <v>31000</v>
      </c>
      <c r="I810" s="50">
        <v>9616.23</v>
      </c>
    </row>
    <row r="811" spans="2:9" ht="16.5" customHeight="1" x14ac:dyDescent="0.3">
      <c r="B811" s="47" t="s">
        <v>47</v>
      </c>
      <c r="C811" s="47">
        <v>2020</v>
      </c>
      <c r="D811" s="47">
        <v>3</v>
      </c>
      <c r="E811" s="47">
        <v>12</v>
      </c>
      <c r="F811" s="50">
        <v>407430</v>
      </c>
      <c r="G811" s="50">
        <f t="shared" si="12"/>
        <v>171120.6</v>
      </c>
      <c r="H811" s="50">
        <v>18000</v>
      </c>
      <c r="I811" s="50">
        <v>12222.9</v>
      </c>
    </row>
    <row r="812" spans="2:9" ht="16.5" customHeight="1" x14ac:dyDescent="0.3">
      <c r="B812" s="47" t="s">
        <v>47</v>
      </c>
      <c r="C812" s="47">
        <v>2020</v>
      </c>
      <c r="D812" s="47">
        <v>6</v>
      </c>
      <c r="E812" s="47">
        <v>6</v>
      </c>
      <c r="F812" s="50">
        <v>457250</v>
      </c>
      <c r="G812" s="50">
        <f t="shared" si="12"/>
        <v>192045</v>
      </c>
      <c r="H812" s="50">
        <v>22000</v>
      </c>
      <c r="I812" s="50">
        <v>13717.5</v>
      </c>
    </row>
    <row r="813" spans="2:9" ht="16.5" customHeight="1" x14ac:dyDescent="0.3">
      <c r="B813" s="47" t="s">
        <v>47</v>
      </c>
      <c r="C813" s="47">
        <v>2020</v>
      </c>
      <c r="D813" s="47">
        <v>9</v>
      </c>
      <c r="E813" s="47">
        <v>18</v>
      </c>
      <c r="F813" s="50">
        <v>466471</v>
      </c>
      <c r="G813" s="50">
        <f t="shared" si="12"/>
        <v>195917.82</v>
      </c>
      <c r="H813" s="50">
        <v>12000</v>
      </c>
      <c r="I813" s="50">
        <v>13994.13</v>
      </c>
    </row>
    <row r="814" spans="2:9" ht="16.5" customHeight="1" x14ac:dyDescent="0.3">
      <c r="B814" s="47" t="s">
        <v>47</v>
      </c>
      <c r="C814" s="47">
        <v>2020</v>
      </c>
      <c r="D814" s="47">
        <v>10</v>
      </c>
      <c r="E814" s="47">
        <v>9</v>
      </c>
      <c r="F814" s="50">
        <v>297001</v>
      </c>
      <c r="G814" s="50">
        <f t="shared" si="12"/>
        <v>124740.42</v>
      </c>
      <c r="H814" s="50">
        <v>38000</v>
      </c>
      <c r="I814" s="50">
        <v>8910.0299999999988</v>
      </c>
    </row>
    <row r="815" spans="2:9" ht="16.5" customHeight="1" x14ac:dyDescent="0.3">
      <c r="B815" s="47" t="s">
        <v>47</v>
      </c>
      <c r="C815" s="47">
        <v>2020</v>
      </c>
      <c r="D815" s="47">
        <v>8</v>
      </c>
      <c r="E815" s="47">
        <v>5</v>
      </c>
      <c r="F815" s="50">
        <v>332662</v>
      </c>
      <c r="G815" s="50">
        <f t="shared" si="12"/>
        <v>139718.04</v>
      </c>
      <c r="H815" s="50">
        <v>26000</v>
      </c>
      <c r="I815" s="50">
        <v>9979.8599999999988</v>
      </c>
    </row>
    <row r="816" spans="2:9" ht="16.5" customHeight="1" x14ac:dyDescent="0.3">
      <c r="B816" s="47" t="s">
        <v>47</v>
      </c>
      <c r="C816" s="47">
        <v>2020</v>
      </c>
      <c r="D816" s="47">
        <v>12</v>
      </c>
      <c r="E816" s="47">
        <v>27</v>
      </c>
      <c r="F816" s="50">
        <v>370179</v>
      </c>
      <c r="G816" s="50">
        <f t="shared" si="12"/>
        <v>155475.18</v>
      </c>
      <c r="H816" s="50">
        <v>12000</v>
      </c>
      <c r="I816" s="50">
        <v>11105.369999999999</v>
      </c>
    </row>
    <row r="817" spans="2:9" ht="16.5" customHeight="1" x14ac:dyDescent="0.3">
      <c r="B817" s="47" t="s">
        <v>47</v>
      </c>
      <c r="C817" s="47">
        <v>2020</v>
      </c>
      <c r="D817" s="47">
        <v>1</v>
      </c>
      <c r="E817" s="47">
        <v>25</v>
      </c>
      <c r="F817" s="50">
        <v>304574</v>
      </c>
      <c r="G817" s="50">
        <f t="shared" si="12"/>
        <v>127921.08</v>
      </c>
      <c r="H817" s="50">
        <v>36000</v>
      </c>
      <c r="I817" s="50">
        <v>9137.2199999999993</v>
      </c>
    </row>
    <row r="818" spans="2:9" ht="16.5" customHeight="1" x14ac:dyDescent="0.3">
      <c r="B818" s="47" t="s">
        <v>47</v>
      </c>
      <c r="C818" s="47">
        <v>2020</v>
      </c>
      <c r="D818" s="47">
        <v>6</v>
      </c>
      <c r="E818" s="47">
        <v>12</v>
      </c>
      <c r="F818" s="50">
        <v>269129</v>
      </c>
      <c r="G818" s="50">
        <f t="shared" si="12"/>
        <v>113034.18</v>
      </c>
      <c r="H818" s="50">
        <v>38000</v>
      </c>
      <c r="I818" s="50">
        <v>8073.87</v>
      </c>
    </row>
    <row r="819" spans="2:9" ht="16.5" customHeight="1" x14ac:dyDescent="0.3">
      <c r="B819" s="47" t="s">
        <v>47</v>
      </c>
      <c r="C819" s="47">
        <v>2020</v>
      </c>
      <c r="D819" s="47">
        <v>2</v>
      </c>
      <c r="E819" s="47">
        <v>9</v>
      </c>
      <c r="F819" s="50">
        <v>281526</v>
      </c>
      <c r="G819" s="50">
        <f t="shared" si="12"/>
        <v>118240.92</v>
      </c>
      <c r="H819" s="50">
        <v>37000</v>
      </c>
      <c r="I819" s="50">
        <v>8445.7799999999988</v>
      </c>
    </row>
    <row r="820" spans="2:9" ht="16.5" customHeight="1" x14ac:dyDescent="0.3">
      <c r="B820" s="47" t="s">
        <v>47</v>
      </c>
      <c r="C820" s="47">
        <v>2020</v>
      </c>
      <c r="D820" s="47">
        <v>2</v>
      </c>
      <c r="E820" s="47">
        <v>22</v>
      </c>
      <c r="F820" s="50">
        <v>473951</v>
      </c>
      <c r="G820" s="50">
        <f t="shared" si="12"/>
        <v>199059.41999999998</v>
      </c>
      <c r="H820" s="50">
        <v>34000</v>
      </c>
      <c r="I820" s="50">
        <v>14218.529999999999</v>
      </c>
    </row>
    <row r="821" spans="2:9" ht="16.5" customHeight="1" x14ac:dyDescent="0.3">
      <c r="B821" s="47" t="s">
        <v>47</v>
      </c>
      <c r="C821" s="47">
        <v>2020</v>
      </c>
      <c r="D821" s="47">
        <v>6</v>
      </c>
      <c r="E821" s="47">
        <v>5</v>
      </c>
      <c r="F821" s="50">
        <v>340928</v>
      </c>
      <c r="G821" s="50">
        <f t="shared" si="12"/>
        <v>143189.75999999998</v>
      </c>
      <c r="H821" s="50">
        <v>30000</v>
      </c>
      <c r="I821" s="50">
        <v>10227.84</v>
      </c>
    </row>
    <row r="822" spans="2:9" ht="16.5" customHeight="1" x14ac:dyDescent="0.3">
      <c r="B822" s="47" t="s">
        <v>47</v>
      </c>
      <c r="C822" s="47">
        <v>2020</v>
      </c>
      <c r="D822" s="47">
        <v>11</v>
      </c>
      <c r="E822" s="47">
        <v>6</v>
      </c>
      <c r="F822" s="50">
        <v>319989</v>
      </c>
      <c r="G822" s="50">
        <f t="shared" si="12"/>
        <v>134395.38</v>
      </c>
      <c r="H822" s="50">
        <v>12000</v>
      </c>
      <c r="I822" s="50">
        <v>9599.67</v>
      </c>
    </row>
    <row r="823" spans="2:9" ht="16.5" customHeight="1" x14ac:dyDescent="0.3">
      <c r="B823" s="47" t="s">
        <v>47</v>
      </c>
      <c r="C823" s="47">
        <v>2020</v>
      </c>
      <c r="D823" s="47">
        <v>2</v>
      </c>
      <c r="E823" s="47">
        <v>9</v>
      </c>
      <c r="F823" s="50">
        <v>338528</v>
      </c>
      <c r="G823" s="50">
        <f t="shared" si="12"/>
        <v>142181.75999999998</v>
      </c>
      <c r="H823" s="50">
        <v>29000</v>
      </c>
      <c r="I823" s="50">
        <v>10155.84</v>
      </c>
    </row>
    <row r="824" spans="2:9" ht="16.5" customHeight="1" x14ac:dyDescent="0.3">
      <c r="B824" s="47" t="s">
        <v>47</v>
      </c>
      <c r="C824" s="47">
        <v>2020</v>
      </c>
      <c r="D824" s="47">
        <v>8</v>
      </c>
      <c r="E824" s="47">
        <v>22</v>
      </c>
      <c r="F824" s="50">
        <v>350628</v>
      </c>
      <c r="G824" s="50">
        <f t="shared" si="12"/>
        <v>147263.75999999998</v>
      </c>
      <c r="H824" s="50">
        <v>38000</v>
      </c>
      <c r="I824" s="50">
        <v>10518.84</v>
      </c>
    </row>
    <row r="825" spans="2:9" ht="16.5" customHeight="1" x14ac:dyDescent="0.3">
      <c r="B825" s="47" t="s">
        <v>47</v>
      </c>
      <c r="C825" s="47">
        <v>2020</v>
      </c>
      <c r="D825" s="47">
        <v>6</v>
      </c>
      <c r="E825" s="47">
        <v>5</v>
      </c>
      <c r="F825" s="50">
        <v>335241</v>
      </c>
      <c r="G825" s="50">
        <f t="shared" si="12"/>
        <v>140801.22</v>
      </c>
      <c r="H825" s="50">
        <v>19000</v>
      </c>
      <c r="I825" s="50">
        <v>10057.23</v>
      </c>
    </row>
    <row r="826" spans="2:9" ht="16.5" customHeight="1" x14ac:dyDescent="0.3">
      <c r="B826" s="47" t="s">
        <v>47</v>
      </c>
      <c r="C826" s="47">
        <v>2020</v>
      </c>
      <c r="D826" s="47">
        <v>10</v>
      </c>
      <c r="E826" s="47">
        <v>6</v>
      </c>
      <c r="F826" s="50">
        <v>330610</v>
      </c>
      <c r="G826" s="50">
        <f t="shared" si="12"/>
        <v>138856.19999999998</v>
      </c>
      <c r="H826" s="50">
        <v>38000</v>
      </c>
      <c r="I826" s="50">
        <v>9918.2999999999993</v>
      </c>
    </row>
    <row r="827" spans="2:9" ht="16.5" customHeight="1" x14ac:dyDescent="0.3">
      <c r="B827" s="47" t="s">
        <v>47</v>
      </c>
      <c r="C827" s="47">
        <v>2020</v>
      </c>
      <c r="D827" s="47">
        <v>4</v>
      </c>
      <c r="E827" s="47">
        <v>28</v>
      </c>
      <c r="F827" s="50">
        <v>279849</v>
      </c>
      <c r="G827" s="50">
        <f t="shared" si="12"/>
        <v>117536.58</v>
      </c>
      <c r="H827" s="50">
        <v>35000</v>
      </c>
      <c r="I827" s="50">
        <v>8395.4699999999993</v>
      </c>
    </row>
    <row r="828" spans="2:9" ht="16.5" customHeight="1" x14ac:dyDescent="0.3">
      <c r="B828" s="47" t="s">
        <v>47</v>
      </c>
      <c r="C828" s="47">
        <v>2020</v>
      </c>
      <c r="D828" s="47">
        <v>1</v>
      </c>
      <c r="E828" s="47">
        <v>2</v>
      </c>
      <c r="F828" s="50">
        <v>375681</v>
      </c>
      <c r="G828" s="50">
        <f t="shared" si="12"/>
        <v>157786.01999999999</v>
      </c>
      <c r="H828" s="50">
        <v>22000</v>
      </c>
      <c r="I828" s="50">
        <v>11270.43</v>
      </c>
    </row>
    <row r="829" spans="2:9" ht="16.5" customHeight="1" x14ac:dyDescent="0.3">
      <c r="B829" s="47" t="s">
        <v>47</v>
      </c>
      <c r="C829" s="47">
        <v>2020</v>
      </c>
      <c r="D829" s="47">
        <v>2</v>
      </c>
      <c r="E829" s="47">
        <v>6</v>
      </c>
      <c r="F829" s="50">
        <v>379630</v>
      </c>
      <c r="G829" s="50">
        <f t="shared" si="12"/>
        <v>159444.6</v>
      </c>
      <c r="H829" s="50">
        <v>12000</v>
      </c>
      <c r="I829" s="50">
        <v>11388.9</v>
      </c>
    </row>
    <row r="830" spans="2:9" ht="16.5" customHeight="1" x14ac:dyDescent="0.3">
      <c r="B830" s="47" t="s">
        <v>47</v>
      </c>
      <c r="C830" s="47">
        <v>2020</v>
      </c>
      <c r="D830" s="47">
        <v>3</v>
      </c>
      <c r="E830" s="47">
        <v>12</v>
      </c>
      <c r="F830" s="50">
        <v>486824</v>
      </c>
      <c r="G830" s="50">
        <f t="shared" si="12"/>
        <v>204466.08</v>
      </c>
      <c r="H830" s="50">
        <v>29000</v>
      </c>
      <c r="I830" s="50">
        <v>14604.72</v>
      </c>
    </row>
    <row r="831" spans="2:9" ht="16.5" customHeight="1" x14ac:dyDescent="0.3">
      <c r="B831" s="47" t="s">
        <v>47</v>
      </c>
      <c r="C831" s="47">
        <v>2020</v>
      </c>
      <c r="D831" s="47">
        <v>11</v>
      </c>
      <c r="E831" s="47">
        <v>5</v>
      </c>
      <c r="F831" s="50">
        <v>274281</v>
      </c>
      <c r="G831" s="50">
        <f t="shared" si="12"/>
        <v>115198.01999999999</v>
      </c>
      <c r="H831" s="50">
        <v>40000</v>
      </c>
      <c r="I831" s="50">
        <v>8228.43</v>
      </c>
    </row>
    <row r="832" spans="2:9" ht="16.5" customHeight="1" x14ac:dyDescent="0.3">
      <c r="B832" s="47" t="s">
        <v>47</v>
      </c>
      <c r="C832" s="47">
        <v>2020</v>
      </c>
      <c r="D832" s="47">
        <v>3</v>
      </c>
      <c r="E832" s="47">
        <v>14</v>
      </c>
      <c r="F832" s="50">
        <v>462608</v>
      </c>
      <c r="G832" s="50">
        <f t="shared" si="12"/>
        <v>194295.36</v>
      </c>
      <c r="H832" s="50">
        <v>11000</v>
      </c>
      <c r="I832" s="50">
        <v>13878.24</v>
      </c>
    </row>
    <row r="833" spans="2:9" ht="16.5" customHeight="1" x14ac:dyDescent="0.3">
      <c r="B833" s="47" t="s">
        <v>47</v>
      </c>
      <c r="C833" s="47">
        <v>2020</v>
      </c>
      <c r="D833" s="47">
        <v>12</v>
      </c>
      <c r="E833" s="47">
        <v>8</v>
      </c>
      <c r="F833" s="50">
        <v>457014</v>
      </c>
      <c r="G833" s="50">
        <f t="shared" si="12"/>
        <v>191945.88</v>
      </c>
      <c r="H833" s="50">
        <v>11000</v>
      </c>
      <c r="I833" s="50">
        <v>13710.42</v>
      </c>
    </row>
    <row r="834" spans="2:9" ht="16.5" customHeight="1" x14ac:dyDescent="0.3">
      <c r="B834" s="47" t="s">
        <v>47</v>
      </c>
      <c r="C834" s="47">
        <v>2020</v>
      </c>
      <c r="D834" s="47">
        <v>3</v>
      </c>
      <c r="E834" s="47">
        <v>6</v>
      </c>
      <c r="F834" s="50">
        <v>383448</v>
      </c>
      <c r="G834" s="50">
        <f t="shared" si="12"/>
        <v>161048.16</v>
      </c>
      <c r="H834" s="50">
        <v>39000</v>
      </c>
      <c r="I834" s="50">
        <v>11503.439999999999</v>
      </c>
    </row>
    <row r="835" spans="2:9" ht="16.5" customHeight="1" x14ac:dyDescent="0.3">
      <c r="B835" s="47" t="s">
        <v>47</v>
      </c>
      <c r="C835" s="47">
        <v>2020</v>
      </c>
      <c r="D835" s="47">
        <v>10</v>
      </c>
      <c r="E835" s="47">
        <v>2</v>
      </c>
      <c r="F835" s="50">
        <v>279944</v>
      </c>
      <c r="G835" s="50">
        <f t="shared" si="12"/>
        <v>117576.48</v>
      </c>
      <c r="H835" s="50">
        <v>35000</v>
      </c>
      <c r="I835" s="50">
        <v>8398.32</v>
      </c>
    </row>
    <row r="836" spans="2:9" ht="16.5" customHeight="1" x14ac:dyDescent="0.3">
      <c r="B836" s="47" t="s">
        <v>47</v>
      </c>
      <c r="C836" s="47">
        <v>2020</v>
      </c>
      <c r="D836" s="47">
        <v>10</v>
      </c>
      <c r="E836" s="47">
        <v>24</v>
      </c>
      <c r="F836" s="50">
        <v>276608</v>
      </c>
      <c r="G836" s="50">
        <f t="shared" si="12"/>
        <v>116175.36</v>
      </c>
      <c r="H836" s="50">
        <v>25000</v>
      </c>
      <c r="I836" s="50">
        <v>8298.24</v>
      </c>
    </row>
    <row r="837" spans="2:9" ht="16.5" customHeight="1" x14ac:dyDescent="0.3">
      <c r="B837" s="47" t="s">
        <v>47</v>
      </c>
      <c r="C837" s="47">
        <v>2020</v>
      </c>
      <c r="D837" s="47">
        <v>7</v>
      </c>
      <c r="E837" s="47">
        <v>22</v>
      </c>
      <c r="F837" s="50">
        <v>286440</v>
      </c>
      <c r="G837" s="50">
        <f t="shared" ref="G837:G900" si="13">F837*0.42</f>
        <v>120304.79999999999</v>
      </c>
      <c r="H837" s="50">
        <v>29000</v>
      </c>
      <c r="I837" s="50">
        <v>8593.1999999999989</v>
      </c>
    </row>
    <row r="838" spans="2:9" ht="16.5" customHeight="1" x14ac:dyDescent="0.3">
      <c r="B838" s="47" t="s">
        <v>47</v>
      </c>
      <c r="C838" s="47">
        <v>2020</v>
      </c>
      <c r="D838" s="47">
        <v>6</v>
      </c>
      <c r="E838" s="47">
        <v>15</v>
      </c>
      <c r="F838" s="50">
        <v>283526</v>
      </c>
      <c r="G838" s="50">
        <f t="shared" si="13"/>
        <v>119080.92</v>
      </c>
      <c r="H838" s="50">
        <v>37000</v>
      </c>
      <c r="I838" s="50">
        <v>8505.7799999999988</v>
      </c>
    </row>
    <row r="839" spans="2:9" ht="16.5" customHeight="1" x14ac:dyDescent="0.3">
      <c r="B839" s="47" t="s">
        <v>47</v>
      </c>
      <c r="C839" s="47">
        <v>2020</v>
      </c>
      <c r="D839" s="47">
        <v>3</v>
      </c>
      <c r="E839" s="47">
        <v>17</v>
      </c>
      <c r="F839" s="50">
        <v>438115</v>
      </c>
      <c r="G839" s="50">
        <f t="shared" si="13"/>
        <v>184008.3</v>
      </c>
      <c r="H839" s="50">
        <v>27000</v>
      </c>
      <c r="I839" s="50">
        <v>13143.449999999999</v>
      </c>
    </row>
    <row r="840" spans="2:9" ht="16.5" customHeight="1" x14ac:dyDescent="0.3">
      <c r="B840" s="47" t="s">
        <v>47</v>
      </c>
      <c r="C840" s="47">
        <v>2020</v>
      </c>
      <c r="D840" s="47">
        <v>11</v>
      </c>
      <c r="E840" s="47">
        <v>3</v>
      </c>
      <c r="F840" s="50">
        <v>342529</v>
      </c>
      <c r="G840" s="50">
        <f t="shared" si="13"/>
        <v>143862.18</v>
      </c>
      <c r="H840" s="50">
        <v>33000</v>
      </c>
      <c r="I840" s="50">
        <v>10275.869999999999</v>
      </c>
    </row>
    <row r="841" spans="2:9" ht="16.5" customHeight="1" x14ac:dyDescent="0.3">
      <c r="B841" s="47" t="s">
        <v>47</v>
      </c>
      <c r="C841" s="47">
        <v>2020</v>
      </c>
      <c r="D841" s="47">
        <v>9</v>
      </c>
      <c r="E841" s="47">
        <v>13</v>
      </c>
      <c r="F841" s="50">
        <v>298167</v>
      </c>
      <c r="G841" s="50">
        <f t="shared" si="13"/>
        <v>125230.14</v>
      </c>
      <c r="H841" s="50">
        <v>30000</v>
      </c>
      <c r="I841" s="50">
        <v>8945.01</v>
      </c>
    </row>
    <row r="842" spans="2:9" ht="16.5" customHeight="1" x14ac:dyDescent="0.3">
      <c r="B842" s="47" t="s">
        <v>47</v>
      </c>
      <c r="C842" s="47">
        <v>2020</v>
      </c>
      <c r="D842" s="47">
        <v>7</v>
      </c>
      <c r="E842" s="47">
        <v>24</v>
      </c>
      <c r="F842" s="50">
        <v>286130</v>
      </c>
      <c r="G842" s="50">
        <f t="shared" si="13"/>
        <v>120174.59999999999</v>
      </c>
      <c r="H842" s="50">
        <v>11000</v>
      </c>
      <c r="I842" s="50">
        <v>8583.9</v>
      </c>
    </row>
    <row r="843" spans="2:9" ht="16.5" customHeight="1" x14ac:dyDescent="0.3">
      <c r="B843" s="47" t="s">
        <v>47</v>
      </c>
      <c r="C843" s="47">
        <v>2020</v>
      </c>
      <c r="D843" s="47">
        <v>6</v>
      </c>
      <c r="E843" s="47">
        <v>12</v>
      </c>
      <c r="F843" s="50">
        <v>357490</v>
      </c>
      <c r="G843" s="50">
        <f t="shared" si="13"/>
        <v>150145.79999999999</v>
      </c>
      <c r="H843" s="50">
        <v>12000</v>
      </c>
      <c r="I843" s="50">
        <v>10724.699999999999</v>
      </c>
    </row>
    <row r="844" spans="2:9" ht="16.5" customHeight="1" x14ac:dyDescent="0.3">
      <c r="B844" s="47" t="s">
        <v>47</v>
      </c>
      <c r="C844" s="47">
        <v>2020</v>
      </c>
      <c r="D844" s="47">
        <v>11</v>
      </c>
      <c r="E844" s="47">
        <v>28</v>
      </c>
      <c r="F844" s="50">
        <v>304416</v>
      </c>
      <c r="G844" s="50">
        <f t="shared" si="13"/>
        <v>127854.72</v>
      </c>
      <c r="H844" s="50">
        <v>20000</v>
      </c>
      <c r="I844" s="50">
        <v>9132.48</v>
      </c>
    </row>
    <row r="845" spans="2:9" ht="16.5" customHeight="1" x14ac:dyDescent="0.3">
      <c r="B845" s="47" t="s">
        <v>47</v>
      </c>
      <c r="C845" s="47">
        <v>2020</v>
      </c>
      <c r="D845" s="47">
        <v>9</v>
      </c>
      <c r="E845" s="47">
        <v>24</v>
      </c>
      <c r="F845" s="50">
        <v>417138</v>
      </c>
      <c r="G845" s="50">
        <f t="shared" si="13"/>
        <v>175197.96</v>
      </c>
      <c r="H845" s="50">
        <v>29000</v>
      </c>
      <c r="I845" s="50">
        <v>12514.14</v>
      </c>
    </row>
    <row r="846" spans="2:9" ht="16.5" customHeight="1" x14ac:dyDescent="0.3">
      <c r="B846" s="47" t="s">
        <v>47</v>
      </c>
      <c r="C846" s="47">
        <v>2020</v>
      </c>
      <c r="D846" s="47">
        <v>1</v>
      </c>
      <c r="E846" s="47">
        <v>20</v>
      </c>
      <c r="F846" s="50">
        <v>256582</v>
      </c>
      <c r="G846" s="50">
        <f t="shared" si="13"/>
        <v>107764.44</v>
      </c>
      <c r="H846" s="50">
        <v>28000</v>
      </c>
      <c r="I846" s="50">
        <v>7697.46</v>
      </c>
    </row>
    <row r="847" spans="2:9" ht="16.5" customHeight="1" x14ac:dyDescent="0.3">
      <c r="B847" s="47" t="s">
        <v>47</v>
      </c>
      <c r="C847" s="47">
        <v>2020</v>
      </c>
      <c r="D847" s="47">
        <v>9</v>
      </c>
      <c r="E847" s="47">
        <v>21</v>
      </c>
      <c r="F847" s="50">
        <v>277209</v>
      </c>
      <c r="G847" s="50">
        <f t="shared" si="13"/>
        <v>116427.78</v>
      </c>
      <c r="H847" s="50">
        <v>27000</v>
      </c>
      <c r="I847" s="50">
        <v>8316.27</v>
      </c>
    </row>
    <row r="848" spans="2:9" ht="16.5" customHeight="1" x14ac:dyDescent="0.3">
      <c r="B848" s="47" t="s">
        <v>47</v>
      </c>
      <c r="C848" s="47">
        <v>2020</v>
      </c>
      <c r="D848" s="47">
        <v>1</v>
      </c>
      <c r="E848" s="47">
        <v>21</v>
      </c>
      <c r="F848" s="50">
        <v>252352</v>
      </c>
      <c r="G848" s="50">
        <f t="shared" si="13"/>
        <v>105987.84</v>
      </c>
      <c r="H848" s="50">
        <v>34000</v>
      </c>
      <c r="I848" s="50">
        <v>7570.5599999999995</v>
      </c>
    </row>
    <row r="849" spans="2:9" ht="16.5" customHeight="1" x14ac:dyDescent="0.3">
      <c r="B849" s="47" t="s">
        <v>47</v>
      </c>
      <c r="C849" s="47">
        <v>2020</v>
      </c>
      <c r="D849" s="47">
        <v>1</v>
      </c>
      <c r="E849" s="47">
        <v>21</v>
      </c>
      <c r="F849" s="50">
        <v>329468</v>
      </c>
      <c r="G849" s="50">
        <f t="shared" si="13"/>
        <v>138376.56</v>
      </c>
      <c r="H849" s="50">
        <v>12000</v>
      </c>
      <c r="I849" s="50">
        <v>9884.0399999999991</v>
      </c>
    </row>
    <row r="850" spans="2:9" ht="16.5" customHeight="1" x14ac:dyDescent="0.3">
      <c r="B850" s="47" t="s">
        <v>47</v>
      </c>
      <c r="C850" s="47">
        <v>2020</v>
      </c>
      <c r="D850" s="47">
        <v>2</v>
      </c>
      <c r="E850" s="47">
        <v>9</v>
      </c>
      <c r="F850" s="50">
        <v>370404</v>
      </c>
      <c r="G850" s="50">
        <f t="shared" si="13"/>
        <v>155569.68</v>
      </c>
      <c r="H850" s="50">
        <v>13000</v>
      </c>
      <c r="I850" s="50">
        <v>11112.119999999999</v>
      </c>
    </row>
    <row r="851" spans="2:9" ht="16.5" customHeight="1" x14ac:dyDescent="0.3">
      <c r="B851" s="47" t="s">
        <v>47</v>
      </c>
      <c r="C851" s="47">
        <v>2020</v>
      </c>
      <c r="D851" s="47">
        <v>4</v>
      </c>
      <c r="E851" s="47">
        <v>16</v>
      </c>
      <c r="F851" s="50">
        <v>391727</v>
      </c>
      <c r="G851" s="50">
        <f t="shared" si="13"/>
        <v>164525.34</v>
      </c>
      <c r="H851" s="50">
        <v>11000</v>
      </c>
      <c r="I851" s="50">
        <v>11751.81</v>
      </c>
    </row>
    <row r="852" spans="2:9" ht="16.5" customHeight="1" x14ac:dyDescent="0.3">
      <c r="B852" s="47" t="s">
        <v>47</v>
      </c>
      <c r="C852" s="47">
        <v>2020</v>
      </c>
      <c r="D852" s="47">
        <v>9</v>
      </c>
      <c r="E852" s="47">
        <v>4</v>
      </c>
      <c r="F852" s="50">
        <v>314111</v>
      </c>
      <c r="G852" s="50">
        <f t="shared" si="13"/>
        <v>131926.62</v>
      </c>
      <c r="H852" s="50">
        <v>24000</v>
      </c>
      <c r="I852" s="50">
        <v>9423.33</v>
      </c>
    </row>
    <row r="853" spans="2:9" ht="16.5" customHeight="1" x14ac:dyDescent="0.3">
      <c r="B853" s="47" t="s">
        <v>47</v>
      </c>
      <c r="C853" s="47">
        <v>2020</v>
      </c>
      <c r="D853" s="47">
        <v>1</v>
      </c>
      <c r="E853" s="47">
        <v>8</v>
      </c>
      <c r="F853" s="50">
        <v>320477</v>
      </c>
      <c r="G853" s="50">
        <f t="shared" si="13"/>
        <v>134600.34</v>
      </c>
      <c r="H853" s="50">
        <v>18000</v>
      </c>
      <c r="I853" s="50">
        <v>9614.31</v>
      </c>
    </row>
    <row r="854" spans="2:9" ht="16.5" customHeight="1" x14ac:dyDescent="0.3">
      <c r="B854" s="47" t="s">
        <v>47</v>
      </c>
      <c r="C854" s="47">
        <v>2020</v>
      </c>
      <c r="D854" s="47">
        <v>4</v>
      </c>
      <c r="E854" s="47">
        <v>22</v>
      </c>
      <c r="F854" s="50">
        <v>388874</v>
      </c>
      <c r="G854" s="50">
        <f t="shared" si="13"/>
        <v>163327.07999999999</v>
      </c>
      <c r="H854" s="50">
        <v>10000</v>
      </c>
      <c r="I854" s="50">
        <v>11666.22</v>
      </c>
    </row>
    <row r="855" spans="2:9" ht="16.5" customHeight="1" x14ac:dyDescent="0.3">
      <c r="B855" s="47" t="s">
        <v>47</v>
      </c>
      <c r="C855" s="47">
        <v>2020</v>
      </c>
      <c r="D855" s="47">
        <v>1</v>
      </c>
      <c r="E855" s="47">
        <v>17</v>
      </c>
      <c r="F855" s="50">
        <v>278636</v>
      </c>
      <c r="G855" s="50">
        <f t="shared" si="13"/>
        <v>117027.12</v>
      </c>
      <c r="H855" s="50">
        <v>24000</v>
      </c>
      <c r="I855" s="50">
        <v>8359.08</v>
      </c>
    </row>
    <row r="856" spans="2:9" ht="16.5" customHeight="1" x14ac:dyDescent="0.3">
      <c r="B856" s="47" t="s">
        <v>47</v>
      </c>
      <c r="C856" s="47">
        <v>2020</v>
      </c>
      <c r="D856" s="47">
        <v>9</v>
      </c>
      <c r="E856" s="47">
        <v>27</v>
      </c>
      <c r="F856" s="50">
        <v>256108</v>
      </c>
      <c r="G856" s="50">
        <f t="shared" si="13"/>
        <v>107565.36</v>
      </c>
      <c r="H856" s="50">
        <v>22000</v>
      </c>
      <c r="I856" s="50">
        <v>7683.24</v>
      </c>
    </row>
    <row r="857" spans="2:9" ht="16.5" customHeight="1" x14ac:dyDescent="0.3">
      <c r="B857" s="47" t="s">
        <v>47</v>
      </c>
      <c r="C857" s="47">
        <v>2020</v>
      </c>
      <c r="D857" s="47">
        <v>11</v>
      </c>
      <c r="E857" s="47">
        <v>22</v>
      </c>
      <c r="F857" s="50">
        <v>463301</v>
      </c>
      <c r="G857" s="50">
        <f t="shared" si="13"/>
        <v>194586.41999999998</v>
      </c>
      <c r="H857" s="50">
        <v>19000</v>
      </c>
      <c r="I857" s="50">
        <v>13899.029999999999</v>
      </c>
    </row>
    <row r="858" spans="2:9" ht="16.5" customHeight="1" x14ac:dyDescent="0.3">
      <c r="B858" s="47" t="s">
        <v>47</v>
      </c>
      <c r="C858" s="47">
        <v>2020</v>
      </c>
      <c r="D858" s="47">
        <v>10</v>
      </c>
      <c r="E858" s="47">
        <v>28</v>
      </c>
      <c r="F858" s="50">
        <v>454971</v>
      </c>
      <c r="G858" s="50">
        <f t="shared" si="13"/>
        <v>191087.82</v>
      </c>
      <c r="H858" s="50">
        <v>38000</v>
      </c>
      <c r="I858" s="50">
        <v>13649.13</v>
      </c>
    </row>
    <row r="859" spans="2:9" ht="16.5" customHeight="1" x14ac:dyDescent="0.3">
      <c r="B859" s="47" t="s">
        <v>47</v>
      </c>
      <c r="C859" s="47">
        <v>2020</v>
      </c>
      <c r="D859" s="47">
        <v>12</v>
      </c>
      <c r="E859" s="47">
        <v>2</v>
      </c>
      <c r="F859" s="50">
        <v>355122</v>
      </c>
      <c r="G859" s="50">
        <f t="shared" si="13"/>
        <v>149151.24</v>
      </c>
      <c r="H859" s="50">
        <v>25000</v>
      </c>
      <c r="I859" s="50">
        <v>10653.66</v>
      </c>
    </row>
    <row r="860" spans="2:9" ht="16.5" customHeight="1" x14ac:dyDescent="0.3">
      <c r="B860" s="47" t="s">
        <v>47</v>
      </c>
      <c r="C860" s="47">
        <v>2020</v>
      </c>
      <c r="D860" s="47">
        <v>3</v>
      </c>
      <c r="E860" s="47">
        <v>5</v>
      </c>
      <c r="F860" s="50">
        <v>362835</v>
      </c>
      <c r="G860" s="50">
        <f t="shared" si="13"/>
        <v>152390.69999999998</v>
      </c>
      <c r="H860" s="50">
        <v>26000</v>
      </c>
      <c r="I860" s="50">
        <v>10885.05</v>
      </c>
    </row>
    <row r="861" spans="2:9" ht="16.5" customHeight="1" x14ac:dyDescent="0.3">
      <c r="B861" s="47" t="s">
        <v>47</v>
      </c>
      <c r="C861" s="47">
        <v>2020</v>
      </c>
      <c r="D861" s="47">
        <v>3</v>
      </c>
      <c r="E861" s="47">
        <v>9</v>
      </c>
      <c r="F861" s="50">
        <v>311825</v>
      </c>
      <c r="G861" s="50">
        <f t="shared" si="13"/>
        <v>130966.5</v>
      </c>
      <c r="H861" s="50">
        <v>30000</v>
      </c>
      <c r="I861" s="50">
        <v>9354.75</v>
      </c>
    </row>
    <row r="862" spans="2:9" ht="16.5" customHeight="1" x14ac:dyDescent="0.3">
      <c r="B862" s="47" t="s">
        <v>47</v>
      </c>
      <c r="C862" s="47">
        <v>2020</v>
      </c>
      <c r="D862" s="47">
        <v>12</v>
      </c>
      <c r="E862" s="47">
        <v>14</v>
      </c>
      <c r="F862" s="50">
        <v>313517</v>
      </c>
      <c r="G862" s="50">
        <f t="shared" si="13"/>
        <v>131677.13999999998</v>
      </c>
      <c r="H862" s="50">
        <v>32000</v>
      </c>
      <c r="I862" s="50">
        <v>9405.51</v>
      </c>
    </row>
    <row r="863" spans="2:9" ht="16.5" customHeight="1" x14ac:dyDescent="0.3">
      <c r="B863" s="47" t="s">
        <v>47</v>
      </c>
      <c r="C863" s="47">
        <v>2020</v>
      </c>
      <c r="D863" s="47">
        <v>7</v>
      </c>
      <c r="E863" s="47">
        <v>21</v>
      </c>
      <c r="F863" s="50">
        <v>371827</v>
      </c>
      <c r="G863" s="50">
        <f t="shared" si="13"/>
        <v>156167.34</v>
      </c>
      <c r="H863" s="50">
        <v>33000</v>
      </c>
      <c r="I863" s="50">
        <v>11154.81</v>
      </c>
    </row>
    <row r="864" spans="2:9" ht="16.5" customHeight="1" x14ac:dyDescent="0.3">
      <c r="B864" s="47" t="s">
        <v>47</v>
      </c>
      <c r="C864" s="47">
        <v>2020</v>
      </c>
      <c r="D864" s="47">
        <v>7</v>
      </c>
      <c r="E864" s="47">
        <v>25</v>
      </c>
      <c r="F864" s="50">
        <v>459978</v>
      </c>
      <c r="G864" s="50">
        <f t="shared" si="13"/>
        <v>193190.75999999998</v>
      </c>
      <c r="H864" s="50">
        <v>18000</v>
      </c>
      <c r="I864" s="50">
        <v>13799.34</v>
      </c>
    </row>
    <row r="865" spans="2:9" ht="16.5" customHeight="1" x14ac:dyDescent="0.3">
      <c r="B865" s="47" t="s">
        <v>47</v>
      </c>
      <c r="C865" s="47">
        <v>2020</v>
      </c>
      <c r="D865" s="47">
        <v>1</v>
      </c>
      <c r="E865" s="47">
        <v>15</v>
      </c>
      <c r="F865" s="50">
        <v>420680</v>
      </c>
      <c r="G865" s="50">
        <f t="shared" si="13"/>
        <v>176685.6</v>
      </c>
      <c r="H865" s="50">
        <v>20000</v>
      </c>
      <c r="I865" s="50">
        <v>12620.4</v>
      </c>
    </row>
    <row r="866" spans="2:9" ht="16.5" customHeight="1" x14ac:dyDescent="0.3">
      <c r="B866" s="47" t="s">
        <v>47</v>
      </c>
      <c r="C866" s="47">
        <v>2020</v>
      </c>
      <c r="D866" s="47">
        <v>1</v>
      </c>
      <c r="E866" s="47">
        <v>24</v>
      </c>
      <c r="F866" s="50">
        <v>483765</v>
      </c>
      <c r="G866" s="50">
        <f t="shared" si="13"/>
        <v>203181.3</v>
      </c>
      <c r="H866" s="50">
        <v>29000</v>
      </c>
      <c r="I866" s="50">
        <v>14512.949999999999</v>
      </c>
    </row>
    <row r="867" spans="2:9" ht="16.5" customHeight="1" x14ac:dyDescent="0.3">
      <c r="B867" s="47" t="s">
        <v>47</v>
      </c>
      <c r="C867" s="47">
        <v>2020</v>
      </c>
      <c r="D867" s="47">
        <v>4</v>
      </c>
      <c r="E867" s="47">
        <v>13</v>
      </c>
      <c r="F867" s="50">
        <v>320936</v>
      </c>
      <c r="G867" s="50">
        <f t="shared" si="13"/>
        <v>134793.12</v>
      </c>
      <c r="H867" s="50">
        <v>22000</v>
      </c>
      <c r="I867" s="50">
        <v>9628.08</v>
      </c>
    </row>
    <row r="868" spans="2:9" ht="16.5" customHeight="1" x14ac:dyDescent="0.3">
      <c r="B868" s="47" t="s">
        <v>47</v>
      </c>
      <c r="C868" s="47">
        <v>2020</v>
      </c>
      <c r="D868" s="47">
        <v>4</v>
      </c>
      <c r="E868" s="47">
        <v>22</v>
      </c>
      <c r="F868" s="50">
        <v>430767</v>
      </c>
      <c r="G868" s="50">
        <f t="shared" si="13"/>
        <v>180922.13999999998</v>
      </c>
      <c r="H868" s="50">
        <v>23000</v>
      </c>
      <c r="I868" s="50">
        <v>12923.01</v>
      </c>
    </row>
    <row r="869" spans="2:9" ht="16.5" customHeight="1" x14ac:dyDescent="0.3">
      <c r="B869" s="47" t="s">
        <v>47</v>
      </c>
      <c r="C869" s="47">
        <v>2020</v>
      </c>
      <c r="D869" s="47">
        <v>4</v>
      </c>
      <c r="E869" s="47">
        <v>9</v>
      </c>
      <c r="F869" s="50">
        <v>322177</v>
      </c>
      <c r="G869" s="50">
        <f t="shared" si="13"/>
        <v>135314.34</v>
      </c>
      <c r="H869" s="50">
        <v>25000</v>
      </c>
      <c r="I869" s="50">
        <v>9665.31</v>
      </c>
    </row>
    <row r="870" spans="2:9" ht="16.5" customHeight="1" x14ac:dyDescent="0.3">
      <c r="B870" s="47" t="s">
        <v>47</v>
      </c>
      <c r="C870" s="47">
        <v>2020</v>
      </c>
      <c r="D870" s="47">
        <v>12</v>
      </c>
      <c r="E870" s="47">
        <v>27</v>
      </c>
      <c r="F870" s="50">
        <v>255801</v>
      </c>
      <c r="G870" s="50">
        <f t="shared" si="13"/>
        <v>107436.42</v>
      </c>
      <c r="H870" s="50">
        <v>35000</v>
      </c>
      <c r="I870" s="50">
        <v>7674.03</v>
      </c>
    </row>
    <row r="871" spans="2:9" ht="16.5" customHeight="1" x14ac:dyDescent="0.3">
      <c r="B871" s="47" t="s">
        <v>47</v>
      </c>
      <c r="C871" s="47">
        <v>2020</v>
      </c>
      <c r="D871" s="47">
        <v>8</v>
      </c>
      <c r="E871" s="47">
        <v>7</v>
      </c>
      <c r="F871" s="50">
        <v>287505</v>
      </c>
      <c r="G871" s="50">
        <f t="shared" si="13"/>
        <v>120752.09999999999</v>
      </c>
      <c r="H871" s="50">
        <v>15000</v>
      </c>
      <c r="I871" s="50">
        <v>8625.15</v>
      </c>
    </row>
    <row r="872" spans="2:9" ht="16.5" customHeight="1" x14ac:dyDescent="0.3">
      <c r="B872" s="47" t="s">
        <v>47</v>
      </c>
      <c r="C872" s="47">
        <v>2020</v>
      </c>
      <c r="D872" s="47">
        <v>6</v>
      </c>
      <c r="E872" s="47">
        <v>20</v>
      </c>
      <c r="F872" s="50">
        <v>458460</v>
      </c>
      <c r="G872" s="50">
        <f t="shared" si="13"/>
        <v>192553.19999999998</v>
      </c>
      <c r="H872" s="50">
        <v>32000</v>
      </c>
      <c r="I872" s="50">
        <v>13753.8</v>
      </c>
    </row>
    <row r="873" spans="2:9" ht="16.5" customHeight="1" x14ac:dyDescent="0.3">
      <c r="B873" s="47" t="s">
        <v>47</v>
      </c>
      <c r="C873" s="47">
        <v>2020</v>
      </c>
      <c r="D873" s="47">
        <v>7</v>
      </c>
      <c r="E873" s="47">
        <v>23</v>
      </c>
      <c r="F873" s="50">
        <v>262023</v>
      </c>
      <c r="G873" s="50">
        <f t="shared" si="13"/>
        <v>110049.65999999999</v>
      </c>
      <c r="H873" s="50">
        <v>27000</v>
      </c>
      <c r="I873" s="50">
        <v>7860.69</v>
      </c>
    </row>
    <row r="874" spans="2:9" ht="16.5" customHeight="1" x14ac:dyDescent="0.3">
      <c r="B874" s="47" t="s">
        <v>47</v>
      </c>
      <c r="C874" s="47">
        <v>2020</v>
      </c>
      <c r="D874" s="47">
        <v>12</v>
      </c>
      <c r="E874" s="47">
        <v>24</v>
      </c>
      <c r="F874" s="50">
        <v>257229</v>
      </c>
      <c r="G874" s="50">
        <f t="shared" si="13"/>
        <v>108036.18</v>
      </c>
      <c r="H874" s="50">
        <v>32000</v>
      </c>
      <c r="I874" s="50">
        <v>7716.87</v>
      </c>
    </row>
    <row r="875" spans="2:9" ht="16.5" customHeight="1" x14ac:dyDescent="0.3">
      <c r="B875" s="47" t="s">
        <v>47</v>
      </c>
      <c r="C875" s="47">
        <v>2020</v>
      </c>
      <c r="D875" s="47">
        <v>1</v>
      </c>
      <c r="E875" s="47">
        <v>27</v>
      </c>
      <c r="F875" s="50">
        <v>394178</v>
      </c>
      <c r="G875" s="50">
        <f t="shared" si="13"/>
        <v>165554.75999999998</v>
      </c>
      <c r="H875" s="50">
        <v>10000</v>
      </c>
      <c r="I875" s="50">
        <v>11825.34</v>
      </c>
    </row>
    <row r="876" spans="2:9" ht="16.5" customHeight="1" x14ac:dyDescent="0.3">
      <c r="B876" s="47" t="s">
        <v>47</v>
      </c>
      <c r="C876" s="47">
        <v>2020</v>
      </c>
      <c r="D876" s="47">
        <v>4</v>
      </c>
      <c r="E876" s="47">
        <v>27</v>
      </c>
      <c r="F876" s="50">
        <v>445259</v>
      </c>
      <c r="G876" s="50">
        <f t="shared" si="13"/>
        <v>187008.78</v>
      </c>
      <c r="H876" s="50">
        <v>14000</v>
      </c>
      <c r="I876" s="50">
        <v>13357.769999999999</v>
      </c>
    </row>
    <row r="877" spans="2:9" ht="16.5" customHeight="1" x14ac:dyDescent="0.3">
      <c r="B877" s="47" t="s">
        <v>47</v>
      </c>
      <c r="C877" s="47">
        <v>2020</v>
      </c>
      <c r="D877" s="47">
        <v>8</v>
      </c>
      <c r="E877" s="47">
        <v>5</v>
      </c>
      <c r="F877" s="50">
        <v>409801</v>
      </c>
      <c r="G877" s="50">
        <f t="shared" si="13"/>
        <v>172116.41999999998</v>
      </c>
      <c r="H877" s="50">
        <v>20000</v>
      </c>
      <c r="I877" s="50">
        <v>12294.029999999999</v>
      </c>
    </row>
    <row r="878" spans="2:9" ht="16.5" customHeight="1" x14ac:dyDescent="0.3">
      <c r="B878" s="47" t="s">
        <v>47</v>
      </c>
      <c r="C878" s="47">
        <v>2020</v>
      </c>
      <c r="D878" s="47">
        <v>5</v>
      </c>
      <c r="E878" s="47">
        <v>22</v>
      </c>
      <c r="F878" s="50">
        <v>328281</v>
      </c>
      <c r="G878" s="50">
        <f t="shared" si="13"/>
        <v>137878.01999999999</v>
      </c>
      <c r="H878" s="50">
        <v>29000</v>
      </c>
      <c r="I878" s="50">
        <v>9848.43</v>
      </c>
    </row>
    <row r="879" spans="2:9" ht="16.5" customHeight="1" x14ac:dyDescent="0.3">
      <c r="B879" s="47" t="s">
        <v>47</v>
      </c>
      <c r="C879" s="47">
        <v>2020</v>
      </c>
      <c r="D879" s="47">
        <v>2</v>
      </c>
      <c r="E879" s="47">
        <v>23</v>
      </c>
      <c r="F879" s="50">
        <v>385834</v>
      </c>
      <c r="G879" s="50">
        <f t="shared" si="13"/>
        <v>162050.28</v>
      </c>
      <c r="H879" s="50">
        <v>28000</v>
      </c>
      <c r="I879" s="50">
        <v>11575.02</v>
      </c>
    </row>
    <row r="880" spans="2:9" ht="16.5" customHeight="1" x14ac:dyDescent="0.3">
      <c r="B880" s="47" t="s">
        <v>47</v>
      </c>
      <c r="C880" s="47">
        <v>2020</v>
      </c>
      <c r="D880" s="47">
        <v>7</v>
      </c>
      <c r="E880" s="47">
        <v>7</v>
      </c>
      <c r="F880" s="50">
        <v>457554</v>
      </c>
      <c r="G880" s="50">
        <f t="shared" si="13"/>
        <v>192172.68</v>
      </c>
      <c r="H880" s="50">
        <v>37000</v>
      </c>
      <c r="I880" s="50">
        <v>13726.619999999999</v>
      </c>
    </row>
    <row r="881" spans="2:9" ht="16.5" customHeight="1" x14ac:dyDescent="0.3">
      <c r="B881" s="47" t="s">
        <v>47</v>
      </c>
      <c r="C881" s="47">
        <v>2020</v>
      </c>
      <c r="D881" s="47">
        <v>3</v>
      </c>
      <c r="E881" s="47">
        <v>6</v>
      </c>
      <c r="F881" s="50">
        <v>307915</v>
      </c>
      <c r="G881" s="50">
        <f t="shared" si="13"/>
        <v>129324.29999999999</v>
      </c>
      <c r="H881" s="50">
        <v>24000</v>
      </c>
      <c r="I881" s="50">
        <v>9237.4499999999989</v>
      </c>
    </row>
    <row r="882" spans="2:9" ht="16.5" customHeight="1" x14ac:dyDescent="0.3">
      <c r="B882" s="47" t="s">
        <v>47</v>
      </c>
      <c r="C882" s="47">
        <v>2020</v>
      </c>
      <c r="D882" s="47">
        <v>6</v>
      </c>
      <c r="E882" s="47">
        <v>6</v>
      </c>
      <c r="F882" s="50">
        <v>485228</v>
      </c>
      <c r="G882" s="50">
        <f t="shared" si="13"/>
        <v>203795.75999999998</v>
      </c>
      <c r="H882" s="50">
        <v>28000</v>
      </c>
      <c r="I882" s="50">
        <v>14556.84</v>
      </c>
    </row>
    <row r="883" spans="2:9" ht="16.5" customHeight="1" x14ac:dyDescent="0.3">
      <c r="B883" s="47" t="s">
        <v>47</v>
      </c>
      <c r="C883" s="47">
        <v>2020</v>
      </c>
      <c r="D883" s="47">
        <v>10</v>
      </c>
      <c r="E883" s="47">
        <v>1</v>
      </c>
      <c r="F883" s="50">
        <v>456586</v>
      </c>
      <c r="G883" s="50">
        <f t="shared" si="13"/>
        <v>191766.12</v>
      </c>
      <c r="H883" s="50">
        <v>27000</v>
      </c>
      <c r="I883" s="50">
        <v>13697.58</v>
      </c>
    </row>
    <row r="884" spans="2:9" ht="16.5" customHeight="1" x14ac:dyDescent="0.3">
      <c r="B884" s="47" t="s">
        <v>47</v>
      </c>
      <c r="C884" s="47">
        <v>2020</v>
      </c>
      <c r="D884" s="47">
        <v>10</v>
      </c>
      <c r="E884" s="47">
        <v>21</v>
      </c>
      <c r="F884" s="50">
        <v>346807</v>
      </c>
      <c r="G884" s="50">
        <f t="shared" si="13"/>
        <v>145658.94</v>
      </c>
      <c r="H884" s="50">
        <v>11000</v>
      </c>
      <c r="I884" s="50">
        <v>10404.209999999999</v>
      </c>
    </row>
    <row r="885" spans="2:9" ht="16.5" customHeight="1" x14ac:dyDescent="0.3">
      <c r="B885" s="47" t="s">
        <v>47</v>
      </c>
      <c r="C885" s="47">
        <v>2020</v>
      </c>
      <c r="D885" s="47">
        <v>11</v>
      </c>
      <c r="E885" s="47">
        <v>23</v>
      </c>
      <c r="F885" s="50">
        <v>455150</v>
      </c>
      <c r="G885" s="50">
        <f t="shared" si="13"/>
        <v>191163</v>
      </c>
      <c r="H885" s="50">
        <v>20000</v>
      </c>
      <c r="I885" s="50">
        <v>13654.5</v>
      </c>
    </row>
    <row r="886" spans="2:9" ht="16.5" customHeight="1" x14ac:dyDescent="0.3">
      <c r="B886" s="47" t="s">
        <v>47</v>
      </c>
      <c r="C886" s="47">
        <v>2020</v>
      </c>
      <c r="D886" s="47">
        <v>12</v>
      </c>
      <c r="E886" s="47">
        <v>27</v>
      </c>
      <c r="F886" s="50">
        <v>268142</v>
      </c>
      <c r="G886" s="50">
        <f t="shared" si="13"/>
        <v>112619.64</v>
      </c>
      <c r="H886" s="50">
        <v>28000</v>
      </c>
      <c r="I886" s="50">
        <v>8044.2599999999993</v>
      </c>
    </row>
    <row r="887" spans="2:9" ht="16.5" customHeight="1" x14ac:dyDescent="0.3">
      <c r="B887" s="47" t="s">
        <v>47</v>
      </c>
      <c r="C887" s="47">
        <v>2020</v>
      </c>
      <c r="D887" s="47">
        <v>10</v>
      </c>
      <c r="E887" s="47">
        <v>25</v>
      </c>
      <c r="F887" s="50">
        <v>430036</v>
      </c>
      <c r="G887" s="50">
        <f t="shared" si="13"/>
        <v>180615.12</v>
      </c>
      <c r="H887" s="50">
        <v>15000</v>
      </c>
      <c r="I887" s="50">
        <v>12901.08</v>
      </c>
    </row>
    <row r="888" spans="2:9" ht="16.5" customHeight="1" x14ac:dyDescent="0.3">
      <c r="B888" s="47" t="s">
        <v>47</v>
      </c>
      <c r="C888" s="47">
        <v>2020</v>
      </c>
      <c r="D888" s="47">
        <v>6</v>
      </c>
      <c r="E888" s="47">
        <v>17</v>
      </c>
      <c r="F888" s="50">
        <v>328905</v>
      </c>
      <c r="G888" s="50">
        <f t="shared" si="13"/>
        <v>138140.1</v>
      </c>
      <c r="H888" s="50">
        <v>23000</v>
      </c>
      <c r="I888" s="50">
        <v>9867.15</v>
      </c>
    </row>
    <row r="889" spans="2:9" ht="16.5" customHeight="1" x14ac:dyDescent="0.3">
      <c r="B889" s="47" t="s">
        <v>47</v>
      </c>
      <c r="C889" s="47">
        <v>2020</v>
      </c>
      <c r="D889" s="47">
        <v>10</v>
      </c>
      <c r="E889" s="47">
        <v>13</v>
      </c>
      <c r="F889" s="50">
        <v>493419</v>
      </c>
      <c r="G889" s="50">
        <f t="shared" si="13"/>
        <v>207235.97999999998</v>
      </c>
      <c r="H889" s="50">
        <v>35000</v>
      </c>
      <c r="I889" s="50">
        <v>14802.57</v>
      </c>
    </row>
    <row r="890" spans="2:9" ht="16.5" customHeight="1" x14ac:dyDescent="0.3">
      <c r="B890" s="47" t="s">
        <v>47</v>
      </c>
      <c r="C890" s="47">
        <v>2020</v>
      </c>
      <c r="D890" s="47">
        <v>6</v>
      </c>
      <c r="E890" s="47">
        <v>10</v>
      </c>
      <c r="F890" s="50">
        <v>468108</v>
      </c>
      <c r="G890" s="50">
        <f t="shared" si="13"/>
        <v>196605.36</v>
      </c>
      <c r="H890" s="50">
        <v>16000</v>
      </c>
      <c r="I890" s="50">
        <v>14043.24</v>
      </c>
    </row>
    <row r="891" spans="2:9" ht="16.5" customHeight="1" x14ac:dyDescent="0.3">
      <c r="B891" s="47" t="s">
        <v>47</v>
      </c>
      <c r="C891" s="47">
        <v>2020</v>
      </c>
      <c r="D891" s="47">
        <v>4</v>
      </c>
      <c r="E891" s="47">
        <v>14</v>
      </c>
      <c r="F891" s="50">
        <v>364779</v>
      </c>
      <c r="G891" s="50">
        <f t="shared" si="13"/>
        <v>153207.18</v>
      </c>
      <c r="H891" s="50">
        <v>10000</v>
      </c>
      <c r="I891" s="50">
        <v>10943.369999999999</v>
      </c>
    </row>
    <row r="892" spans="2:9" ht="16.5" customHeight="1" x14ac:dyDescent="0.3">
      <c r="B892" s="47" t="s">
        <v>47</v>
      </c>
      <c r="C892" s="47">
        <v>2020</v>
      </c>
      <c r="D892" s="47">
        <v>1</v>
      </c>
      <c r="E892" s="47">
        <v>24</v>
      </c>
      <c r="F892" s="50">
        <v>392979</v>
      </c>
      <c r="G892" s="50">
        <f t="shared" si="13"/>
        <v>165051.18</v>
      </c>
      <c r="H892" s="50">
        <v>25000</v>
      </c>
      <c r="I892" s="50">
        <v>11789.369999999999</v>
      </c>
    </row>
    <row r="893" spans="2:9" ht="16.5" customHeight="1" x14ac:dyDescent="0.3">
      <c r="B893" s="47" t="s">
        <v>47</v>
      </c>
      <c r="C893" s="47">
        <v>2020</v>
      </c>
      <c r="D893" s="47">
        <v>2</v>
      </c>
      <c r="E893" s="47">
        <v>27</v>
      </c>
      <c r="F893" s="50">
        <v>468771</v>
      </c>
      <c r="G893" s="50">
        <f t="shared" si="13"/>
        <v>196883.82</v>
      </c>
      <c r="H893" s="50">
        <v>20000</v>
      </c>
      <c r="I893" s="50">
        <v>14063.13</v>
      </c>
    </row>
    <row r="894" spans="2:9" ht="16.5" customHeight="1" x14ac:dyDescent="0.3">
      <c r="B894" s="47" t="s">
        <v>47</v>
      </c>
      <c r="C894" s="47">
        <v>2020</v>
      </c>
      <c r="D894" s="47">
        <v>8</v>
      </c>
      <c r="E894" s="47">
        <v>1</v>
      </c>
      <c r="F894" s="50">
        <v>294997</v>
      </c>
      <c r="G894" s="50">
        <f t="shared" si="13"/>
        <v>123898.73999999999</v>
      </c>
      <c r="H894" s="50">
        <v>28000</v>
      </c>
      <c r="I894" s="50">
        <v>8849.91</v>
      </c>
    </row>
    <row r="895" spans="2:9" ht="16.5" customHeight="1" x14ac:dyDescent="0.3">
      <c r="B895" s="47" t="s">
        <v>47</v>
      </c>
      <c r="C895" s="47">
        <v>2020</v>
      </c>
      <c r="D895" s="47">
        <v>1</v>
      </c>
      <c r="E895" s="47">
        <v>28</v>
      </c>
      <c r="F895" s="50">
        <v>390454</v>
      </c>
      <c r="G895" s="50">
        <f t="shared" si="13"/>
        <v>163990.68</v>
      </c>
      <c r="H895" s="50">
        <v>32000</v>
      </c>
      <c r="I895" s="50">
        <v>11713.619999999999</v>
      </c>
    </row>
    <row r="896" spans="2:9" ht="16.5" customHeight="1" x14ac:dyDescent="0.3">
      <c r="B896" s="47" t="s">
        <v>47</v>
      </c>
      <c r="C896" s="47">
        <v>2020</v>
      </c>
      <c r="D896" s="47">
        <v>1</v>
      </c>
      <c r="E896" s="47">
        <v>18</v>
      </c>
      <c r="F896" s="50">
        <v>304700</v>
      </c>
      <c r="G896" s="50">
        <f t="shared" si="13"/>
        <v>127974</v>
      </c>
      <c r="H896" s="50">
        <v>12000</v>
      </c>
      <c r="I896" s="50">
        <v>9141</v>
      </c>
    </row>
    <row r="897" spans="2:9" ht="16.5" customHeight="1" x14ac:dyDescent="0.3">
      <c r="B897" s="47" t="s">
        <v>47</v>
      </c>
      <c r="C897" s="47">
        <v>2020</v>
      </c>
      <c r="D897" s="47">
        <v>6</v>
      </c>
      <c r="E897" s="47">
        <v>9</v>
      </c>
      <c r="F897" s="50">
        <v>391389</v>
      </c>
      <c r="G897" s="50">
        <f t="shared" si="13"/>
        <v>164383.38</v>
      </c>
      <c r="H897" s="50">
        <v>36000</v>
      </c>
      <c r="I897" s="50">
        <v>11741.67</v>
      </c>
    </row>
    <row r="898" spans="2:9" ht="16.5" customHeight="1" x14ac:dyDescent="0.3">
      <c r="B898" s="47" t="s">
        <v>47</v>
      </c>
      <c r="C898" s="47">
        <v>2020</v>
      </c>
      <c r="D898" s="47">
        <v>6</v>
      </c>
      <c r="E898" s="47">
        <v>7</v>
      </c>
      <c r="F898" s="50">
        <v>356306</v>
      </c>
      <c r="G898" s="50">
        <f t="shared" si="13"/>
        <v>149648.51999999999</v>
      </c>
      <c r="H898" s="50">
        <v>32000</v>
      </c>
      <c r="I898" s="50">
        <v>10689.18</v>
      </c>
    </row>
    <row r="899" spans="2:9" ht="16.5" customHeight="1" x14ac:dyDescent="0.3">
      <c r="B899" s="47" t="s">
        <v>47</v>
      </c>
      <c r="C899" s="47">
        <v>2020</v>
      </c>
      <c r="D899" s="47">
        <v>3</v>
      </c>
      <c r="E899" s="47">
        <v>27</v>
      </c>
      <c r="F899" s="50">
        <v>485059</v>
      </c>
      <c r="G899" s="50">
        <f t="shared" si="13"/>
        <v>203724.78</v>
      </c>
      <c r="H899" s="50">
        <v>30000</v>
      </c>
      <c r="I899" s="50">
        <v>14551.769999999999</v>
      </c>
    </row>
    <row r="900" spans="2:9" ht="16.5" customHeight="1" x14ac:dyDescent="0.3">
      <c r="B900" s="47" t="s">
        <v>47</v>
      </c>
      <c r="C900" s="47">
        <v>2020</v>
      </c>
      <c r="D900" s="47">
        <v>8</v>
      </c>
      <c r="E900" s="47">
        <v>16</v>
      </c>
      <c r="F900" s="50">
        <v>439449</v>
      </c>
      <c r="G900" s="50">
        <f t="shared" si="13"/>
        <v>184568.58</v>
      </c>
      <c r="H900" s="50">
        <v>18000</v>
      </c>
      <c r="I900" s="50">
        <v>13183.47</v>
      </c>
    </row>
    <row r="901" spans="2:9" ht="16.5" customHeight="1" x14ac:dyDescent="0.3">
      <c r="B901" s="47" t="s">
        <v>47</v>
      </c>
      <c r="C901" s="47">
        <v>2020</v>
      </c>
      <c r="D901" s="47">
        <v>11</v>
      </c>
      <c r="E901" s="47">
        <v>5</v>
      </c>
      <c r="F901" s="50">
        <v>331958</v>
      </c>
      <c r="G901" s="50">
        <f t="shared" ref="G901:G964" si="14">F901*0.42</f>
        <v>139422.35999999999</v>
      </c>
      <c r="H901" s="50">
        <v>24000</v>
      </c>
      <c r="I901" s="50">
        <v>9958.74</v>
      </c>
    </row>
    <row r="902" spans="2:9" ht="16.5" customHeight="1" x14ac:dyDescent="0.3">
      <c r="B902" s="47" t="s">
        <v>47</v>
      </c>
      <c r="C902" s="47">
        <v>2020</v>
      </c>
      <c r="D902" s="47">
        <v>6</v>
      </c>
      <c r="E902" s="47">
        <v>11</v>
      </c>
      <c r="F902" s="50">
        <v>395188</v>
      </c>
      <c r="G902" s="50">
        <f t="shared" si="14"/>
        <v>165978.96</v>
      </c>
      <c r="H902" s="50">
        <v>18000</v>
      </c>
      <c r="I902" s="50">
        <v>11855.64</v>
      </c>
    </row>
    <row r="903" spans="2:9" ht="16.5" customHeight="1" x14ac:dyDescent="0.3">
      <c r="B903" s="47" t="s">
        <v>47</v>
      </c>
      <c r="C903" s="47">
        <v>2020</v>
      </c>
      <c r="D903" s="47">
        <v>9</v>
      </c>
      <c r="E903" s="47">
        <v>20</v>
      </c>
      <c r="F903" s="50">
        <v>404271</v>
      </c>
      <c r="G903" s="50">
        <f t="shared" si="14"/>
        <v>169793.82</v>
      </c>
      <c r="H903" s="50">
        <v>23000</v>
      </c>
      <c r="I903" s="50">
        <v>12128.13</v>
      </c>
    </row>
    <row r="904" spans="2:9" ht="16.5" customHeight="1" x14ac:dyDescent="0.3">
      <c r="B904" s="47" t="s">
        <v>47</v>
      </c>
      <c r="C904" s="47">
        <v>2020</v>
      </c>
      <c r="D904" s="47">
        <v>9</v>
      </c>
      <c r="E904" s="47">
        <v>17</v>
      </c>
      <c r="F904" s="50">
        <v>461067</v>
      </c>
      <c r="G904" s="50">
        <f t="shared" si="14"/>
        <v>193648.13999999998</v>
      </c>
      <c r="H904" s="50">
        <v>23000</v>
      </c>
      <c r="I904" s="50">
        <v>13832.01</v>
      </c>
    </row>
    <row r="905" spans="2:9" ht="16.5" customHeight="1" x14ac:dyDescent="0.3">
      <c r="B905" s="47" t="s">
        <v>47</v>
      </c>
      <c r="C905" s="47">
        <v>2020</v>
      </c>
      <c r="D905" s="47">
        <v>11</v>
      </c>
      <c r="E905" s="47">
        <v>19</v>
      </c>
      <c r="F905" s="50">
        <v>461541</v>
      </c>
      <c r="G905" s="50">
        <f t="shared" si="14"/>
        <v>193847.22</v>
      </c>
      <c r="H905" s="50">
        <v>36000</v>
      </c>
      <c r="I905" s="50">
        <v>13846.23</v>
      </c>
    </row>
    <row r="906" spans="2:9" ht="16.5" customHeight="1" x14ac:dyDescent="0.3">
      <c r="B906" s="47" t="s">
        <v>47</v>
      </c>
      <c r="C906" s="47">
        <v>2020</v>
      </c>
      <c r="D906" s="47">
        <v>7</v>
      </c>
      <c r="E906" s="47">
        <v>11</v>
      </c>
      <c r="F906" s="50">
        <v>404198</v>
      </c>
      <c r="G906" s="50">
        <f t="shared" si="14"/>
        <v>169763.16</v>
      </c>
      <c r="H906" s="50">
        <v>11000</v>
      </c>
      <c r="I906" s="50">
        <v>12125.939999999999</v>
      </c>
    </row>
    <row r="907" spans="2:9" ht="16.5" customHeight="1" x14ac:dyDescent="0.3">
      <c r="B907" s="47" t="s">
        <v>47</v>
      </c>
      <c r="C907" s="47">
        <v>2020</v>
      </c>
      <c r="D907" s="47">
        <v>8</v>
      </c>
      <c r="E907" s="47">
        <v>15</v>
      </c>
      <c r="F907" s="50">
        <v>265967</v>
      </c>
      <c r="G907" s="50">
        <f t="shared" si="14"/>
        <v>111706.14</v>
      </c>
      <c r="H907" s="50">
        <v>32000</v>
      </c>
      <c r="I907" s="50">
        <v>7979.0099999999993</v>
      </c>
    </row>
    <row r="908" spans="2:9" ht="16.5" customHeight="1" x14ac:dyDescent="0.3">
      <c r="B908" s="47" t="s">
        <v>47</v>
      </c>
      <c r="C908" s="47">
        <v>2020</v>
      </c>
      <c r="D908" s="47">
        <v>10</v>
      </c>
      <c r="E908" s="47">
        <v>18</v>
      </c>
      <c r="F908" s="50">
        <v>446048</v>
      </c>
      <c r="G908" s="50">
        <f t="shared" si="14"/>
        <v>187340.16</v>
      </c>
      <c r="H908" s="50">
        <v>23000</v>
      </c>
      <c r="I908" s="50">
        <v>13381.439999999999</v>
      </c>
    </row>
    <row r="909" spans="2:9" ht="16.5" customHeight="1" x14ac:dyDescent="0.3">
      <c r="B909" s="47" t="s">
        <v>47</v>
      </c>
      <c r="C909" s="47">
        <v>2020</v>
      </c>
      <c r="D909" s="47">
        <v>5</v>
      </c>
      <c r="E909" s="47">
        <v>19</v>
      </c>
      <c r="F909" s="50">
        <v>263122</v>
      </c>
      <c r="G909" s="50">
        <f t="shared" si="14"/>
        <v>110511.23999999999</v>
      </c>
      <c r="H909" s="50">
        <v>28000</v>
      </c>
      <c r="I909" s="50">
        <v>7893.66</v>
      </c>
    </row>
    <row r="910" spans="2:9" ht="16.5" customHeight="1" x14ac:dyDescent="0.3">
      <c r="B910" s="47" t="s">
        <v>47</v>
      </c>
      <c r="C910" s="47">
        <v>2020</v>
      </c>
      <c r="D910" s="47">
        <v>7</v>
      </c>
      <c r="E910" s="47">
        <v>17</v>
      </c>
      <c r="F910" s="50">
        <v>465590</v>
      </c>
      <c r="G910" s="50">
        <f t="shared" si="14"/>
        <v>195547.8</v>
      </c>
      <c r="H910" s="50">
        <v>16000</v>
      </c>
      <c r="I910" s="50">
        <v>13967.699999999999</v>
      </c>
    </row>
    <row r="911" spans="2:9" ht="16.5" customHeight="1" x14ac:dyDescent="0.3">
      <c r="B911" s="47" t="s">
        <v>47</v>
      </c>
      <c r="C911" s="47">
        <v>2020</v>
      </c>
      <c r="D911" s="47">
        <v>2</v>
      </c>
      <c r="E911" s="47">
        <v>5</v>
      </c>
      <c r="F911" s="50">
        <v>320556</v>
      </c>
      <c r="G911" s="50">
        <f t="shared" si="14"/>
        <v>134633.51999999999</v>
      </c>
      <c r="H911" s="50">
        <v>19000</v>
      </c>
      <c r="I911" s="50">
        <v>9616.68</v>
      </c>
    </row>
    <row r="912" spans="2:9" ht="16.5" customHeight="1" x14ac:dyDescent="0.3">
      <c r="B912" s="47" t="s">
        <v>47</v>
      </c>
      <c r="C912" s="47">
        <v>2020</v>
      </c>
      <c r="D912" s="47">
        <v>10</v>
      </c>
      <c r="E912" s="47">
        <v>26</v>
      </c>
      <c r="F912" s="50">
        <v>294421</v>
      </c>
      <c r="G912" s="50">
        <f t="shared" si="14"/>
        <v>123656.81999999999</v>
      </c>
      <c r="H912" s="50">
        <v>23000</v>
      </c>
      <c r="I912" s="50">
        <v>8832.6299999999992</v>
      </c>
    </row>
    <row r="913" spans="2:9" ht="16.5" customHeight="1" x14ac:dyDescent="0.3">
      <c r="B913" s="47" t="s">
        <v>47</v>
      </c>
      <c r="C913" s="47">
        <v>2020</v>
      </c>
      <c r="D913" s="47">
        <v>5</v>
      </c>
      <c r="E913" s="47">
        <v>13</v>
      </c>
      <c r="F913" s="50">
        <v>485585</v>
      </c>
      <c r="G913" s="50">
        <f t="shared" si="14"/>
        <v>203945.69999999998</v>
      </c>
      <c r="H913" s="50">
        <v>37000</v>
      </c>
      <c r="I913" s="50">
        <v>14567.55</v>
      </c>
    </row>
    <row r="914" spans="2:9" ht="16.5" customHeight="1" x14ac:dyDescent="0.3">
      <c r="B914" s="47" t="s">
        <v>47</v>
      </c>
      <c r="C914" s="47">
        <v>2020</v>
      </c>
      <c r="D914" s="47">
        <v>5</v>
      </c>
      <c r="E914" s="47">
        <v>7</v>
      </c>
      <c r="F914" s="50">
        <v>288980</v>
      </c>
      <c r="G914" s="50">
        <f t="shared" si="14"/>
        <v>121371.59999999999</v>
      </c>
      <c r="H914" s="50">
        <v>17000</v>
      </c>
      <c r="I914" s="50">
        <v>8669.4</v>
      </c>
    </row>
    <row r="915" spans="2:9" ht="16.5" customHeight="1" x14ac:dyDescent="0.3">
      <c r="B915" s="47" t="s">
        <v>47</v>
      </c>
      <c r="C915" s="47">
        <v>2020</v>
      </c>
      <c r="D915" s="47">
        <v>6</v>
      </c>
      <c r="E915" s="47">
        <v>6</v>
      </c>
      <c r="F915" s="50">
        <v>464432</v>
      </c>
      <c r="G915" s="50">
        <f t="shared" si="14"/>
        <v>195061.44</v>
      </c>
      <c r="H915" s="50">
        <v>37000</v>
      </c>
      <c r="I915" s="50">
        <v>13932.96</v>
      </c>
    </row>
    <row r="916" spans="2:9" ht="16.5" customHeight="1" x14ac:dyDescent="0.3">
      <c r="B916" s="47" t="s">
        <v>47</v>
      </c>
      <c r="C916" s="47">
        <v>2020</v>
      </c>
      <c r="D916" s="47">
        <v>1</v>
      </c>
      <c r="E916" s="47">
        <v>13</v>
      </c>
      <c r="F916" s="50">
        <v>428754</v>
      </c>
      <c r="G916" s="50">
        <f t="shared" si="14"/>
        <v>180076.68</v>
      </c>
      <c r="H916" s="50">
        <v>20000</v>
      </c>
      <c r="I916" s="50">
        <v>12862.619999999999</v>
      </c>
    </row>
    <row r="917" spans="2:9" ht="16.5" customHeight="1" x14ac:dyDescent="0.3">
      <c r="B917" s="47" t="s">
        <v>47</v>
      </c>
      <c r="C917" s="47">
        <v>2020</v>
      </c>
      <c r="D917" s="47">
        <v>6</v>
      </c>
      <c r="E917" s="47">
        <v>22</v>
      </c>
      <c r="F917" s="50">
        <v>382335</v>
      </c>
      <c r="G917" s="50">
        <f t="shared" si="14"/>
        <v>160580.69999999998</v>
      </c>
      <c r="H917" s="50">
        <v>27000</v>
      </c>
      <c r="I917" s="50">
        <v>11470.05</v>
      </c>
    </row>
    <row r="918" spans="2:9" ht="16.5" customHeight="1" x14ac:dyDescent="0.3">
      <c r="B918" s="47" t="s">
        <v>47</v>
      </c>
      <c r="C918" s="47">
        <v>2020</v>
      </c>
      <c r="D918" s="47">
        <v>3</v>
      </c>
      <c r="E918" s="47">
        <v>14</v>
      </c>
      <c r="F918" s="50">
        <v>291461</v>
      </c>
      <c r="G918" s="50">
        <f t="shared" si="14"/>
        <v>122413.62</v>
      </c>
      <c r="H918" s="50">
        <v>21000</v>
      </c>
      <c r="I918" s="50">
        <v>8743.83</v>
      </c>
    </row>
    <row r="919" spans="2:9" ht="16.5" customHeight="1" x14ac:dyDescent="0.3">
      <c r="B919" s="47" t="s">
        <v>47</v>
      </c>
      <c r="C919" s="47">
        <v>2020</v>
      </c>
      <c r="D919" s="47">
        <v>1</v>
      </c>
      <c r="E919" s="47">
        <v>17</v>
      </c>
      <c r="F919" s="50">
        <v>263397</v>
      </c>
      <c r="G919" s="50">
        <f t="shared" si="14"/>
        <v>110626.73999999999</v>
      </c>
      <c r="H919" s="50">
        <v>11000</v>
      </c>
      <c r="I919" s="50">
        <v>7901.91</v>
      </c>
    </row>
    <row r="920" spans="2:9" ht="16.5" customHeight="1" x14ac:dyDescent="0.3">
      <c r="B920" s="47" t="s">
        <v>47</v>
      </c>
      <c r="C920" s="47">
        <v>2020</v>
      </c>
      <c r="D920" s="47">
        <v>9</v>
      </c>
      <c r="E920" s="47">
        <v>5</v>
      </c>
      <c r="F920" s="50">
        <v>317882</v>
      </c>
      <c r="G920" s="50">
        <f t="shared" si="14"/>
        <v>133510.44</v>
      </c>
      <c r="H920" s="50">
        <v>26000</v>
      </c>
      <c r="I920" s="50">
        <v>9536.4599999999991</v>
      </c>
    </row>
    <row r="921" spans="2:9" ht="16.5" customHeight="1" x14ac:dyDescent="0.3">
      <c r="B921" s="47" t="s">
        <v>47</v>
      </c>
      <c r="C921" s="47">
        <v>2020</v>
      </c>
      <c r="D921" s="47">
        <v>2</v>
      </c>
      <c r="E921" s="47">
        <v>28</v>
      </c>
      <c r="F921" s="50">
        <v>431814</v>
      </c>
      <c r="G921" s="50">
        <f t="shared" si="14"/>
        <v>181361.88</v>
      </c>
      <c r="H921" s="50">
        <v>11000</v>
      </c>
      <c r="I921" s="50">
        <v>12954.42</v>
      </c>
    </row>
    <row r="922" spans="2:9" ht="16.5" customHeight="1" x14ac:dyDescent="0.3">
      <c r="B922" s="47" t="s">
        <v>34</v>
      </c>
      <c r="C922" s="47">
        <v>2020</v>
      </c>
      <c r="D922" s="47">
        <v>7</v>
      </c>
      <c r="E922" s="47">
        <v>17</v>
      </c>
      <c r="F922" s="50">
        <v>386141</v>
      </c>
      <c r="G922" s="50">
        <f t="shared" si="14"/>
        <v>162179.22</v>
      </c>
      <c r="H922" s="50">
        <v>38000</v>
      </c>
      <c r="I922" s="50">
        <v>11584.23</v>
      </c>
    </row>
    <row r="923" spans="2:9" ht="16.5" customHeight="1" x14ac:dyDescent="0.3">
      <c r="B923" s="47" t="s">
        <v>34</v>
      </c>
      <c r="C923" s="47">
        <v>2020</v>
      </c>
      <c r="D923" s="47">
        <v>11</v>
      </c>
      <c r="E923" s="47">
        <v>13</v>
      </c>
      <c r="F923" s="50">
        <v>250593</v>
      </c>
      <c r="G923" s="50">
        <f t="shared" si="14"/>
        <v>105249.06</v>
      </c>
      <c r="H923" s="50">
        <v>22000</v>
      </c>
      <c r="I923" s="50">
        <v>7517.79</v>
      </c>
    </row>
    <row r="924" spans="2:9" ht="16.5" customHeight="1" x14ac:dyDescent="0.3">
      <c r="B924" s="47" t="s">
        <v>34</v>
      </c>
      <c r="C924" s="47">
        <v>2020</v>
      </c>
      <c r="D924" s="47">
        <v>11</v>
      </c>
      <c r="E924" s="47">
        <v>17</v>
      </c>
      <c r="F924" s="50">
        <v>463153</v>
      </c>
      <c r="G924" s="50">
        <f t="shared" si="14"/>
        <v>194524.25999999998</v>
      </c>
      <c r="H924" s="50">
        <v>15000</v>
      </c>
      <c r="I924" s="50">
        <v>13894.59</v>
      </c>
    </row>
    <row r="925" spans="2:9" ht="16.5" customHeight="1" x14ac:dyDescent="0.3">
      <c r="B925" s="47" t="s">
        <v>34</v>
      </c>
      <c r="C925" s="47">
        <v>2020</v>
      </c>
      <c r="D925" s="47">
        <v>9</v>
      </c>
      <c r="E925" s="47">
        <v>11</v>
      </c>
      <c r="F925" s="50">
        <v>308348</v>
      </c>
      <c r="G925" s="50">
        <f t="shared" si="14"/>
        <v>129506.15999999999</v>
      </c>
      <c r="H925" s="50">
        <v>32000</v>
      </c>
      <c r="I925" s="50">
        <v>9250.44</v>
      </c>
    </row>
    <row r="926" spans="2:9" ht="16.5" customHeight="1" x14ac:dyDescent="0.3">
      <c r="B926" s="47" t="s">
        <v>34</v>
      </c>
      <c r="C926" s="47">
        <v>2020</v>
      </c>
      <c r="D926" s="47">
        <v>2</v>
      </c>
      <c r="E926" s="47">
        <v>6</v>
      </c>
      <c r="F926" s="50">
        <v>442773</v>
      </c>
      <c r="G926" s="50">
        <f t="shared" si="14"/>
        <v>185964.66</v>
      </c>
      <c r="H926" s="50">
        <v>26000</v>
      </c>
      <c r="I926" s="50">
        <v>13283.189999999999</v>
      </c>
    </row>
    <row r="927" spans="2:9" ht="16.5" customHeight="1" x14ac:dyDescent="0.3">
      <c r="B927" s="47" t="s">
        <v>34</v>
      </c>
      <c r="C927" s="47">
        <v>2020</v>
      </c>
      <c r="D927" s="47">
        <v>3</v>
      </c>
      <c r="E927" s="47">
        <v>14</v>
      </c>
      <c r="F927" s="50">
        <v>300194</v>
      </c>
      <c r="G927" s="50">
        <f t="shared" si="14"/>
        <v>126081.48</v>
      </c>
      <c r="H927" s="50">
        <v>12000</v>
      </c>
      <c r="I927" s="50">
        <v>9005.82</v>
      </c>
    </row>
    <row r="928" spans="2:9" ht="16.5" customHeight="1" x14ac:dyDescent="0.3">
      <c r="B928" s="47" t="s">
        <v>34</v>
      </c>
      <c r="C928" s="47">
        <v>2020</v>
      </c>
      <c r="D928" s="47">
        <v>10</v>
      </c>
      <c r="E928" s="47">
        <v>20</v>
      </c>
      <c r="F928" s="50">
        <v>309019</v>
      </c>
      <c r="G928" s="50">
        <f t="shared" si="14"/>
        <v>129787.98</v>
      </c>
      <c r="H928" s="50">
        <v>36000</v>
      </c>
      <c r="I928" s="50">
        <v>9270.57</v>
      </c>
    </row>
    <row r="929" spans="2:9" ht="16.5" customHeight="1" x14ac:dyDescent="0.3">
      <c r="B929" s="47" t="s">
        <v>34</v>
      </c>
      <c r="C929" s="47">
        <v>2020</v>
      </c>
      <c r="D929" s="47">
        <v>9</v>
      </c>
      <c r="E929" s="47">
        <v>3</v>
      </c>
      <c r="F929" s="50">
        <v>443605</v>
      </c>
      <c r="G929" s="50">
        <f t="shared" si="14"/>
        <v>186314.1</v>
      </c>
      <c r="H929" s="50">
        <v>12000</v>
      </c>
      <c r="I929" s="50">
        <v>13308.15</v>
      </c>
    </row>
    <row r="930" spans="2:9" ht="16.5" customHeight="1" x14ac:dyDescent="0.3">
      <c r="B930" s="47" t="s">
        <v>34</v>
      </c>
      <c r="C930" s="47">
        <v>2020</v>
      </c>
      <c r="D930" s="47">
        <v>10</v>
      </c>
      <c r="E930" s="47">
        <v>18</v>
      </c>
      <c r="F930" s="50">
        <v>346540</v>
      </c>
      <c r="G930" s="50">
        <f t="shared" si="14"/>
        <v>145546.79999999999</v>
      </c>
      <c r="H930" s="50">
        <v>13000</v>
      </c>
      <c r="I930" s="50">
        <v>10396.199999999999</v>
      </c>
    </row>
    <row r="931" spans="2:9" ht="16.5" customHeight="1" x14ac:dyDescent="0.3">
      <c r="B931" s="47" t="s">
        <v>34</v>
      </c>
      <c r="C931" s="47">
        <v>2020</v>
      </c>
      <c r="D931" s="47">
        <v>9</v>
      </c>
      <c r="E931" s="47">
        <v>12</v>
      </c>
      <c r="F931" s="50">
        <v>342686</v>
      </c>
      <c r="G931" s="50">
        <f t="shared" si="14"/>
        <v>143928.12</v>
      </c>
      <c r="H931" s="50">
        <v>37000</v>
      </c>
      <c r="I931" s="50">
        <v>10280.58</v>
      </c>
    </row>
    <row r="932" spans="2:9" ht="16.5" customHeight="1" x14ac:dyDescent="0.3">
      <c r="B932" s="47" t="s">
        <v>34</v>
      </c>
      <c r="C932" s="47">
        <v>2020</v>
      </c>
      <c r="D932" s="47">
        <v>6</v>
      </c>
      <c r="E932" s="47">
        <v>12</v>
      </c>
      <c r="F932" s="50">
        <v>481925</v>
      </c>
      <c r="G932" s="50">
        <f t="shared" si="14"/>
        <v>202408.5</v>
      </c>
      <c r="H932" s="50">
        <v>29000</v>
      </c>
      <c r="I932" s="50">
        <v>14457.75</v>
      </c>
    </row>
    <row r="933" spans="2:9" ht="16.5" customHeight="1" x14ac:dyDescent="0.3">
      <c r="B933" s="47" t="s">
        <v>34</v>
      </c>
      <c r="C933" s="47">
        <v>2020</v>
      </c>
      <c r="D933" s="47">
        <v>4</v>
      </c>
      <c r="E933" s="47">
        <v>2</v>
      </c>
      <c r="F933" s="50">
        <v>372195</v>
      </c>
      <c r="G933" s="50">
        <f t="shared" si="14"/>
        <v>156321.9</v>
      </c>
      <c r="H933" s="50">
        <v>16000</v>
      </c>
      <c r="I933" s="50">
        <v>11165.85</v>
      </c>
    </row>
    <row r="934" spans="2:9" ht="16.5" customHeight="1" x14ac:dyDescent="0.3">
      <c r="B934" s="47" t="s">
        <v>34</v>
      </c>
      <c r="C934" s="47">
        <v>2020</v>
      </c>
      <c r="D934" s="47">
        <v>4</v>
      </c>
      <c r="E934" s="47">
        <v>5</v>
      </c>
      <c r="F934" s="50">
        <v>413180</v>
      </c>
      <c r="G934" s="50">
        <f t="shared" si="14"/>
        <v>173535.6</v>
      </c>
      <c r="H934" s="50">
        <v>23000</v>
      </c>
      <c r="I934" s="50">
        <v>12395.4</v>
      </c>
    </row>
    <row r="935" spans="2:9" ht="16.5" customHeight="1" x14ac:dyDescent="0.3">
      <c r="B935" s="47" t="s">
        <v>34</v>
      </c>
      <c r="C935" s="47">
        <v>2020</v>
      </c>
      <c r="D935" s="47">
        <v>4</v>
      </c>
      <c r="E935" s="47">
        <v>22</v>
      </c>
      <c r="F935" s="50">
        <v>410705</v>
      </c>
      <c r="G935" s="50">
        <f t="shared" si="14"/>
        <v>172496.1</v>
      </c>
      <c r="H935" s="50">
        <v>11000</v>
      </c>
      <c r="I935" s="50">
        <v>12321.15</v>
      </c>
    </row>
    <row r="936" spans="2:9" ht="16.5" customHeight="1" x14ac:dyDescent="0.3">
      <c r="B936" s="47" t="s">
        <v>34</v>
      </c>
      <c r="C936" s="47">
        <v>2020</v>
      </c>
      <c r="D936" s="47">
        <v>4</v>
      </c>
      <c r="E936" s="47">
        <v>18</v>
      </c>
      <c r="F936" s="50">
        <v>266583</v>
      </c>
      <c r="G936" s="50">
        <f t="shared" si="14"/>
        <v>111964.86</v>
      </c>
      <c r="H936" s="50">
        <v>33000</v>
      </c>
      <c r="I936" s="50">
        <v>7997.49</v>
      </c>
    </row>
    <row r="937" spans="2:9" ht="16.5" customHeight="1" x14ac:dyDescent="0.3">
      <c r="B937" s="47" t="s">
        <v>34</v>
      </c>
      <c r="C937" s="47">
        <v>2020</v>
      </c>
      <c r="D937" s="47">
        <v>7</v>
      </c>
      <c r="E937" s="47">
        <v>8</v>
      </c>
      <c r="F937" s="50">
        <v>459757</v>
      </c>
      <c r="G937" s="50">
        <f t="shared" si="14"/>
        <v>193097.94</v>
      </c>
      <c r="H937" s="50">
        <v>16000</v>
      </c>
      <c r="I937" s="50">
        <v>13792.71</v>
      </c>
    </row>
    <row r="938" spans="2:9" ht="16.5" customHeight="1" x14ac:dyDescent="0.3">
      <c r="B938" s="47" t="s">
        <v>34</v>
      </c>
      <c r="C938" s="47">
        <v>2020</v>
      </c>
      <c r="D938" s="47">
        <v>3</v>
      </c>
      <c r="E938" s="47">
        <v>27</v>
      </c>
      <c r="F938" s="50">
        <v>368729</v>
      </c>
      <c r="G938" s="50">
        <f t="shared" si="14"/>
        <v>154866.18</v>
      </c>
      <c r="H938" s="50">
        <v>17000</v>
      </c>
      <c r="I938" s="50">
        <v>11061.869999999999</v>
      </c>
    </row>
    <row r="939" spans="2:9" ht="16.5" customHeight="1" x14ac:dyDescent="0.3">
      <c r="B939" s="47" t="s">
        <v>34</v>
      </c>
      <c r="C939" s="47">
        <v>2020</v>
      </c>
      <c r="D939" s="47">
        <v>3</v>
      </c>
      <c r="E939" s="47">
        <v>26</v>
      </c>
      <c r="F939" s="50">
        <v>493513</v>
      </c>
      <c r="G939" s="50">
        <f t="shared" si="14"/>
        <v>207275.46</v>
      </c>
      <c r="H939" s="50">
        <v>27000</v>
      </c>
      <c r="I939" s="50">
        <v>14805.39</v>
      </c>
    </row>
    <row r="940" spans="2:9" ht="16.5" customHeight="1" x14ac:dyDescent="0.3">
      <c r="B940" s="47" t="s">
        <v>34</v>
      </c>
      <c r="C940" s="47">
        <v>2020</v>
      </c>
      <c r="D940" s="47">
        <v>10</v>
      </c>
      <c r="E940" s="47">
        <v>5</v>
      </c>
      <c r="F940" s="50">
        <v>254437</v>
      </c>
      <c r="G940" s="50">
        <f t="shared" si="14"/>
        <v>106863.54</v>
      </c>
      <c r="H940" s="50">
        <v>35000</v>
      </c>
      <c r="I940" s="50">
        <v>7633.11</v>
      </c>
    </row>
    <row r="941" spans="2:9" ht="16.5" customHeight="1" x14ac:dyDescent="0.3">
      <c r="B941" s="47" t="s">
        <v>34</v>
      </c>
      <c r="C941" s="47">
        <v>2020</v>
      </c>
      <c r="D941" s="47">
        <v>4</v>
      </c>
      <c r="E941" s="47">
        <v>11</v>
      </c>
      <c r="F941" s="50">
        <v>294314</v>
      </c>
      <c r="G941" s="50">
        <f t="shared" si="14"/>
        <v>123611.87999999999</v>
      </c>
      <c r="H941" s="50">
        <v>19000</v>
      </c>
      <c r="I941" s="50">
        <v>8829.42</v>
      </c>
    </row>
    <row r="942" spans="2:9" ht="16.5" customHeight="1" x14ac:dyDescent="0.3">
      <c r="B942" s="47" t="s">
        <v>34</v>
      </c>
      <c r="C942" s="47">
        <v>2020</v>
      </c>
      <c r="D942" s="47">
        <v>10</v>
      </c>
      <c r="E942" s="47">
        <v>10</v>
      </c>
      <c r="F942" s="50">
        <v>453458</v>
      </c>
      <c r="G942" s="50">
        <f t="shared" si="14"/>
        <v>190452.36</v>
      </c>
      <c r="H942" s="50">
        <v>11000</v>
      </c>
      <c r="I942" s="50">
        <v>13603.74</v>
      </c>
    </row>
    <row r="943" spans="2:9" ht="16.5" customHeight="1" x14ac:dyDescent="0.3">
      <c r="B943" s="47" t="s">
        <v>34</v>
      </c>
      <c r="C943" s="47">
        <v>2020</v>
      </c>
      <c r="D943" s="47">
        <v>5</v>
      </c>
      <c r="E943" s="47">
        <v>8</v>
      </c>
      <c r="F943" s="50">
        <v>285657</v>
      </c>
      <c r="G943" s="50">
        <f t="shared" si="14"/>
        <v>119975.94</v>
      </c>
      <c r="H943" s="50">
        <v>35000</v>
      </c>
      <c r="I943" s="50">
        <v>8569.7099999999991</v>
      </c>
    </row>
    <row r="944" spans="2:9" ht="16.5" customHeight="1" x14ac:dyDescent="0.3">
      <c r="B944" s="47" t="s">
        <v>34</v>
      </c>
      <c r="C944" s="47">
        <v>2020</v>
      </c>
      <c r="D944" s="47">
        <v>11</v>
      </c>
      <c r="E944" s="47">
        <v>5</v>
      </c>
      <c r="F944" s="50">
        <v>388464</v>
      </c>
      <c r="G944" s="50">
        <f t="shared" si="14"/>
        <v>163154.88</v>
      </c>
      <c r="H944" s="50">
        <v>24000</v>
      </c>
      <c r="I944" s="50">
        <v>11653.92</v>
      </c>
    </row>
    <row r="945" spans="2:9" ht="16.5" customHeight="1" x14ac:dyDescent="0.3">
      <c r="B945" s="47" t="s">
        <v>34</v>
      </c>
      <c r="C945" s="47">
        <v>2020</v>
      </c>
      <c r="D945" s="47">
        <v>8</v>
      </c>
      <c r="E945" s="47">
        <v>20</v>
      </c>
      <c r="F945" s="50">
        <v>311150</v>
      </c>
      <c r="G945" s="50">
        <f t="shared" si="14"/>
        <v>130683</v>
      </c>
      <c r="H945" s="50">
        <v>24000</v>
      </c>
      <c r="I945" s="50">
        <v>9334.5</v>
      </c>
    </row>
    <row r="946" spans="2:9" ht="16.5" customHeight="1" x14ac:dyDescent="0.3">
      <c r="B946" s="47" t="s">
        <v>33</v>
      </c>
      <c r="C946" s="47">
        <v>2020</v>
      </c>
      <c r="D946" s="47">
        <v>6</v>
      </c>
      <c r="E946" s="47">
        <v>15</v>
      </c>
      <c r="F946" s="50">
        <v>422281</v>
      </c>
      <c r="G946" s="50">
        <f t="shared" si="14"/>
        <v>177358.02</v>
      </c>
      <c r="H946" s="50">
        <v>10000</v>
      </c>
      <c r="I946" s="50">
        <v>12668.43</v>
      </c>
    </row>
    <row r="947" spans="2:9" ht="16.5" customHeight="1" x14ac:dyDescent="0.3">
      <c r="B947" s="47" t="s">
        <v>33</v>
      </c>
      <c r="C947" s="47">
        <v>2020</v>
      </c>
      <c r="D947" s="47">
        <v>3</v>
      </c>
      <c r="E947" s="47">
        <v>22</v>
      </c>
      <c r="F947" s="50">
        <v>495848</v>
      </c>
      <c r="G947" s="50">
        <f t="shared" si="14"/>
        <v>208256.16</v>
      </c>
      <c r="H947" s="50">
        <v>23000</v>
      </c>
      <c r="I947" s="50">
        <v>14875.439999999999</v>
      </c>
    </row>
    <row r="948" spans="2:9" ht="16.5" customHeight="1" x14ac:dyDescent="0.3">
      <c r="B948" s="47" t="s">
        <v>33</v>
      </c>
      <c r="C948" s="47">
        <v>2020</v>
      </c>
      <c r="D948" s="47">
        <v>1</v>
      </c>
      <c r="E948" s="47">
        <v>28</v>
      </c>
      <c r="F948" s="50">
        <v>379269</v>
      </c>
      <c r="G948" s="50">
        <f t="shared" si="14"/>
        <v>159292.97999999998</v>
      </c>
      <c r="H948" s="50">
        <v>24000</v>
      </c>
      <c r="I948" s="50">
        <v>11378.07</v>
      </c>
    </row>
    <row r="949" spans="2:9" ht="16.5" customHeight="1" x14ac:dyDescent="0.3">
      <c r="B949" s="47" t="s">
        <v>33</v>
      </c>
      <c r="C949" s="47">
        <v>2020</v>
      </c>
      <c r="D949" s="47">
        <v>6</v>
      </c>
      <c r="E949" s="47">
        <v>24</v>
      </c>
      <c r="F949" s="50">
        <v>481731</v>
      </c>
      <c r="G949" s="50">
        <f t="shared" si="14"/>
        <v>202327.02</v>
      </c>
      <c r="H949" s="50">
        <v>27000</v>
      </c>
      <c r="I949" s="50">
        <v>14451.93</v>
      </c>
    </row>
    <row r="950" spans="2:9" ht="16.5" customHeight="1" x14ac:dyDescent="0.3">
      <c r="B950" s="47" t="s">
        <v>33</v>
      </c>
      <c r="C950" s="47">
        <v>2020</v>
      </c>
      <c r="D950" s="47">
        <v>7</v>
      </c>
      <c r="E950" s="47">
        <v>17</v>
      </c>
      <c r="F950" s="50">
        <v>341504</v>
      </c>
      <c r="G950" s="50">
        <f t="shared" si="14"/>
        <v>143431.67999999999</v>
      </c>
      <c r="H950" s="50">
        <v>16000</v>
      </c>
      <c r="I950" s="50">
        <v>10245.119999999999</v>
      </c>
    </row>
    <row r="951" spans="2:9" ht="16.5" customHeight="1" x14ac:dyDescent="0.3">
      <c r="B951" s="47" t="s">
        <v>33</v>
      </c>
      <c r="C951" s="47">
        <v>2020</v>
      </c>
      <c r="D951" s="47">
        <v>3</v>
      </c>
      <c r="E951" s="47">
        <v>26</v>
      </c>
      <c r="F951" s="50">
        <v>386152</v>
      </c>
      <c r="G951" s="50">
        <f t="shared" si="14"/>
        <v>162183.84</v>
      </c>
      <c r="H951" s="50">
        <v>31000</v>
      </c>
      <c r="I951" s="50">
        <v>11584.56</v>
      </c>
    </row>
    <row r="952" spans="2:9" ht="16.5" customHeight="1" x14ac:dyDescent="0.3">
      <c r="B952" s="47" t="s">
        <v>33</v>
      </c>
      <c r="C952" s="47">
        <v>2020</v>
      </c>
      <c r="D952" s="47">
        <v>1</v>
      </c>
      <c r="E952" s="47">
        <v>8</v>
      </c>
      <c r="F952" s="50">
        <v>398975</v>
      </c>
      <c r="G952" s="50">
        <f t="shared" si="14"/>
        <v>167569.5</v>
      </c>
      <c r="H952" s="50">
        <v>38000</v>
      </c>
      <c r="I952" s="50">
        <v>11969.25</v>
      </c>
    </row>
    <row r="953" spans="2:9" ht="16.5" customHeight="1" x14ac:dyDescent="0.3">
      <c r="B953" s="47" t="s">
        <v>33</v>
      </c>
      <c r="C953" s="47">
        <v>2020</v>
      </c>
      <c r="D953" s="47">
        <v>8</v>
      </c>
      <c r="E953" s="47">
        <v>24</v>
      </c>
      <c r="F953" s="50">
        <v>270492</v>
      </c>
      <c r="G953" s="50">
        <f t="shared" si="14"/>
        <v>113606.64</v>
      </c>
      <c r="H953" s="50">
        <v>25000</v>
      </c>
      <c r="I953" s="50">
        <v>8114.7599999999993</v>
      </c>
    </row>
    <row r="954" spans="2:9" ht="16.5" customHeight="1" x14ac:dyDescent="0.3">
      <c r="B954" s="47" t="s">
        <v>33</v>
      </c>
      <c r="C954" s="47">
        <v>2020</v>
      </c>
      <c r="D954" s="47">
        <v>1</v>
      </c>
      <c r="E954" s="47">
        <v>19</v>
      </c>
      <c r="F954" s="50">
        <v>304776</v>
      </c>
      <c r="G954" s="50">
        <f t="shared" si="14"/>
        <v>128005.92</v>
      </c>
      <c r="H954" s="50">
        <v>18000</v>
      </c>
      <c r="I954" s="50">
        <v>9143.2799999999988</v>
      </c>
    </row>
    <row r="955" spans="2:9" ht="16.5" customHeight="1" x14ac:dyDescent="0.3">
      <c r="B955" s="47" t="s">
        <v>33</v>
      </c>
      <c r="C955" s="47">
        <v>2020</v>
      </c>
      <c r="D955" s="47">
        <v>12</v>
      </c>
      <c r="E955" s="47">
        <v>19</v>
      </c>
      <c r="F955" s="50">
        <v>419158</v>
      </c>
      <c r="G955" s="50">
        <f t="shared" si="14"/>
        <v>176046.36</v>
      </c>
      <c r="H955" s="50">
        <v>11000</v>
      </c>
      <c r="I955" s="50">
        <v>12574.74</v>
      </c>
    </row>
    <row r="956" spans="2:9" ht="16.5" customHeight="1" x14ac:dyDescent="0.3">
      <c r="B956" s="47" t="s">
        <v>33</v>
      </c>
      <c r="C956" s="47">
        <v>2020</v>
      </c>
      <c r="D956" s="47">
        <v>7</v>
      </c>
      <c r="E956" s="47">
        <v>9</v>
      </c>
      <c r="F956" s="50">
        <v>323924</v>
      </c>
      <c r="G956" s="50">
        <f t="shared" si="14"/>
        <v>136048.07999999999</v>
      </c>
      <c r="H956" s="50">
        <v>19000</v>
      </c>
      <c r="I956" s="50">
        <v>9717.7199999999993</v>
      </c>
    </row>
    <row r="957" spans="2:9" ht="16.5" customHeight="1" x14ac:dyDescent="0.3">
      <c r="B957" s="47" t="s">
        <v>33</v>
      </c>
      <c r="C957" s="47">
        <v>2020</v>
      </c>
      <c r="D957" s="47">
        <v>2</v>
      </c>
      <c r="E957" s="47">
        <v>10</v>
      </c>
      <c r="F957" s="50">
        <v>290014</v>
      </c>
      <c r="G957" s="50">
        <f t="shared" si="14"/>
        <v>121805.87999999999</v>
      </c>
      <c r="H957" s="50">
        <v>14000</v>
      </c>
      <c r="I957" s="50">
        <v>8700.42</v>
      </c>
    </row>
    <row r="958" spans="2:9" ht="16.5" customHeight="1" x14ac:dyDescent="0.3">
      <c r="B958" s="47" t="s">
        <v>33</v>
      </c>
      <c r="C958" s="47">
        <v>2020</v>
      </c>
      <c r="D958" s="47">
        <v>10</v>
      </c>
      <c r="E958" s="47">
        <v>10</v>
      </c>
      <c r="F958" s="50">
        <v>420855</v>
      </c>
      <c r="G958" s="50">
        <f t="shared" si="14"/>
        <v>176759.1</v>
      </c>
      <c r="H958" s="50">
        <v>35000</v>
      </c>
      <c r="I958" s="50">
        <v>12625.65</v>
      </c>
    </row>
    <row r="959" spans="2:9" ht="16.5" customHeight="1" x14ac:dyDescent="0.3">
      <c r="B959" s="47" t="s">
        <v>33</v>
      </c>
      <c r="C959" s="47">
        <v>2020</v>
      </c>
      <c r="D959" s="47">
        <v>1</v>
      </c>
      <c r="E959" s="47">
        <v>16</v>
      </c>
      <c r="F959" s="50">
        <v>497351</v>
      </c>
      <c r="G959" s="50">
        <f t="shared" si="14"/>
        <v>208887.41999999998</v>
      </c>
      <c r="H959" s="50">
        <v>37000</v>
      </c>
      <c r="I959" s="50">
        <v>14920.529999999999</v>
      </c>
    </row>
    <row r="960" spans="2:9" ht="16.5" customHeight="1" x14ac:dyDescent="0.3">
      <c r="B960" s="47" t="s">
        <v>33</v>
      </c>
      <c r="C960" s="47">
        <v>2020</v>
      </c>
      <c r="D960" s="47">
        <v>10</v>
      </c>
      <c r="E960" s="47">
        <v>9</v>
      </c>
      <c r="F960" s="50">
        <v>329877</v>
      </c>
      <c r="G960" s="50">
        <f t="shared" si="14"/>
        <v>138548.34</v>
      </c>
      <c r="H960" s="50">
        <v>16000</v>
      </c>
      <c r="I960" s="50">
        <v>9896.31</v>
      </c>
    </row>
    <row r="961" spans="2:9" ht="16.5" customHeight="1" x14ac:dyDescent="0.3">
      <c r="B961" s="47" t="s">
        <v>33</v>
      </c>
      <c r="C961" s="47">
        <v>2020</v>
      </c>
      <c r="D961" s="47">
        <v>4</v>
      </c>
      <c r="E961" s="47">
        <v>16</v>
      </c>
      <c r="F961" s="50">
        <v>311955</v>
      </c>
      <c r="G961" s="50">
        <f t="shared" si="14"/>
        <v>131021.09999999999</v>
      </c>
      <c r="H961" s="50">
        <v>18000</v>
      </c>
      <c r="I961" s="50">
        <v>9358.65</v>
      </c>
    </row>
    <row r="962" spans="2:9" ht="16.5" customHeight="1" x14ac:dyDescent="0.3">
      <c r="B962" s="47" t="s">
        <v>33</v>
      </c>
      <c r="C962" s="47">
        <v>2020</v>
      </c>
      <c r="D962" s="47">
        <v>8</v>
      </c>
      <c r="E962" s="47">
        <v>16</v>
      </c>
      <c r="F962" s="50">
        <v>337315</v>
      </c>
      <c r="G962" s="50">
        <f t="shared" si="14"/>
        <v>141672.29999999999</v>
      </c>
      <c r="H962" s="50">
        <v>37000</v>
      </c>
      <c r="I962" s="50">
        <v>10119.449999999999</v>
      </c>
    </row>
    <row r="963" spans="2:9" ht="16.5" customHeight="1" x14ac:dyDescent="0.3">
      <c r="B963" s="47" t="s">
        <v>33</v>
      </c>
      <c r="C963" s="47">
        <v>2020</v>
      </c>
      <c r="D963" s="47">
        <v>5</v>
      </c>
      <c r="E963" s="47">
        <v>26</v>
      </c>
      <c r="F963" s="50">
        <v>442349</v>
      </c>
      <c r="G963" s="50">
        <f t="shared" si="14"/>
        <v>185786.58</v>
      </c>
      <c r="H963" s="50">
        <v>27000</v>
      </c>
      <c r="I963" s="50">
        <v>13270.47</v>
      </c>
    </row>
    <row r="964" spans="2:9" ht="16.5" customHeight="1" x14ac:dyDescent="0.3">
      <c r="B964" s="47" t="s">
        <v>33</v>
      </c>
      <c r="C964" s="47">
        <v>2020</v>
      </c>
      <c r="D964" s="47">
        <v>9</v>
      </c>
      <c r="E964" s="47">
        <v>27</v>
      </c>
      <c r="F964" s="50">
        <v>293514</v>
      </c>
      <c r="G964" s="50">
        <f t="shared" si="14"/>
        <v>123275.87999999999</v>
      </c>
      <c r="H964" s="50">
        <v>35000</v>
      </c>
      <c r="I964" s="50">
        <v>8805.42</v>
      </c>
    </row>
    <row r="965" spans="2:9" ht="16.5" customHeight="1" x14ac:dyDescent="0.3">
      <c r="B965" s="47" t="s">
        <v>33</v>
      </c>
      <c r="C965" s="47">
        <v>2020</v>
      </c>
      <c r="D965" s="47">
        <v>5</v>
      </c>
      <c r="E965" s="47">
        <v>22</v>
      </c>
      <c r="F965" s="50">
        <v>454237</v>
      </c>
      <c r="G965" s="50">
        <f t="shared" ref="G965:G1028" si="15">F965*0.42</f>
        <v>190779.53999999998</v>
      </c>
      <c r="H965" s="50">
        <v>18000</v>
      </c>
      <c r="I965" s="50">
        <v>13627.109999999999</v>
      </c>
    </row>
    <row r="966" spans="2:9" ht="16.5" customHeight="1" x14ac:dyDescent="0.3">
      <c r="B966" s="47" t="s">
        <v>33</v>
      </c>
      <c r="C966" s="47">
        <v>2020</v>
      </c>
      <c r="D966" s="47">
        <v>7</v>
      </c>
      <c r="E966" s="47">
        <v>6</v>
      </c>
      <c r="F966" s="50">
        <v>453133</v>
      </c>
      <c r="G966" s="50">
        <f t="shared" si="15"/>
        <v>190315.86</v>
      </c>
      <c r="H966" s="50">
        <v>25000</v>
      </c>
      <c r="I966" s="50">
        <v>13593.99</v>
      </c>
    </row>
    <row r="967" spans="2:9" ht="16.5" customHeight="1" x14ac:dyDescent="0.3">
      <c r="B967" s="47" t="s">
        <v>33</v>
      </c>
      <c r="C967" s="47">
        <v>2020</v>
      </c>
      <c r="D967" s="47">
        <v>4</v>
      </c>
      <c r="E967" s="47">
        <v>1</v>
      </c>
      <c r="F967" s="50">
        <v>485583</v>
      </c>
      <c r="G967" s="50">
        <f t="shared" si="15"/>
        <v>203944.86</v>
      </c>
      <c r="H967" s="50">
        <v>28000</v>
      </c>
      <c r="I967" s="50">
        <v>14567.49</v>
      </c>
    </row>
    <row r="968" spans="2:9" ht="16.5" customHeight="1" x14ac:dyDescent="0.3">
      <c r="B968" s="47" t="s">
        <v>33</v>
      </c>
      <c r="C968" s="47">
        <v>2020</v>
      </c>
      <c r="D968" s="47">
        <v>9</v>
      </c>
      <c r="E968" s="47">
        <v>21</v>
      </c>
      <c r="F968" s="50">
        <v>471865</v>
      </c>
      <c r="G968" s="50">
        <f t="shared" si="15"/>
        <v>198183.3</v>
      </c>
      <c r="H968" s="50">
        <v>25000</v>
      </c>
      <c r="I968" s="50">
        <v>14155.949999999999</v>
      </c>
    </row>
    <row r="969" spans="2:9" ht="16.5" customHeight="1" x14ac:dyDescent="0.3">
      <c r="B969" s="47" t="s">
        <v>33</v>
      </c>
      <c r="C969" s="47">
        <v>2020</v>
      </c>
      <c r="D969" s="47">
        <v>7</v>
      </c>
      <c r="E969" s="47">
        <v>8</v>
      </c>
      <c r="F969" s="50">
        <v>427142</v>
      </c>
      <c r="G969" s="50">
        <f t="shared" si="15"/>
        <v>179399.63999999998</v>
      </c>
      <c r="H969" s="50">
        <v>21000</v>
      </c>
      <c r="I969" s="50">
        <v>12814.26</v>
      </c>
    </row>
    <row r="970" spans="2:9" ht="16.5" customHeight="1" x14ac:dyDescent="0.3">
      <c r="B970" s="47" t="s">
        <v>33</v>
      </c>
      <c r="C970" s="47">
        <v>2020</v>
      </c>
      <c r="D970" s="47">
        <v>2</v>
      </c>
      <c r="E970" s="47">
        <v>10</v>
      </c>
      <c r="F970" s="50">
        <v>448076</v>
      </c>
      <c r="G970" s="50">
        <f t="shared" si="15"/>
        <v>188191.91999999998</v>
      </c>
      <c r="H970" s="50">
        <v>39000</v>
      </c>
      <c r="I970" s="50">
        <v>13442.279999999999</v>
      </c>
    </row>
    <row r="971" spans="2:9" ht="16.5" customHeight="1" x14ac:dyDescent="0.3">
      <c r="B971" s="47" t="s">
        <v>33</v>
      </c>
      <c r="C971" s="47">
        <v>2020</v>
      </c>
      <c r="D971" s="47">
        <v>8</v>
      </c>
      <c r="E971" s="47">
        <v>5</v>
      </c>
      <c r="F971" s="50">
        <v>427343</v>
      </c>
      <c r="G971" s="50">
        <f t="shared" si="15"/>
        <v>179484.06</v>
      </c>
      <c r="H971" s="50">
        <v>11000</v>
      </c>
      <c r="I971" s="50">
        <v>12820.289999999999</v>
      </c>
    </row>
    <row r="972" spans="2:9" ht="16.5" customHeight="1" x14ac:dyDescent="0.3">
      <c r="B972" s="47" t="s">
        <v>33</v>
      </c>
      <c r="C972" s="47">
        <v>2020</v>
      </c>
      <c r="D972" s="47">
        <v>12</v>
      </c>
      <c r="E972" s="47">
        <v>28</v>
      </c>
      <c r="F972" s="50">
        <v>350970</v>
      </c>
      <c r="G972" s="50">
        <f t="shared" si="15"/>
        <v>147407.4</v>
      </c>
      <c r="H972" s="50">
        <v>19000</v>
      </c>
      <c r="I972" s="50">
        <v>10529.1</v>
      </c>
    </row>
    <row r="973" spans="2:9" ht="16.5" customHeight="1" x14ac:dyDescent="0.3">
      <c r="B973" s="47" t="s">
        <v>36</v>
      </c>
      <c r="C973" s="47">
        <v>2020</v>
      </c>
      <c r="D973" s="47">
        <v>4</v>
      </c>
      <c r="E973" s="47">
        <v>7</v>
      </c>
      <c r="F973" s="50">
        <v>421261</v>
      </c>
      <c r="G973" s="50">
        <f t="shared" si="15"/>
        <v>176929.62</v>
      </c>
      <c r="H973" s="50">
        <v>19000</v>
      </c>
      <c r="I973" s="50">
        <v>12637.83</v>
      </c>
    </row>
    <row r="974" spans="2:9" ht="16.5" customHeight="1" x14ac:dyDescent="0.3">
      <c r="B974" s="47" t="s">
        <v>36</v>
      </c>
      <c r="C974" s="47">
        <v>2020</v>
      </c>
      <c r="D974" s="47">
        <v>7</v>
      </c>
      <c r="E974" s="47">
        <v>26</v>
      </c>
      <c r="F974" s="50">
        <v>270892</v>
      </c>
      <c r="G974" s="50">
        <f t="shared" si="15"/>
        <v>113774.64</v>
      </c>
      <c r="H974" s="50">
        <v>11000</v>
      </c>
      <c r="I974" s="50">
        <v>8126.7599999999993</v>
      </c>
    </row>
    <row r="975" spans="2:9" ht="16.5" customHeight="1" x14ac:dyDescent="0.3">
      <c r="B975" s="47" t="s">
        <v>36</v>
      </c>
      <c r="C975" s="47">
        <v>2020</v>
      </c>
      <c r="D975" s="47">
        <v>6</v>
      </c>
      <c r="E975" s="47">
        <v>15</v>
      </c>
      <c r="F975" s="50">
        <v>366818</v>
      </c>
      <c r="G975" s="50">
        <f t="shared" si="15"/>
        <v>154063.56</v>
      </c>
      <c r="H975" s="50">
        <v>26000</v>
      </c>
      <c r="I975" s="50">
        <v>11004.539999999999</v>
      </c>
    </row>
    <row r="976" spans="2:9" ht="16.5" customHeight="1" x14ac:dyDescent="0.3">
      <c r="B976" s="47" t="s">
        <v>36</v>
      </c>
      <c r="C976" s="47">
        <v>2020</v>
      </c>
      <c r="D976" s="47">
        <v>3</v>
      </c>
      <c r="E976" s="47">
        <v>10</v>
      </c>
      <c r="F976" s="50">
        <v>427020</v>
      </c>
      <c r="G976" s="50">
        <f t="shared" si="15"/>
        <v>179348.4</v>
      </c>
      <c r="H976" s="50">
        <v>30000</v>
      </c>
      <c r="I976" s="50">
        <v>12810.6</v>
      </c>
    </row>
    <row r="977" spans="2:9" ht="16.5" customHeight="1" x14ac:dyDescent="0.3">
      <c r="B977" s="47" t="s">
        <v>36</v>
      </c>
      <c r="C977" s="47">
        <v>2020</v>
      </c>
      <c r="D977" s="47">
        <v>4</v>
      </c>
      <c r="E977" s="47">
        <v>12</v>
      </c>
      <c r="F977" s="50">
        <v>473539</v>
      </c>
      <c r="G977" s="50">
        <f t="shared" si="15"/>
        <v>198886.38</v>
      </c>
      <c r="H977" s="50">
        <v>18000</v>
      </c>
      <c r="I977" s="50">
        <v>14206.17</v>
      </c>
    </row>
    <row r="978" spans="2:9" ht="16.5" customHeight="1" x14ac:dyDescent="0.3">
      <c r="B978" s="47" t="s">
        <v>36</v>
      </c>
      <c r="C978" s="47">
        <v>2020</v>
      </c>
      <c r="D978" s="47">
        <v>8</v>
      </c>
      <c r="E978" s="47">
        <v>3</v>
      </c>
      <c r="F978" s="50">
        <v>414216</v>
      </c>
      <c r="G978" s="50">
        <f t="shared" si="15"/>
        <v>173970.72</v>
      </c>
      <c r="H978" s="50">
        <v>31000</v>
      </c>
      <c r="I978" s="50">
        <v>12426.48</v>
      </c>
    </row>
    <row r="979" spans="2:9" ht="16.5" customHeight="1" x14ac:dyDescent="0.3">
      <c r="B979" s="47" t="s">
        <v>36</v>
      </c>
      <c r="C979" s="47">
        <v>2020</v>
      </c>
      <c r="D979" s="47">
        <v>8</v>
      </c>
      <c r="E979" s="47">
        <v>6</v>
      </c>
      <c r="F979" s="50">
        <v>429823</v>
      </c>
      <c r="G979" s="50">
        <f t="shared" si="15"/>
        <v>180525.66</v>
      </c>
      <c r="H979" s="50">
        <v>13000</v>
      </c>
      <c r="I979" s="50">
        <v>12894.689999999999</v>
      </c>
    </row>
    <row r="980" spans="2:9" ht="16.5" customHeight="1" x14ac:dyDescent="0.3">
      <c r="B980" s="47" t="s">
        <v>36</v>
      </c>
      <c r="C980" s="47">
        <v>2020</v>
      </c>
      <c r="D980" s="47">
        <v>10</v>
      </c>
      <c r="E980" s="47">
        <v>15</v>
      </c>
      <c r="F980" s="50">
        <v>416657</v>
      </c>
      <c r="G980" s="50">
        <f t="shared" si="15"/>
        <v>174995.94</v>
      </c>
      <c r="H980" s="50">
        <v>29000</v>
      </c>
      <c r="I980" s="50">
        <v>12499.71</v>
      </c>
    </row>
    <row r="981" spans="2:9" ht="16.5" customHeight="1" x14ac:dyDescent="0.3">
      <c r="B981" s="47" t="s">
        <v>36</v>
      </c>
      <c r="C981" s="47">
        <v>2020</v>
      </c>
      <c r="D981" s="47">
        <v>11</v>
      </c>
      <c r="E981" s="47">
        <v>1</v>
      </c>
      <c r="F981" s="50">
        <v>480717</v>
      </c>
      <c r="G981" s="50">
        <f t="shared" si="15"/>
        <v>201901.13999999998</v>
      </c>
      <c r="H981" s="50">
        <v>30000</v>
      </c>
      <c r="I981" s="50">
        <v>14421.51</v>
      </c>
    </row>
    <row r="982" spans="2:9" ht="16.5" customHeight="1" x14ac:dyDescent="0.3">
      <c r="B982" s="47" t="s">
        <v>36</v>
      </c>
      <c r="C982" s="47">
        <v>2020</v>
      </c>
      <c r="D982" s="47">
        <v>1</v>
      </c>
      <c r="E982" s="47">
        <v>11</v>
      </c>
      <c r="F982" s="50">
        <v>361480</v>
      </c>
      <c r="G982" s="50">
        <f t="shared" si="15"/>
        <v>151821.6</v>
      </c>
      <c r="H982" s="50">
        <v>34000</v>
      </c>
      <c r="I982" s="50">
        <v>10844.4</v>
      </c>
    </row>
    <row r="983" spans="2:9" ht="16.5" customHeight="1" x14ac:dyDescent="0.3">
      <c r="B983" s="47" t="s">
        <v>36</v>
      </c>
      <c r="C983" s="47">
        <v>2020</v>
      </c>
      <c r="D983" s="47">
        <v>4</v>
      </c>
      <c r="E983" s="47">
        <v>18</v>
      </c>
      <c r="F983" s="50">
        <v>415949</v>
      </c>
      <c r="G983" s="50">
        <f t="shared" si="15"/>
        <v>174698.58</v>
      </c>
      <c r="H983" s="50">
        <v>30000</v>
      </c>
      <c r="I983" s="50">
        <v>12478.47</v>
      </c>
    </row>
    <row r="984" spans="2:9" ht="16.5" customHeight="1" x14ac:dyDescent="0.3">
      <c r="B984" s="47" t="s">
        <v>36</v>
      </c>
      <c r="C984" s="47">
        <v>2020</v>
      </c>
      <c r="D984" s="47">
        <v>1</v>
      </c>
      <c r="E984" s="47">
        <v>7</v>
      </c>
      <c r="F984" s="50">
        <v>399377</v>
      </c>
      <c r="G984" s="50">
        <f t="shared" si="15"/>
        <v>167738.34</v>
      </c>
      <c r="H984" s="50">
        <v>15000</v>
      </c>
      <c r="I984" s="50">
        <v>11981.31</v>
      </c>
    </row>
    <row r="985" spans="2:9" ht="16.5" customHeight="1" x14ac:dyDescent="0.3">
      <c r="B985" s="47" t="s">
        <v>36</v>
      </c>
      <c r="C985" s="47">
        <v>2020</v>
      </c>
      <c r="D985" s="47">
        <v>9</v>
      </c>
      <c r="E985" s="47">
        <v>21</v>
      </c>
      <c r="F985" s="50">
        <v>466519</v>
      </c>
      <c r="G985" s="50">
        <f t="shared" si="15"/>
        <v>195937.97999999998</v>
      </c>
      <c r="H985" s="50">
        <v>21000</v>
      </c>
      <c r="I985" s="50">
        <v>13995.57</v>
      </c>
    </row>
    <row r="986" spans="2:9" ht="16.5" customHeight="1" x14ac:dyDescent="0.3">
      <c r="B986" s="47" t="s">
        <v>36</v>
      </c>
      <c r="C986" s="47">
        <v>2020</v>
      </c>
      <c r="D986" s="47">
        <v>3</v>
      </c>
      <c r="E986" s="47">
        <v>5</v>
      </c>
      <c r="F986" s="50">
        <v>435158</v>
      </c>
      <c r="G986" s="50">
        <f t="shared" si="15"/>
        <v>182766.36</v>
      </c>
      <c r="H986" s="50">
        <v>11000</v>
      </c>
      <c r="I986" s="50">
        <v>13054.74</v>
      </c>
    </row>
    <row r="987" spans="2:9" ht="16.5" customHeight="1" x14ac:dyDescent="0.3">
      <c r="B987" s="47" t="s">
        <v>36</v>
      </c>
      <c r="C987" s="47">
        <v>2020</v>
      </c>
      <c r="D987" s="47">
        <v>6</v>
      </c>
      <c r="E987" s="47">
        <v>9</v>
      </c>
      <c r="F987" s="50">
        <v>329894</v>
      </c>
      <c r="G987" s="50">
        <f t="shared" si="15"/>
        <v>138555.47999999998</v>
      </c>
      <c r="H987" s="50">
        <v>15000</v>
      </c>
      <c r="I987" s="50">
        <v>9896.82</v>
      </c>
    </row>
    <row r="988" spans="2:9" ht="16.5" customHeight="1" x14ac:dyDescent="0.3">
      <c r="B988" s="47" t="s">
        <v>36</v>
      </c>
      <c r="C988" s="47">
        <v>2020</v>
      </c>
      <c r="D988" s="47">
        <v>6</v>
      </c>
      <c r="E988" s="47">
        <v>1</v>
      </c>
      <c r="F988" s="50">
        <v>393974</v>
      </c>
      <c r="G988" s="50">
        <f t="shared" si="15"/>
        <v>165469.07999999999</v>
      </c>
      <c r="H988" s="50">
        <v>11000</v>
      </c>
      <c r="I988" s="50">
        <v>11819.22</v>
      </c>
    </row>
    <row r="989" spans="2:9" ht="16.5" customHeight="1" x14ac:dyDescent="0.3">
      <c r="B989" s="47" t="s">
        <v>36</v>
      </c>
      <c r="C989" s="47">
        <v>2020</v>
      </c>
      <c r="D989" s="47">
        <v>11</v>
      </c>
      <c r="E989" s="47">
        <v>24</v>
      </c>
      <c r="F989" s="50">
        <v>274964</v>
      </c>
      <c r="G989" s="50">
        <f t="shared" si="15"/>
        <v>115484.87999999999</v>
      </c>
      <c r="H989" s="50">
        <v>14000</v>
      </c>
      <c r="I989" s="50">
        <v>8248.92</v>
      </c>
    </row>
    <row r="990" spans="2:9" ht="16.5" customHeight="1" x14ac:dyDescent="0.3">
      <c r="B990" s="47" t="s">
        <v>36</v>
      </c>
      <c r="C990" s="47">
        <v>2020</v>
      </c>
      <c r="D990" s="47">
        <v>4</v>
      </c>
      <c r="E990" s="47">
        <v>19</v>
      </c>
      <c r="F990" s="50">
        <v>275360</v>
      </c>
      <c r="G990" s="50">
        <f t="shared" si="15"/>
        <v>115651.2</v>
      </c>
      <c r="H990" s="50">
        <v>30000</v>
      </c>
      <c r="I990" s="50">
        <v>8260.7999999999993</v>
      </c>
    </row>
    <row r="991" spans="2:9" ht="16.5" customHeight="1" x14ac:dyDescent="0.3">
      <c r="B991" s="47" t="s">
        <v>36</v>
      </c>
      <c r="C991" s="47">
        <v>2020</v>
      </c>
      <c r="D991" s="47">
        <v>8</v>
      </c>
      <c r="E991" s="47">
        <v>4</v>
      </c>
      <c r="F991" s="50">
        <v>287456</v>
      </c>
      <c r="G991" s="50">
        <f t="shared" si="15"/>
        <v>120731.51999999999</v>
      </c>
      <c r="H991" s="50">
        <v>20000</v>
      </c>
      <c r="I991" s="50">
        <v>8623.68</v>
      </c>
    </row>
    <row r="992" spans="2:9" ht="16.5" customHeight="1" x14ac:dyDescent="0.3">
      <c r="B992" s="47" t="s">
        <v>36</v>
      </c>
      <c r="C992" s="47">
        <v>2020</v>
      </c>
      <c r="D992" s="47">
        <v>11</v>
      </c>
      <c r="E992" s="47">
        <v>5</v>
      </c>
      <c r="F992" s="50">
        <v>496265</v>
      </c>
      <c r="G992" s="50">
        <f t="shared" si="15"/>
        <v>208431.3</v>
      </c>
      <c r="H992" s="50">
        <v>24000</v>
      </c>
      <c r="I992" s="50">
        <v>14887.949999999999</v>
      </c>
    </row>
    <row r="993" spans="2:9" ht="16.5" customHeight="1" x14ac:dyDescent="0.3">
      <c r="B993" s="47" t="s">
        <v>36</v>
      </c>
      <c r="C993" s="47">
        <v>2020</v>
      </c>
      <c r="D993" s="47">
        <v>8</v>
      </c>
      <c r="E993" s="47">
        <v>3</v>
      </c>
      <c r="F993" s="50">
        <v>358714</v>
      </c>
      <c r="G993" s="50">
        <f t="shared" si="15"/>
        <v>150659.88</v>
      </c>
      <c r="H993" s="50">
        <v>26000</v>
      </c>
      <c r="I993" s="50">
        <v>10761.42</v>
      </c>
    </row>
    <row r="994" spans="2:9" ht="16.5" customHeight="1" x14ac:dyDescent="0.3">
      <c r="B994" s="47" t="s">
        <v>36</v>
      </c>
      <c r="C994" s="47">
        <v>2020</v>
      </c>
      <c r="D994" s="47">
        <v>11</v>
      </c>
      <c r="E994" s="47">
        <v>24</v>
      </c>
      <c r="F994" s="50">
        <v>434816</v>
      </c>
      <c r="G994" s="50">
        <f t="shared" si="15"/>
        <v>182622.72</v>
      </c>
      <c r="H994" s="50">
        <v>32000</v>
      </c>
      <c r="I994" s="50">
        <v>13044.48</v>
      </c>
    </row>
    <row r="995" spans="2:9" ht="16.5" customHeight="1" x14ac:dyDescent="0.3">
      <c r="B995" s="47" t="s">
        <v>36</v>
      </c>
      <c r="C995" s="47">
        <v>2020</v>
      </c>
      <c r="D995" s="47">
        <v>8</v>
      </c>
      <c r="E995" s="47">
        <v>23</v>
      </c>
      <c r="F995" s="50">
        <v>397753</v>
      </c>
      <c r="G995" s="50">
        <f t="shared" si="15"/>
        <v>167056.25999999998</v>
      </c>
      <c r="H995" s="50">
        <v>15000</v>
      </c>
      <c r="I995" s="50">
        <v>11932.59</v>
      </c>
    </row>
    <row r="996" spans="2:9" ht="16.5" customHeight="1" x14ac:dyDescent="0.3">
      <c r="B996" s="47" t="s">
        <v>36</v>
      </c>
      <c r="C996" s="47">
        <v>2020</v>
      </c>
      <c r="D996" s="47">
        <v>11</v>
      </c>
      <c r="E996" s="47">
        <v>5</v>
      </c>
      <c r="F996" s="50">
        <v>301842</v>
      </c>
      <c r="G996" s="50">
        <f t="shared" si="15"/>
        <v>126773.64</v>
      </c>
      <c r="H996" s="50">
        <v>13000</v>
      </c>
      <c r="I996" s="50">
        <v>9055.26</v>
      </c>
    </row>
    <row r="997" spans="2:9" ht="16.5" customHeight="1" x14ac:dyDescent="0.3">
      <c r="B997" s="47" t="s">
        <v>36</v>
      </c>
      <c r="C997" s="47">
        <v>2020</v>
      </c>
      <c r="D997" s="47">
        <v>10</v>
      </c>
      <c r="E997" s="47">
        <v>5</v>
      </c>
      <c r="F997" s="50">
        <v>405477</v>
      </c>
      <c r="G997" s="50">
        <f t="shared" si="15"/>
        <v>170300.34</v>
      </c>
      <c r="H997" s="50">
        <v>32000</v>
      </c>
      <c r="I997" s="50">
        <v>12164.31</v>
      </c>
    </row>
    <row r="998" spans="2:9" ht="16.5" customHeight="1" x14ac:dyDescent="0.3">
      <c r="B998" s="47" t="s">
        <v>36</v>
      </c>
      <c r="C998" s="47">
        <v>2020</v>
      </c>
      <c r="D998" s="47">
        <v>7</v>
      </c>
      <c r="E998" s="47">
        <v>14</v>
      </c>
      <c r="F998" s="50">
        <v>353420</v>
      </c>
      <c r="G998" s="50">
        <f t="shared" si="15"/>
        <v>148436.4</v>
      </c>
      <c r="H998" s="50">
        <v>20000</v>
      </c>
      <c r="I998" s="50">
        <v>10602.6</v>
      </c>
    </row>
    <row r="999" spans="2:9" ht="16.5" customHeight="1" x14ac:dyDescent="0.3">
      <c r="B999" s="47" t="s">
        <v>34</v>
      </c>
      <c r="C999" s="47">
        <v>2020</v>
      </c>
      <c r="D999" s="47">
        <v>5</v>
      </c>
      <c r="E999" s="47">
        <v>24</v>
      </c>
      <c r="F999" s="50">
        <v>401812</v>
      </c>
      <c r="G999" s="50">
        <f t="shared" si="15"/>
        <v>168761.04</v>
      </c>
      <c r="H999" s="50">
        <v>23000</v>
      </c>
      <c r="I999" s="50">
        <v>12054.359999999999</v>
      </c>
    </row>
    <row r="1000" spans="2:9" ht="16.5" customHeight="1" x14ac:dyDescent="0.3">
      <c r="B1000" s="47" t="s">
        <v>34</v>
      </c>
      <c r="C1000" s="47">
        <v>2020</v>
      </c>
      <c r="D1000" s="47">
        <v>10</v>
      </c>
      <c r="E1000" s="47">
        <v>11</v>
      </c>
      <c r="F1000" s="50">
        <v>281204</v>
      </c>
      <c r="G1000" s="50">
        <f t="shared" si="15"/>
        <v>118105.68</v>
      </c>
      <c r="H1000" s="50">
        <v>27000</v>
      </c>
      <c r="I1000" s="50">
        <v>8436.119999999999</v>
      </c>
    </row>
    <row r="1001" spans="2:9" ht="16.5" customHeight="1" x14ac:dyDescent="0.3">
      <c r="B1001" s="47" t="s">
        <v>34</v>
      </c>
      <c r="C1001" s="47">
        <v>2020</v>
      </c>
      <c r="D1001" s="47">
        <v>3</v>
      </c>
      <c r="E1001" s="47">
        <v>18</v>
      </c>
      <c r="F1001" s="50">
        <v>438315</v>
      </c>
      <c r="G1001" s="50">
        <f t="shared" si="15"/>
        <v>184092.3</v>
      </c>
      <c r="H1001" s="50">
        <v>27000</v>
      </c>
      <c r="I1001" s="50">
        <v>13149.449999999999</v>
      </c>
    </row>
    <row r="1002" spans="2:9" ht="16.5" customHeight="1" x14ac:dyDescent="0.3">
      <c r="B1002" s="47" t="s">
        <v>34</v>
      </c>
      <c r="C1002" s="47">
        <v>2020</v>
      </c>
      <c r="D1002" s="47">
        <v>5</v>
      </c>
      <c r="E1002" s="47">
        <v>22</v>
      </c>
      <c r="F1002" s="50">
        <v>311965</v>
      </c>
      <c r="G1002" s="50">
        <f t="shared" si="15"/>
        <v>131025.29999999999</v>
      </c>
      <c r="H1002" s="50">
        <v>30000</v>
      </c>
      <c r="I1002" s="50">
        <v>9358.9499999999989</v>
      </c>
    </row>
    <row r="1003" spans="2:9" ht="16.5" customHeight="1" x14ac:dyDescent="0.3">
      <c r="B1003" s="47" t="s">
        <v>34</v>
      </c>
      <c r="C1003" s="47">
        <v>2020</v>
      </c>
      <c r="D1003" s="47">
        <v>12</v>
      </c>
      <c r="E1003" s="47">
        <v>22</v>
      </c>
      <c r="F1003" s="50">
        <v>486278</v>
      </c>
      <c r="G1003" s="50">
        <f t="shared" si="15"/>
        <v>204236.75999999998</v>
      </c>
      <c r="H1003" s="50">
        <v>25000</v>
      </c>
      <c r="I1003" s="50">
        <v>14588.34</v>
      </c>
    </row>
    <row r="1004" spans="2:9" ht="16.5" customHeight="1" x14ac:dyDescent="0.3">
      <c r="B1004" s="47" t="s">
        <v>34</v>
      </c>
      <c r="C1004" s="47">
        <v>2020</v>
      </c>
      <c r="D1004" s="47">
        <v>5</v>
      </c>
      <c r="E1004" s="47">
        <v>6</v>
      </c>
      <c r="F1004" s="50">
        <v>403335</v>
      </c>
      <c r="G1004" s="50">
        <f t="shared" si="15"/>
        <v>169400.69999999998</v>
      </c>
      <c r="H1004" s="50">
        <v>21000</v>
      </c>
      <c r="I1004" s="50">
        <v>12100.05</v>
      </c>
    </row>
    <row r="1005" spans="2:9" ht="16.5" customHeight="1" x14ac:dyDescent="0.3">
      <c r="B1005" s="47" t="s">
        <v>34</v>
      </c>
      <c r="C1005" s="47">
        <v>2020</v>
      </c>
      <c r="D1005" s="47">
        <v>9</v>
      </c>
      <c r="E1005" s="47">
        <v>9</v>
      </c>
      <c r="F1005" s="50">
        <v>368772</v>
      </c>
      <c r="G1005" s="50">
        <f t="shared" si="15"/>
        <v>154884.24</v>
      </c>
      <c r="H1005" s="50">
        <v>33000</v>
      </c>
      <c r="I1005" s="50">
        <v>11063.16</v>
      </c>
    </row>
    <row r="1006" spans="2:9" ht="16.5" customHeight="1" x14ac:dyDescent="0.3">
      <c r="B1006" s="47" t="s">
        <v>34</v>
      </c>
      <c r="C1006" s="47">
        <v>2020</v>
      </c>
      <c r="D1006" s="47">
        <v>3</v>
      </c>
      <c r="E1006" s="47">
        <v>17</v>
      </c>
      <c r="F1006" s="50">
        <v>360385</v>
      </c>
      <c r="G1006" s="50">
        <f t="shared" si="15"/>
        <v>151361.69999999998</v>
      </c>
      <c r="H1006" s="50">
        <v>20000</v>
      </c>
      <c r="I1006" s="50">
        <v>10811.55</v>
      </c>
    </row>
    <row r="1007" spans="2:9" ht="16.5" customHeight="1" x14ac:dyDescent="0.3">
      <c r="B1007" s="47" t="s">
        <v>39</v>
      </c>
      <c r="C1007" s="47">
        <v>2020</v>
      </c>
      <c r="D1007" s="47">
        <v>9</v>
      </c>
      <c r="E1007" s="47">
        <v>19</v>
      </c>
      <c r="F1007" s="50">
        <v>307447</v>
      </c>
      <c r="G1007" s="50">
        <f t="shared" si="15"/>
        <v>129127.73999999999</v>
      </c>
      <c r="H1007" s="50">
        <v>21000</v>
      </c>
      <c r="I1007" s="50">
        <v>9223.41</v>
      </c>
    </row>
    <row r="1008" spans="2:9" ht="16.5" customHeight="1" x14ac:dyDescent="0.3">
      <c r="B1008" s="47" t="s">
        <v>39</v>
      </c>
      <c r="C1008" s="47">
        <v>2020</v>
      </c>
      <c r="D1008" s="47">
        <v>2</v>
      </c>
      <c r="E1008" s="47">
        <v>18</v>
      </c>
      <c r="F1008" s="50">
        <v>359158</v>
      </c>
      <c r="G1008" s="50">
        <f t="shared" si="15"/>
        <v>150846.35999999999</v>
      </c>
      <c r="H1008" s="50">
        <v>33000</v>
      </c>
      <c r="I1008" s="50">
        <v>10774.74</v>
      </c>
    </row>
    <row r="1009" spans="2:9" ht="16.5" customHeight="1" x14ac:dyDescent="0.3">
      <c r="B1009" s="47" t="s">
        <v>39</v>
      </c>
      <c r="C1009" s="47">
        <v>2020</v>
      </c>
      <c r="D1009" s="47">
        <v>2</v>
      </c>
      <c r="E1009" s="47">
        <v>28</v>
      </c>
      <c r="F1009" s="50">
        <v>260729</v>
      </c>
      <c r="G1009" s="50">
        <f t="shared" si="15"/>
        <v>109506.18</v>
      </c>
      <c r="H1009" s="50">
        <v>35000</v>
      </c>
      <c r="I1009" s="50">
        <v>7821.87</v>
      </c>
    </row>
    <row r="1010" spans="2:9" ht="16.5" customHeight="1" x14ac:dyDescent="0.3">
      <c r="B1010" s="47" t="s">
        <v>34</v>
      </c>
      <c r="C1010" s="47">
        <v>2020</v>
      </c>
      <c r="D1010" s="47">
        <v>1</v>
      </c>
      <c r="E1010" s="47">
        <v>19</v>
      </c>
      <c r="F1010" s="50">
        <v>416558</v>
      </c>
      <c r="G1010" s="50">
        <f t="shared" si="15"/>
        <v>174954.36</v>
      </c>
      <c r="H1010" s="50">
        <v>11000</v>
      </c>
      <c r="I1010" s="50">
        <v>12496.74</v>
      </c>
    </row>
    <row r="1011" spans="2:9" ht="16.5" customHeight="1" x14ac:dyDescent="0.3">
      <c r="B1011" s="47" t="s">
        <v>34</v>
      </c>
      <c r="C1011" s="47">
        <v>2020</v>
      </c>
      <c r="D1011" s="47">
        <v>4</v>
      </c>
      <c r="E1011" s="47">
        <v>9</v>
      </c>
      <c r="F1011" s="50">
        <v>492384</v>
      </c>
      <c r="G1011" s="50">
        <f t="shared" si="15"/>
        <v>206801.28</v>
      </c>
      <c r="H1011" s="50">
        <v>16000</v>
      </c>
      <c r="I1011" s="50">
        <v>14771.519999999999</v>
      </c>
    </row>
    <row r="1012" spans="2:9" ht="16.5" customHeight="1" x14ac:dyDescent="0.3">
      <c r="B1012" s="47" t="s">
        <v>38</v>
      </c>
      <c r="C1012" s="47">
        <v>2020</v>
      </c>
      <c r="D1012" s="47">
        <v>8</v>
      </c>
      <c r="E1012" s="47">
        <v>18</v>
      </c>
      <c r="F1012" s="50">
        <v>327218</v>
      </c>
      <c r="G1012" s="50">
        <f t="shared" si="15"/>
        <v>137431.56</v>
      </c>
      <c r="H1012" s="50">
        <v>36000</v>
      </c>
      <c r="I1012" s="50">
        <v>9816.5399999999991</v>
      </c>
    </row>
    <row r="1013" spans="2:9" ht="16.5" customHeight="1" x14ac:dyDescent="0.3">
      <c r="B1013" s="47" t="s">
        <v>34</v>
      </c>
      <c r="C1013" s="47">
        <v>2020</v>
      </c>
      <c r="D1013" s="47">
        <v>2</v>
      </c>
      <c r="E1013" s="47">
        <v>28</v>
      </c>
      <c r="F1013" s="50">
        <v>333329</v>
      </c>
      <c r="G1013" s="50">
        <f t="shared" si="15"/>
        <v>139998.18</v>
      </c>
      <c r="H1013" s="50">
        <v>23000</v>
      </c>
      <c r="I1013" s="50">
        <v>9999.869999999999</v>
      </c>
    </row>
    <row r="1014" spans="2:9" ht="16.5" customHeight="1" x14ac:dyDescent="0.3">
      <c r="B1014" s="47" t="s">
        <v>34</v>
      </c>
      <c r="C1014" s="47">
        <v>2020</v>
      </c>
      <c r="D1014" s="47">
        <v>4</v>
      </c>
      <c r="E1014" s="47">
        <v>8</v>
      </c>
      <c r="F1014" s="50">
        <v>295334</v>
      </c>
      <c r="G1014" s="50">
        <f t="shared" si="15"/>
        <v>124040.28</v>
      </c>
      <c r="H1014" s="50">
        <v>24000</v>
      </c>
      <c r="I1014" s="50">
        <v>8860.02</v>
      </c>
    </row>
    <row r="1015" spans="2:9" ht="16.5" customHeight="1" x14ac:dyDescent="0.3">
      <c r="B1015" s="47" t="s">
        <v>34</v>
      </c>
      <c r="C1015" s="47">
        <v>2020</v>
      </c>
      <c r="D1015" s="47">
        <v>7</v>
      </c>
      <c r="E1015" s="47">
        <v>28</v>
      </c>
      <c r="F1015" s="50">
        <v>291522</v>
      </c>
      <c r="G1015" s="50">
        <f t="shared" si="15"/>
        <v>122439.23999999999</v>
      </c>
      <c r="H1015" s="50">
        <v>12000</v>
      </c>
      <c r="I1015" s="50">
        <v>8745.66</v>
      </c>
    </row>
    <row r="1016" spans="2:9" ht="16.5" customHeight="1" x14ac:dyDescent="0.3">
      <c r="B1016" s="47" t="s">
        <v>34</v>
      </c>
      <c r="C1016" s="47">
        <v>2020</v>
      </c>
      <c r="D1016" s="47">
        <v>10</v>
      </c>
      <c r="E1016" s="47">
        <v>2</v>
      </c>
      <c r="F1016" s="50">
        <v>349027</v>
      </c>
      <c r="G1016" s="50">
        <f t="shared" si="15"/>
        <v>146591.34</v>
      </c>
      <c r="H1016" s="50">
        <v>13000</v>
      </c>
      <c r="I1016" s="50">
        <v>10470.81</v>
      </c>
    </row>
    <row r="1017" spans="2:9" ht="16.5" customHeight="1" x14ac:dyDescent="0.3">
      <c r="B1017" s="47" t="s">
        <v>34</v>
      </c>
      <c r="C1017" s="47">
        <v>2020</v>
      </c>
      <c r="D1017" s="47">
        <v>12</v>
      </c>
      <c r="E1017" s="47">
        <v>28</v>
      </c>
      <c r="F1017" s="50">
        <v>305718</v>
      </c>
      <c r="G1017" s="50">
        <f t="shared" si="15"/>
        <v>128401.56</v>
      </c>
      <c r="H1017" s="50">
        <v>15000</v>
      </c>
      <c r="I1017" s="50">
        <v>9171.5399999999991</v>
      </c>
    </row>
    <row r="1018" spans="2:9" ht="16.5" customHeight="1" x14ac:dyDescent="0.3">
      <c r="B1018" s="47" t="s">
        <v>34</v>
      </c>
      <c r="C1018" s="47">
        <v>2020</v>
      </c>
      <c r="D1018" s="47">
        <v>9</v>
      </c>
      <c r="E1018" s="47">
        <v>14</v>
      </c>
      <c r="F1018" s="50">
        <v>306784</v>
      </c>
      <c r="G1018" s="50">
        <f t="shared" si="15"/>
        <v>128849.28</v>
      </c>
      <c r="H1018" s="50">
        <v>21000</v>
      </c>
      <c r="I1018" s="50">
        <v>9203.52</v>
      </c>
    </row>
    <row r="1019" spans="2:9" ht="16.5" customHeight="1" x14ac:dyDescent="0.3">
      <c r="B1019" s="47" t="s">
        <v>34</v>
      </c>
      <c r="C1019" s="47">
        <v>2020</v>
      </c>
      <c r="D1019" s="47">
        <v>10</v>
      </c>
      <c r="E1019" s="47">
        <v>8</v>
      </c>
      <c r="F1019" s="50">
        <v>297160</v>
      </c>
      <c r="G1019" s="50">
        <f t="shared" si="15"/>
        <v>124807.2</v>
      </c>
      <c r="H1019" s="50">
        <v>14000</v>
      </c>
      <c r="I1019" s="50">
        <v>8914.7999999999993</v>
      </c>
    </row>
    <row r="1020" spans="2:9" ht="16.5" customHeight="1" x14ac:dyDescent="0.3">
      <c r="B1020" s="47" t="s">
        <v>34</v>
      </c>
      <c r="C1020" s="47">
        <v>2020</v>
      </c>
      <c r="D1020" s="47">
        <v>4</v>
      </c>
      <c r="E1020" s="47">
        <v>21</v>
      </c>
      <c r="F1020" s="50">
        <v>278976</v>
      </c>
      <c r="G1020" s="50">
        <f t="shared" si="15"/>
        <v>117169.92</v>
      </c>
      <c r="H1020" s="50">
        <v>11000</v>
      </c>
      <c r="I1020" s="50">
        <v>8369.2799999999988</v>
      </c>
    </row>
    <row r="1021" spans="2:9" ht="16.5" customHeight="1" x14ac:dyDescent="0.3">
      <c r="B1021" s="47" t="s">
        <v>34</v>
      </c>
      <c r="C1021" s="47">
        <v>2020</v>
      </c>
      <c r="D1021" s="47">
        <v>5</v>
      </c>
      <c r="E1021" s="47">
        <v>20</v>
      </c>
      <c r="F1021" s="50">
        <v>494619</v>
      </c>
      <c r="G1021" s="50">
        <f t="shared" si="15"/>
        <v>207739.97999999998</v>
      </c>
      <c r="H1021" s="50">
        <v>28000</v>
      </c>
      <c r="I1021" s="50">
        <v>14838.57</v>
      </c>
    </row>
    <row r="1022" spans="2:9" ht="16.5" customHeight="1" x14ac:dyDescent="0.3">
      <c r="B1022" s="47" t="s">
        <v>34</v>
      </c>
      <c r="C1022" s="47">
        <v>2020</v>
      </c>
      <c r="D1022" s="47">
        <v>10</v>
      </c>
      <c r="E1022" s="47">
        <v>14</v>
      </c>
      <c r="F1022" s="50">
        <v>354503</v>
      </c>
      <c r="G1022" s="50">
        <f t="shared" si="15"/>
        <v>148891.25999999998</v>
      </c>
      <c r="H1022" s="50">
        <v>17000</v>
      </c>
      <c r="I1022" s="50">
        <v>10635.09</v>
      </c>
    </row>
    <row r="1023" spans="2:9" ht="16.5" customHeight="1" x14ac:dyDescent="0.3">
      <c r="B1023" s="47" t="s">
        <v>34</v>
      </c>
      <c r="C1023" s="47">
        <v>2020</v>
      </c>
      <c r="D1023" s="47">
        <v>2</v>
      </c>
      <c r="E1023" s="47">
        <v>5</v>
      </c>
      <c r="F1023" s="50">
        <v>363164</v>
      </c>
      <c r="G1023" s="50">
        <f t="shared" si="15"/>
        <v>152528.88</v>
      </c>
      <c r="H1023" s="50">
        <v>37000</v>
      </c>
      <c r="I1023" s="50">
        <v>10894.92</v>
      </c>
    </row>
    <row r="1024" spans="2:9" ht="16.5" customHeight="1" x14ac:dyDescent="0.3">
      <c r="B1024" s="47" t="s">
        <v>34</v>
      </c>
      <c r="C1024" s="47">
        <v>2020</v>
      </c>
      <c r="D1024" s="47">
        <v>7</v>
      </c>
      <c r="E1024" s="47">
        <v>27</v>
      </c>
      <c r="F1024" s="50">
        <v>422704</v>
      </c>
      <c r="G1024" s="50">
        <f t="shared" si="15"/>
        <v>177535.68</v>
      </c>
      <c r="H1024" s="50">
        <v>35000</v>
      </c>
      <c r="I1024" s="50">
        <v>12681.119999999999</v>
      </c>
    </row>
    <row r="1025" spans="2:9" ht="16.5" customHeight="1" x14ac:dyDescent="0.3">
      <c r="B1025" s="47" t="s">
        <v>38</v>
      </c>
      <c r="C1025" s="47">
        <v>2020</v>
      </c>
      <c r="D1025" s="47">
        <v>8</v>
      </c>
      <c r="E1025" s="47">
        <v>6</v>
      </c>
      <c r="F1025" s="50">
        <v>488976</v>
      </c>
      <c r="G1025" s="50">
        <f t="shared" si="15"/>
        <v>205369.91999999998</v>
      </c>
      <c r="H1025" s="50">
        <v>35000</v>
      </c>
      <c r="I1025" s="50">
        <v>14669.279999999999</v>
      </c>
    </row>
    <row r="1026" spans="2:9" ht="16.5" customHeight="1" x14ac:dyDescent="0.3">
      <c r="B1026" s="47" t="s">
        <v>34</v>
      </c>
      <c r="C1026" s="47">
        <v>2020</v>
      </c>
      <c r="D1026" s="47">
        <v>1</v>
      </c>
      <c r="E1026" s="47">
        <v>5</v>
      </c>
      <c r="F1026" s="50">
        <v>437593</v>
      </c>
      <c r="G1026" s="50">
        <f t="shared" si="15"/>
        <v>183789.06</v>
      </c>
      <c r="H1026" s="50">
        <v>23000</v>
      </c>
      <c r="I1026" s="50">
        <v>13127.789999999999</v>
      </c>
    </row>
    <row r="1027" spans="2:9" ht="16.5" customHeight="1" x14ac:dyDescent="0.3">
      <c r="B1027" s="47" t="s">
        <v>34</v>
      </c>
      <c r="C1027" s="47">
        <v>2020</v>
      </c>
      <c r="D1027" s="47">
        <v>12</v>
      </c>
      <c r="E1027" s="47">
        <v>9</v>
      </c>
      <c r="F1027" s="50">
        <v>294365</v>
      </c>
      <c r="G1027" s="50">
        <f t="shared" si="15"/>
        <v>123633.29999999999</v>
      </c>
      <c r="H1027" s="50">
        <v>12000</v>
      </c>
      <c r="I1027" s="50">
        <v>8830.9499999999989</v>
      </c>
    </row>
    <row r="1028" spans="2:9" ht="16.5" customHeight="1" x14ac:dyDescent="0.3">
      <c r="B1028" s="47" t="s">
        <v>38</v>
      </c>
      <c r="C1028" s="47">
        <v>2020</v>
      </c>
      <c r="D1028" s="47">
        <v>8</v>
      </c>
      <c r="E1028" s="47">
        <v>20</v>
      </c>
      <c r="F1028" s="50">
        <v>429793</v>
      </c>
      <c r="G1028" s="50">
        <f t="shared" si="15"/>
        <v>180513.06</v>
      </c>
      <c r="H1028" s="50">
        <v>31000</v>
      </c>
      <c r="I1028" s="50">
        <v>12893.789999999999</v>
      </c>
    </row>
    <row r="1029" spans="2:9" ht="16.5" customHeight="1" x14ac:dyDescent="0.3">
      <c r="B1029" s="47" t="s">
        <v>38</v>
      </c>
      <c r="C1029" s="47">
        <v>2020</v>
      </c>
      <c r="D1029" s="47">
        <v>8</v>
      </c>
      <c r="E1029" s="47">
        <v>26</v>
      </c>
      <c r="F1029" s="50">
        <v>272209</v>
      </c>
      <c r="G1029" s="50">
        <f t="shared" ref="G1029:G1092" si="16">F1029*0.42</f>
        <v>114327.78</v>
      </c>
      <c r="H1029" s="50">
        <v>36000</v>
      </c>
      <c r="I1029" s="50">
        <v>8166.2699999999995</v>
      </c>
    </row>
    <row r="1030" spans="2:9" ht="16.5" customHeight="1" x14ac:dyDescent="0.3">
      <c r="B1030" s="47" t="s">
        <v>34</v>
      </c>
      <c r="C1030" s="47">
        <v>2020</v>
      </c>
      <c r="D1030" s="47">
        <v>5</v>
      </c>
      <c r="E1030" s="47">
        <v>14</v>
      </c>
      <c r="F1030" s="50">
        <v>345663</v>
      </c>
      <c r="G1030" s="50">
        <f t="shared" si="16"/>
        <v>145178.46</v>
      </c>
      <c r="H1030" s="50">
        <v>19000</v>
      </c>
      <c r="I1030" s="50">
        <v>10369.89</v>
      </c>
    </row>
    <row r="1031" spans="2:9" ht="16.5" customHeight="1" x14ac:dyDescent="0.3">
      <c r="B1031" s="47" t="s">
        <v>34</v>
      </c>
      <c r="C1031" s="47">
        <v>2020</v>
      </c>
      <c r="D1031" s="47">
        <v>5</v>
      </c>
      <c r="E1031" s="47">
        <v>23</v>
      </c>
      <c r="F1031" s="50">
        <v>385564</v>
      </c>
      <c r="G1031" s="50">
        <f t="shared" si="16"/>
        <v>161936.88</v>
      </c>
      <c r="H1031" s="50">
        <v>33000</v>
      </c>
      <c r="I1031" s="50">
        <v>11566.92</v>
      </c>
    </row>
    <row r="1032" spans="2:9" ht="16.5" customHeight="1" x14ac:dyDescent="0.3">
      <c r="B1032" s="47" t="s">
        <v>34</v>
      </c>
      <c r="C1032" s="47">
        <v>2020</v>
      </c>
      <c r="D1032" s="47">
        <v>3</v>
      </c>
      <c r="E1032" s="47">
        <v>3</v>
      </c>
      <c r="F1032" s="50">
        <v>421543</v>
      </c>
      <c r="G1032" s="50">
        <f t="shared" si="16"/>
        <v>177048.06</v>
      </c>
      <c r="H1032" s="50">
        <v>25000</v>
      </c>
      <c r="I1032" s="50">
        <v>12646.289999999999</v>
      </c>
    </row>
    <row r="1033" spans="2:9" ht="16.5" customHeight="1" x14ac:dyDescent="0.3">
      <c r="B1033" s="47" t="s">
        <v>34</v>
      </c>
      <c r="C1033" s="47">
        <v>2020</v>
      </c>
      <c r="D1033" s="47">
        <v>12</v>
      </c>
      <c r="E1033" s="47">
        <v>10</v>
      </c>
      <c r="F1033" s="50">
        <v>271421</v>
      </c>
      <c r="G1033" s="50">
        <f t="shared" si="16"/>
        <v>113996.81999999999</v>
      </c>
      <c r="H1033" s="50">
        <v>40000</v>
      </c>
      <c r="I1033" s="50">
        <v>8142.63</v>
      </c>
    </row>
    <row r="1034" spans="2:9" ht="16.5" customHeight="1" x14ac:dyDescent="0.3">
      <c r="B1034" s="47" t="s">
        <v>34</v>
      </c>
      <c r="C1034" s="47">
        <v>2020</v>
      </c>
      <c r="D1034" s="47">
        <v>1</v>
      </c>
      <c r="E1034" s="47">
        <v>3</v>
      </c>
      <c r="F1034" s="50">
        <v>450797</v>
      </c>
      <c r="G1034" s="50">
        <f t="shared" si="16"/>
        <v>189334.74</v>
      </c>
      <c r="H1034" s="50">
        <v>21000</v>
      </c>
      <c r="I1034" s="50">
        <v>13523.91</v>
      </c>
    </row>
    <row r="1035" spans="2:9" ht="16.5" customHeight="1" x14ac:dyDescent="0.3">
      <c r="B1035" s="47" t="s">
        <v>34</v>
      </c>
      <c r="C1035" s="47">
        <v>2020</v>
      </c>
      <c r="D1035" s="47">
        <v>3</v>
      </c>
      <c r="E1035" s="47">
        <v>14</v>
      </c>
      <c r="F1035" s="50">
        <v>410586</v>
      </c>
      <c r="G1035" s="50">
        <f t="shared" si="16"/>
        <v>172446.12</v>
      </c>
      <c r="H1035" s="50">
        <v>25000</v>
      </c>
      <c r="I1035" s="50">
        <v>12317.58</v>
      </c>
    </row>
    <row r="1036" spans="2:9" ht="16.5" customHeight="1" x14ac:dyDescent="0.3">
      <c r="B1036" s="47" t="s">
        <v>34</v>
      </c>
      <c r="C1036" s="47">
        <v>2020</v>
      </c>
      <c r="D1036" s="47">
        <v>12</v>
      </c>
      <c r="E1036" s="47">
        <v>20</v>
      </c>
      <c r="F1036" s="50">
        <v>285094</v>
      </c>
      <c r="G1036" s="50">
        <f t="shared" si="16"/>
        <v>119739.48</v>
      </c>
      <c r="H1036" s="50">
        <v>29000</v>
      </c>
      <c r="I1036" s="50">
        <v>8552.82</v>
      </c>
    </row>
    <row r="1037" spans="2:9" ht="16.5" customHeight="1" x14ac:dyDescent="0.3">
      <c r="B1037" s="47" t="s">
        <v>34</v>
      </c>
      <c r="C1037" s="47">
        <v>2020</v>
      </c>
      <c r="D1037" s="47">
        <v>12</v>
      </c>
      <c r="E1037" s="47">
        <v>1</v>
      </c>
      <c r="F1037" s="50">
        <v>294757</v>
      </c>
      <c r="G1037" s="50">
        <f t="shared" si="16"/>
        <v>123797.94</v>
      </c>
      <c r="H1037" s="50">
        <v>35000</v>
      </c>
      <c r="I1037" s="50">
        <v>8842.7099999999991</v>
      </c>
    </row>
    <row r="1038" spans="2:9" ht="16.5" customHeight="1" x14ac:dyDescent="0.3">
      <c r="B1038" s="47" t="s">
        <v>34</v>
      </c>
      <c r="C1038" s="47">
        <v>2020</v>
      </c>
      <c r="D1038" s="47">
        <v>1</v>
      </c>
      <c r="E1038" s="47">
        <v>15</v>
      </c>
      <c r="F1038" s="50">
        <v>286976</v>
      </c>
      <c r="G1038" s="50">
        <f t="shared" si="16"/>
        <v>120529.92</v>
      </c>
      <c r="H1038" s="50">
        <v>37000</v>
      </c>
      <c r="I1038" s="50">
        <v>8609.2799999999988</v>
      </c>
    </row>
    <row r="1039" spans="2:9" ht="16.5" customHeight="1" x14ac:dyDescent="0.3">
      <c r="B1039" s="47" t="s">
        <v>34</v>
      </c>
      <c r="C1039" s="47">
        <v>2020</v>
      </c>
      <c r="D1039" s="47">
        <v>4</v>
      </c>
      <c r="E1039" s="47">
        <v>16</v>
      </c>
      <c r="F1039" s="50">
        <v>436766</v>
      </c>
      <c r="G1039" s="50">
        <f t="shared" si="16"/>
        <v>183441.72</v>
      </c>
      <c r="H1039" s="50">
        <v>14000</v>
      </c>
      <c r="I1039" s="50">
        <v>13102.98</v>
      </c>
    </row>
    <row r="1040" spans="2:9" ht="16.5" customHeight="1" x14ac:dyDescent="0.3">
      <c r="B1040" s="47" t="s">
        <v>34</v>
      </c>
      <c r="C1040" s="47">
        <v>2020</v>
      </c>
      <c r="D1040" s="47">
        <v>1</v>
      </c>
      <c r="E1040" s="47">
        <v>27</v>
      </c>
      <c r="F1040" s="50">
        <v>428492</v>
      </c>
      <c r="G1040" s="50">
        <f t="shared" si="16"/>
        <v>179966.63999999998</v>
      </c>
      <c r="H1040" s="50">
        <v>19000</v>
      </c>
      <c r="I1040" s="50">
        <v>12854.76</v>
      </c>
    </row>
    <row r="1041" spans="2:9" ht="16.5" customHeight="1" x14ac:dyDescent="0.3">
      <c r="B1041" s="47" t="s">
        <v>34</v>
      </c>
      <c r="C1041" s="47">
        <v>2020</v>
      </c>
      <c r="D1041" s="47">
        <v>3</v>
      </c>
      <c r="E1041" s="47">
        <v>11</v>
      </c>
      <c r="F1041" s="50">
        <v>304862</v>
      </c>
      <c r="G1041" s="50">
        <f t="shared" si="16"/>
        <v>128042.04</v>
      </c>
      <c r="H1041" s="50">
        <v>39000</v>
      </c>
      <c r="I1041" s="50">
        <v>9145.8599999999988</v>
      </c>
    </row>
    <row r="1042" spans="2:9" ht="16.5" customHeight="1" x14ac:dyDescent="0.3">
      <c r="B1042" s="47" t="s">
        <v>34</v>
      </c>
      <c r="C1042" s="47">
        <v>2020</v>
      </c>
      <c r="D1042" s="47">
        <v>5</v>
      </c>
      <c r="E1042" s="47">
        <v>25</v>
      </c>
      <c r="F1042" s="50">
        <v>454644</v>
      </c>
      <c r="G1042" s="50">
        <f t="shared" si="16"/>
        <v>190950.47999999998</v>
      </c>
      <c r="H1042" s="50">
        <v>20000</v>
      </c>
      <c r="I1042" s="50">
        <v>13639.32</v>
      </c>
    </row>
    <row r="1043" spans="2:9" ht="16.5" customHeight="1" x14ac:dyDescent="0.3">
      <c r="B1043" s="47" t="s">
        <v>34</v>
      </c>
      <c r="C1043" s="47">
        <v>2020</v>
      </c>
      <c r="D1043" s="47">
        <v>2</v>
      </c>
      <c r="E1043" s="47">
        <v>19</v>
      </c>
      <c r="F1043" s="50">
        <v>435962</v>
      </c>
      <c r="G1043" s="50">
        <f t="shared" si="16"/>
        <v>183104.03999999998</v>
      </c>
      <c r="H1043" s="50">
        <v>11000</v>
      </c>
      <c r="I1043" s="50">
        <v>13078.859999999999</v>
      </c>
    </row>
    <row r="1044" spans="2:9" ht="16.5" customHeight="1" x14ac:dyDescent="0.3">
      <c r="B1044" s="47" t="s">
        <v>34</v>
      </c>
      <c r="C1044" s="47">
        <v>2020</v>
      </c>
      <c r="D1044" s="47">
        <v>1</v>
      </c>
      <c r="E1044" s="47">
        <v>19</v>
      </c>
      <c r="F1044" s="50">
        <v>289537</v>
      </c>
      <c r="G1044" s="50">
        <f t="shared" si="16"/>
        <v>121605.54</v>
      </c>
      <c r="H1044" s="50">
        <v>19000</v>
      </c>
      <c r="I1044" s="50">
        <v>8686.11</v>
      </c>
    </row>
    <row r="1045" spans="2:9" ht="16.5" customHeight="1" x14ac:dyDescent="0.3">
      <c r="B1045" s="47" t="s">
        <v>34</v>
      </c>
      <c r="C1045" s="47">
        <v>2020</v>
      </c>
      <c r="D1045" s="47">
        <v>9</v>
      </c>
      <c r="E1045" s="47">
        <v>17</v>
      </c>
      <c r="F1045" s="50">
        <v>396621</v>
      </c>
      <c r="G1045" s="50">
        <f t="shared" si="16"/>
        <v>166580.82</v>
      </c>
      <c r="H1045" s="50">
        <v>19000</v>
      </c>
      <c r="I1045" s="50">
        <v>11898.63</v>
      </c>
    </row>
    <row r="1046" spans="2:9" ht="16.5" customHeight="1" x14ac:dyDescent="0.3">
      <c r="B1046" s="47" t="s">
        <v>34</v>
      </c>
      <c r="C1046" s="47">
        <v>2020</v>
      </c>
      <c r="D1046" s="47">
        <v>11</v>
      </c>
      <c r="E1046" s="47">
        <v>27</v>
      </c>
      <c r="F1046" s="50">
        <v>463631</v>
      </c>
      <c r="G1046" s="50">
        <f t="shared" si="16"/>
        <v>194725.02</v>
      </c>
      <c r="H1046" s="50">
        <v>27000</v>
      </c>
      <c r="I1046" s="50">
        <v>13908.93</v>
      </c>
    </row>
    <row r="1047" spans="2:9" ht="16.5" customHeight="1" x14ac:dyDescent="0.3">
      <c r="B1047" s="47" t="s">
        <v>34</v>
      </c>
      <c r="C1047" s="47">
        <v>2020</v>
      </c>
      <c r="D1047" s="47">
        <v>1</v>
      </c>
      <c r="E1047" s="47">
        <v>10</v>
      </c>
      <c r="F1047" s="50">
        <v>286196</v>
      </c>
      <c r="G1047" s="50">
        <f t="shared" si="16"/>
        <v>120202.31999999999</v>
      </c>
      <c r="H1047" s="50">
        <v>32000</v>
      </c>
      <c r="I1047" s="50">
        <v>8585.8799999999992</v>
      </c>
    </row>
    <row r="1048" spans="2:9" ht="16.5" customHeight="1" x14ac:dyDescent="0.3">
      <c r="B1048" s="47" t="s">
        <v>34</v>
      </c>
      <c r="C1048" s="47">
        <v>2020</v>
      </c>
      <c r="D1048" s="47">
        <v>4</v>
      </c>
      <c r="E1048" s="47">
        <v>18</v>
      </c>
      <c r="F1048" s="50">
        <v>267275</v>
      </c>
      <c r="G1048" s="50">
        <f t="shared" si="16"/>
        <v>112255.5</v>
      </c>
      <c r="H1048" s="50">
        <v>27000</v>
      </c>
      <c r="I1048" s="50">
        <v>8018.25</v>
      </c>
    </row>
    <row r="1049" spans="2:9" ht="16.5" customHeight="1" x14ac:dyDescent="0.3">
      <c r="B1049" s="47" t="s">
        <v>34</v>
      </c>
      <c r="C1049" s="47">
        <v>2020</v>
      </c>
      <c r="D1049" s="47">
        <v>10</v>
      </c>
      <c r="E1049" s="47">
        <v>21</v>
      </c>
      <c r="F1049" s="50">
        <v>271140</v>
      </c>
      <c r="G1049" s="50">
        <f t="shared" si="16"/>
        <v>113878.8</v>
      </c>
      <c r="H1049" s="50">
        <v>23000</v>
      </c>
      <c r="I1049" s="50">
        <v>8134.2</v>
      </c>
    </row>
    <row r="1050" spans="2:9" ht="16.5" customHeight="1" x14ac:dyDescent="0.3">
      <c r="B1050" s="47" t="s">
        <v>34</v>
      </c>
      <c r="C1050" s="47">
        <v>2020</v>
      </c>
      <c r="D1050" s="47">
        <v>1</v>
      </c>
      <c r="E1050" s="47">
        <v>28</v>
      </c>
      <c r="F1050" s="50">
        <v>377662</v>
      </c>
      <c r="G1050" s="50">
        <f t="shared" si="16"/>
        <v>158618.04</v>
      </c>
      <c r="H1050" s="50">
        <v>24000</v>
      </c>
      <c r="I1050" s="50">
        <v>11329.859999999999</v>
      </c>
    </row>
    <row r="1051" spans="2:9" ht="16.5" customHeight="1" x14ac:dyDescent="0.3">
      <c r="B1051" s="47" t="s">
        <v>34</v>
      </c>
      <c r="C1051" s="47">
        <v>2020</v>
      </c>
      <c r="D1051" s="47">
        <v>3</v>
      </c>
      <c r="E1051" s="47">
        <v>13</v>
      </c>
      <c r="F1051" s="50">
        <v>351518</v>
      </c>
      <c r="G1051" s="50">
        <f t="shared" si="16"/>
        <v>147637.56</v>
      </c>
      <c r="H1051" s="50">
        <v>23000</v>
      </c>
      <c r="I1051" s="50">
        <v>10545.539999999999</v>
      </c>
    </row>
    <row r="1052" spans="2:9" ht="16.5" customHeight="1" x14ac:dyDescent="0.3">
      <c r="B1052" s="47" t="s">
        <v>34</v>
      </c>
      <c r="C1052" s="47">
        <v>2020</v>
      </c>
      <c r="D1052" s="47">
        <v>7</v>
      </c>
      <c r="E1052" s="47">
        <v>23</v>
      </c>
      <c r="F1052" s="50">
        <v>393446</v>
      </c>
      <c r="G1052" s="50">
        <f t="shared" si="16"/>
        <v>165247.32</v>
      </c>
      <c r="H1052" s="50">
        <v>30000</v>
      </c>
      <c r="I1052" s="50">
        <v>11803.38</v>
      </c>
    </row>
    <row r="1053" spans="2:9" ht="16.5" customHeight="1" x14ac:dyDescent="0.3">
      <c r="B1053" s="47" t="s">
        <v>34</v>
      </c>
      <c r="C1053" s="47">
        <v>2020</v>
      </c>
      <c r="D1053" s="47">
        <v>2</v>
      </c>
      <c r="E1053" s="47">
        <v>2</v>
      </c>
      <c r="F1053" s="50">
        <v>442812</v>
      </c>
      <c r="G1053" s="50">
        <f t="shared" si="16"/>
        <v>185981.03999999998</v>
      </c>
      <c r="H1053" s="50">
        <v>31000</v>
      </c>
      <c r="I1053" s="50">
        <v>13284.359999999999</v>
      </c>
    </row>
    <row r="1054" spans="2:9" ht="16.5" customHeight="1" x14ac:dyDescent="0.3">
      <c r="B1054" s="47" t="s">
        <v>34</v>
      </c>
      <c r="C1054" s="47">
        <v>2020</v>
      </c>
      <c r="D1054" s="47">
        <v>12</v>
      </c>
      <c r="E1054" s="47">
        <v>18</v>
      </c>
      <c r="F1054" s="50">
        <v>464244</v>
      </c>
      <c r="G1054" s="50">
        <f t="shared" si="16"/>
        <v>194982.47999999998</v>
      </c>
      <c r="H1054" s="50">
        <v>40000</v>
      </c>
      <c r="I1054" s="50">
        <v>13927.32</v>
      </c>
    </row>
    <row r="1055" spans="2:9" ht="16.5" customHeight="1" x14ac:dyDescent="0.3">
      <c r="B1055" s="47" t="s">
        <v>34</v>
      </c>
      <c r="C1055" s="47">
        <v>2020</v>
      </c>
      <c r="D1055" s="47">
        <v>6</v>
      </c>
      <c r="E1055" s="47">
        <v>3</v>
      </c>
      <c r="F1055" s="50">
        <v>280789</v>
      </c>
      <c r="G1055" s="50">
        <f t="shared" si="16"/>
        <v>117931.37999999999</v>
      </c>
      <c r="H1055" s="50">
        <v>32000</v>
      </c>
      <c r="I1055" s="50">
        <v>8423.67</v>
      </c>
    </row>
    <row r="1056" spans="2:9" ht="16.5" customHeight="1" x14ac:dyDescent="0.3">
      <c r="B1056" s="47" t="s">
        <v>34</v>
      </c>
      <c r="C1056" s="47">
        <v>2020</v>
      </c>
      <c r="D1056" s="47">
        <v>3</v>
      </c>
      <c r="E1056" s="47">
        <v>1</v>
      </c>
      <c r="F1056" s="50">
        <v>277860</v>
      </c>
      <c r="G1056" s="50">
        <f t="shared" si="16"/>
        <v>116701.2</v>
      </c>
      <c r="H1056" s="50">
        <v>32000</v>
      </c>
      <c r="I1056" s="50">
        <v>8335.7999999999993</v>
      </c>
    </row>
    <row r="1057" spans="2:9" ht="16.5" customHeight="1" x14ac:dyDescent="0.3">
      <c r="B1057" s="47" t="s">
        <v>34</v>
      </c>
      <c r="C1057" s="47">
        <v>2020</v>
      </c>
      <c r="D1057" s="47">
        <v>6</v>
      </c>
      <c r="E1057" s="47">
        <v>27</v>
      </c>
      <c r="F1057" s="50">
        <v>406707</v>
      </c>
      <c r="G1057" s="50">
        <f t="shared" si="16"/>
        <v>170816.94</v>
      </c>
      <c r="H1057" s="50">
        <v>23000</v>
      </c>
      <c r="I1057" s="50">
        <v>12201.21</v>
      </c>
    </row>
    <row r="1058" spans="2:9" ht="16.5" customHeight="1" x14ac:dyDescent="0.3">
      <c r="B1058" s="47" t="s">
        <v>34</v>
      </c>
      <c r="C1058" s="47">
        <v>2020</v>
      </c>
      <c r="D1058" s="47">
        <v>1</v>
      </c>
      <c r="E1058" s="47">
        <v>17</v>
      </c>
      <c r="F1058" s="50">
        <v>384254</v>
      </c>
      <c r="G1058" s="50">
        <f t="shared" si="16"/>
        <v>161386.68</v>
      </c>
      <c r="H1058" s="50">
        <v>35000</v>
      </c>
      <c r="I1058" s="50">
        <v>11527.619999999999</v>
      </c>
    </row>
    <row r="1059" spans="2:9" ht="16.5" customHeight="1" x14ac:dyDescent="0.3">
      <c r="B1059" s="47" t="s">
        <v>34</v>
      </c>
      <c r="C1059" s="47">
        <v>2020</v>
      </c>
      <c r="D1059" s="47">
        <v>4</v>
      </c>
      <c r="E1059" s="47">
        <v>4</v>
      </c>
      <c r="F1059" s="50">
        <v>318531</v>
      </c>
      <c r="G1059" s="50">
        <f t="shared" si="16"/>
        <v>133783.01999999999</v>
      </c>
      <c r="H1059" s="50">
        <v>17000</v>
      </c>
      <c r="I1059" s="50">
        <v>9555.93</v>
      </c>
    </row>
    <row r="1060" spans="2:9" ht="16.5" customHeight="1" x14ac:dyDescent="0.3">
      <c r="B1060" s="47" t="s">
        <v>34</v>
      </c>
      <c r="C1060" s="47">
        <v>2020</v>
      </c>
      <c r="D1060" s="47">
        <v>5</v>
      </c>
      <c r="E1060" s="47">
        <v>12</v>
      </c>
      <c r="F1060" s="50">
        <v>273600</v>
      </c>
      <c r="G1060" s="50">
        <f t="shared" si="16"/>
        <v>114912</v>
      </c>
      <c r="H1060" s="50">
        <v>30000</v>
      </c>
      <c r="I1060" s="50">
        <v>8208</v>
      </c>
    </row>
    <row r="1061" spans="2:9" ht="16.5" customHeight="1" x14ac:dyDescent="0.3">
      <c r="B1061" s="47" t="s">
        <v>34</v>
      </c>
      <c r="C1061" s="47">
        <v>2020</v>
      </c>
      <c r="D1061" s="47">
        <v>5</v>
      </c>
      <c r="E1061" s="47">
        <v>19</v>
      </c>
      <c r="F1061" s="50">
        <v>340477</v>
      </c>
      <c r="G1061" s="50">
        <f t="shared" si="16"/>
        <v>143000.34</v>
      </c>
      <c r="H1061" s="50">
        <v>19000</v>
      </c>
      <c r="I1061" s="50">
        <v>10214.31</v>
      </c>
    </row>
    <row r="1062" spans="2:9" ht="16.5" customHeight="1" x14ac:dyDescent="0.3">
      <c r="B1062" s="47" t="s">
        <v>34</v>
      </c>
      <c r="C1062" s="47">
        <v>2020</v>
      </c>
      <c r="D1062" s="47">
        <v>5</v>
      </c>
      <c r="E1062" s="47">
        <v>15</v>
      </c>
      <c r="F1062" s="50">
        <v>283734</v>
      </c>
      <c r="G1062" s="50">
        <f t="shared" si="16"/>
        <v>119168.28</v>
      </c>
      <c r="H1062" s="50">
        <v>38000</v>
      </c>
      <c r="I1062" s="50">
        <v>8512.02</v>
      </c>
    </row>
    <row r="1063" spans="2:9" ht="16.5" customHeight="1" x14ac:dyDescent="0.3">
      <c r="B1063" s="47" t="s">
        <v>39</v>
      </c>
      <c r="C1063" s="47">
        <v>2020</v>
      </c>
      <c r="D1063" s="47">
        <v>3</v>
      </c>
      <c r="E1063" s="47">
        <v>23</v>
      </c>
      <c r="F1063" s="50">
        <v>282807</v>
      </c>
      <c r="G1063" s="50">
        <f t="shared" si="16"/>
        <v>118778.94</v>
      </c>
      <c r="H1063" s="50">
        <v>32000</v>
      </c>
      <c r="I1063" s="50">
        <v>8484.2099999999991</v>
      </c>
    </row>
    <row r="1064" spans="2:9" ht="16.5" customHeight="1" x14ac:dyDescent="0.3">
      <c r="B1064" s="47" t="s">
        <v>39</v>
      </c>
      <c r="C1064" s="47">
        <v>2020</v>
      </c>
      <c r="D1064" s="47">
        <v>10</v>
      </c>
      <c r="E1064" s="47">
        <v>5</v>
      </c>
      <c r="F1064" s="50">
        <v>367884</v>
      </c>
      <c r="G1064" s="50">
        <f t="shared" si="16"/>
        <v>154511.28</v>
      </c>
      <c r="H1064" s="50">
        <v>27000</v>
      </c>
      <c r="I1064" s="50">
        <v>11036.52</v>
      </c>
    </row>
    <row r="1065" spans="2:9" ht="16.5" customHeight="1" x14ac:dyDescent="0.3">
      <c r="B1065" s="47" t="s">
        <v>39</v>
      </c>
      <c r="C1065" s="47">
        <v>2020</v>
      </c>
      <c r="D1065" s="47">
        <v>3</v>
      </c>
      <c r="E1065" s="47">
        <v>23</v>
      </c>
      <c r="F1065" s="50">
        <v>329835</v>
      </c>
      <c r="G1065" s="50">
        <f t="shared" si="16"/>
        <v>138530.69999999998</v>
      </c>
      <c r="H1065" s="50">
        <v>25000</v>
      </c>
      <c r="I1065" s="50">
        <v>9895.0499999999993</v>
      </c>
    </row>
    <row r="1066" spans="2:9" ht="16.5" customHeight="1" x14ac:dyDescent="0.3">
      <c r="B1066" s="47" t="s">
        <v>39</v>
      </c>
      <c r="C1066" s="47">
        <v>2020</v>
      </c>
      <c r="D1066" s="47">
        <v>7</v>
      </c>
      <c r="E1066" s="47">
        <v>13</v>
      </c>
      <c r="F1066" s="50">
        <v>303633</v>
      </c>
      <c r="G1066" s="50">
        <f t="shared" si="16"/>
        <v>127525.86</v>
      </c>
      <c r="H1066" s="50">
        <v>25000</v>
      </c>
      <c r="I1066" s="50">
        <v>9108.99</v>
      </c>
    </row>
    <row r="1067" spans="2:9" ht="16.5" customHeight="1" x14ac:dyDescent="0.3">
      <c r="B1067" s="47" t="s">
        <v>39</v>
      </c>
      <c r="C1067" s="47">
        <v>2020</v>
      </c>
      <c r="D1067" s="47">
        <v>11</v>
      </c>
      <c r="E1067" s="47">
        <v>7</v>
      </c>
      <c r="F1067" s="50">
        <v>450567</v>
      </c>
      <c r="G1067" s="50">
        <f t="shared" si="16"/>
        <v>189238.13999999998</v>
      </c>
      <c r="H1067" s="50">
        <v>23000</v>
      </c>
      <c r="I1067" s="50">
        <v>13517.01</v>
      </c>
    </row>
    <row r="1068" spans="2:9" ht="16.5" customHeight="1" x14ac:dyDescent="0.3">
      <c r="B1068" s="47" t="s">
        <v>39</v>
      </c>
      <c r="C1068" s="47">
        <v>2020</v>
      </c>
      <c r="D1068" s="47">
        <v>7</v>
      </c>
      <c r="E1068" s="47">
        <v>27</v>
      </c>
      <c r="F1068" s="50">
        <v>274325</v>
      </c>
      <c r="G1068" s="50">
        <f t="shared" si="16"/>
        <v>115216.5</v>
      </c>
      <c r="H1068" s="50">
        <v>25000</v>
      </c>
      <c r="I1068" s="50">
        <v>8229.75</v>
      </c>
    </row>
    <row r="1069" spans="2:9" ht="16.5" customHeight="1" x14ac:dyDescent="0.3">
      <c r="B1069" s="47" t="s">
        <v>39</v>
      </c>
      <c r="C1069" s="47">
        <v>2020</v>
      </c>
      <c r="D1069" s="47">
        <v>8</v>
      </c>
      <c r="E1069" s="47">
        <v>12</v>
      </c>
      <c r="F1069" s="50">
        <v>280347</v>
      </c>
      <c r="G1069" s="50">
        <f t="shared" si="16"/>
        <v>117745.73999999999</v>
      </c>
      <c r="H1069" s="50">
        <v>35000</v>
      </c>
      <c r="I1069" s="50">
        <v>8410.41</v>
      </c>
    </row>
    <row r="1070" spans="2:9" ht="16.5" customHeight="1" x14ac:dyDescent="0.3">
      <c r="B1070" s="47" t="s">
        <v>39</v>
      </c>
      <c r="C1070" s="47">
        <v>2020</v>
      </c>
      <c r="D1070" s="47">
        <v>5</v>
      </c>
      <c r="E1070" s="47">
        <v>7</v>
      </c>
      <c r="F1070" s="50">
        <v>441591</v>
      </c>
      <c r="G1070" s="50">
        <f t="shared" si="16"/>
        <v>185468.22</v>
      </c>
      <c r="H1070" s="50">
        <v>33000</v>
      </c>
      <c r="I1070" s="50">
        <v>13247.73</v>
      </c>
    </row>
    <row r="1071" spans="2:9" ht="16.5" customHeight="1" x14ac:dyDescent="0.3">
      <c r="B1071" s="47" t="s">
        <v>39</v>
      </c>
      <c r="C1071" s="47">
        <v>2020</v>
      </c>
      <c r="D1071" s="47">
        <v>2</v>
      </c>
      <c r="E1071" s="47">
        <v>13</v>
      </c>
      <c r="F1071" s="50">
        <v>351033</v>
      </c>
      <c r="G1071" s="50">
        <f t="shared" si="16"/>
        <v>147433.85999999999</v>
      </c>
      <c r="H1071" s="50">
        <v>13000</v>
      </c>
      <c r="I1071" s="50">
        <v>10530.99</v>
      </c>
    </row>
    <row r="1072" spans="2:9" ht="16.5" customHeight="1" x14ac:dyDescent="0.3">
      <c r="B1072" s="47" t="s">
        <v>39</v>
      </c>
      <c r="C1072" s="47">
        <v>2020</v>
      </c>
      <c r="D1072" s="47">
        <v>11</v>
      </c>
      <c r="E1072" s="47">
        <v>12</v>
      </c>
      <c r="F1072" s="50">
        <v>494424</v>
      </c>
      <c r="G1072" s="50">
        <f t="shared" si="16"/>
        <v>207658.08</v>
      </c>
      <c r="H1072" s="50">
        <v>26000</v>
      </c>
      <c r="I1072" s="50">
        <v>14832.72</v>
      </c>
    </row>
    <row r="1073" spans="2:9" ht="16.5" customHeight="1" x14ac:dyDescent="0.3">
      <c r="B1073" s="47" t="s">
        <v>39</v>
      </c>
      <c r="C1073" s="47">
        <v>2020</v>
      </c>
      <c r="D1073" s="47">
        <v>4</v>
      </c>
      <c r="E1073" s="47">
        <v>13</v>
      </c>
      <c r="F1073" s="50">
        <v>374380</v>
      </c>
      <c r="G1073" s="50">
        <f t="shared" si="16"/>
        <v>157239.6</v>
      </c>
      <c r="H1073" s="50">
        <v>13000</v>
      </c>
      <c r="I1073" s="50">
        <v>11231.4</v>
      </c>
    </row>
    <row r="1074" spans="2:9" ht="16.5" customHeight="1" x14ac:dyDescent="0.3">
      <c r="B1074" s="47" t="s">
        <v>39</v>
      </c>
      <c r="C1074" s="47">
        <v>2020</v>
      </c>
      <c r="D1074" s="47">
        <v>4</v>
      </c>
      <c r="E1074" s="47">
        <v>25</v>
      </c>
      <c r="F1074" s="50">
        <v>435479</v>
      </c>
      <c r="G1074" s="50">
        <f t="shared" si="16"/>
        <v>182901.18</v>
      </c>
      <c r="H1074" s="50">
        <v>20000</v>
      </c>
      <c r="I1074" s="50">
        <v>13064.369999999999</v>
      </c>
    </row>
    <row r="1075" spans="2:9" ht="16.5" customHeight="1" x14ac:dyDescent="0.3">
      <c r="B1075" s="47" t="s">
        <v>39</v>
      </c>
      <c r="C1075" s="47">
        <v>2020</v>
      </c>
      <c r="D1075" s="47">
        <v>3</v>
      </c>
      <c r="E1075" s="47">
        <v>7</v>
      </c>
      <c r="F1075" s="50">
        <v>367105</v>
      </c>
      <c r="G1075" s="50">
        <f t="shared" si="16"/>
        <v>154184.1</v>
      </c>
      <c r="H1075" s="50">
        <v>35000</v>
      </c>
      <c r="I1075" s="50">
        <v>11013.15</v>
      </c>
    </row>
    <row r="1076" spans="2:9" ht="16.5" customHeight="1" x14ac:dyDescent="0.3">
      <c r="B1076" s="47" t="s">
        <v>39</v>
      </c>
      <c r="C1076" s="47">
        <v>2020</v>
      </c>
      <c r="D1076" s="47">
        <v>1</v>
      </c>
      <c r="E1076" s="47">
        <v>25</v>
      </c>
      <c r="F1076" s="50">
        <v>272360</v>
      </c>
      <c r="G1076" s="50">
        <f t="shared" si="16"/>
        <v>114391.2</v>
      </c>
      <c r="H1076" s="50">
        <v>36000</v>
      </c>
      <c r="I1076" s="50">
        <v>8170.7999999999993</v>
      </c>
    </row>
    <row r="1077" spans="2:9" ht="16.5" customHeight="1" x14ac:dyDescent="0.3">
      <c r="B1077" s="47" t="s">
        <v>39</v>
      </c>
      <c r="C1077" s="47">
        <v>2020</v>
      </c>
      <c r="D1077" s="47">
        <v>6</v>
      </c>
      <c r="E1077" s="47">
        <v>9</v>
      </c>
      <c r="F1077" s="50">
        <v>421173</v>
      </c>
      <c r="G1077" s="50">
        <f t="shared" si="16"/>
        <v>176892.66</v>
      </c>
      <c r="H1077" s="50">
        <v>15000</v>
      </c>
      <c r="I1077" s="50">
        <v>12635.189999999999</v>
      </c>
    </row>
    <row r="1078" spans="2:9" ht="16.5" customHeight="1" x14ac:dyDescent="0.3">
      <c r="B1078" s="47" t="s">
        <v>39</v>
      </c>
      <c r="C1078" s="47">
        <v>2020</v>
      </c>
      <c r="D1078" s="47">
        <v>7</v>
      </c>
      <c r="E1078" s="47">
        <v>9</v>
      </c>
      <c r="F1078" s="50">
        <v>299575</v>
      </c>
      <c r="G1078" s="50">
        <f t="shared" si="16"/>
        <v>125821.5</v>
      </c>
      <c r="H1078" s="50">
        <v>13000</v>
      </c>
      <c r="I1078" s="50">
        <v>8987.25</v>
      </c>
    </row>
    <row r="1079" spans="2:9" ht="16.5" customHeight="1" x14ac:dyDescent="0.3">
      <c r="B1079" s="47" t="s">
        <v>39</v>
      </c>
      <c r="C1079" s="47">
        <v>2020</v>
      </c>
      <c r="D1079" s="47">
        <v>1</v>
      </c>
      <c r="E1079" s="47">
        <v>16</v>
      </c>
      <c r="F1079" s="50">
        <v>283596</v>
      </c>
      <c r="G1079" s="50">
        <f t="shared" si="16"/>
        <v>119110.31999999999</v>
      </c>
      <c r="H1079" s="50">
        <v>23000</v>
      </c>
      <c r="I1079" s="50">
        <v>8507.8799999999992</v>
      </c>
    </row>
    <row r="1080" spans="2:9" ht="16.5" customHeight="1" x14ac:dyDescent="0.3">
      <c r="B1080" s="47" t="s">
        <v>39</v>
      </c>
      <c r="C1080" s="47">
        <v>2020</v>
      </c>
      <c r="D1080" s="47">
        <v>6</v>
      </c>
      <c r="E1080" s="47">
        <v>17</v>
      </c>
      <c r="F1080" s="50">
        <v>351649</v>
      </c>
      <c r="G1080" s="50">
        <f t="shared" si="16"/>
        <v>147692.57999999999</v>
      </c>
      <c r="H1080" s="50">
        <v>30000</v>
      </c>
      <c r="I1080" s="50">
        <v>10549.47</v>
      </c>
    </row>
    <row r="1081" spans="2:9" ht="16.5" customHeight="1" x14ac:dyDescent="0.3">
      <c r="B1081" s="47" t="s">
        <v>39</v>
      </c>
      <c r="C1081" s="47">
        <v>2020</v>
      </c>
      <c r="D1081" s="47">
        <v>7</v>
      </c>
      <c r="E1081" s="47">
        <v>13</v>
      </c>
      <c r="F1081" s="50">
        <v>342359</v>
      </c>
      <c r="G1081" s="50">
        <f t="shared" si="16"/>
        <v>143790.78</v>
      </c>
      <c r="H1081" s="50">
        <v>37000</v>
      </c>
      <c r="I1081" s="50">
        <v>10270.77</v>
      </c>
    </row>
    <row r="1082" spans="2:9" ht="16.5" customHeight="1" x14ac:dyDescent="0.3">
      <c r="B1082" s="47" t="s">
        <v>39</v>
      </c>
      <c r="C1082" s="47">
        <v>2020</v>
      </c>
      <c r="D1082" s="47">
        <v>5</v>
      </c>
      <c r="E1082" s="47">
        <v>19</v>
      </c>
      <c r="F1082" s="50">
        <v>483885</v>
      </c>
      <c r="G1082" s="50">
        <f t="shared" si="16"/>
        <v>203231.69999999998</v>
      </c>
      <c r="H1082" s="50">
        <v>25000</v>
      </c>
      <c r="I1082" s="50">
        <v>14516.55</v>
      </c>
    </row>
    <row r="1083" spans="2:9" ht="16.5" customHeight="1" x14ac:dyDescent="0.3">
      <c r="B1083" s="47" t="s">
        <v>39</v>
      </c>
      <c r="C1083" s="47">
        <v>2020</v>
      </c>
      <c r="D1083" s="47">
        <v>12</v>
      </c>
      <c r="E1083" s="47">
        <v>12</v>
      </c>
      <c r="F1083" s="50">
        <v>251874</v>
      </c>
      <c r="G1083" s="50">
        <f t="shared" si="16"/>
        <v>105787.08</v>
      </c>
      <c r="H1083" s="50">
        <v>15000</v>
      </c>
      <c r="I1083" s="50">
        <v>7556.2199999999993</v>
      </c>
    </row>
    <row r="1084" spans="2:9" ht="16.5" customHeight="1" x14ac:dyDescent="0.3">
      <c r="B1084" s="47" t="s">
        <v>39</v>
      </c>
      <c r="C1084" s="47">
        <v>2020</v>
      </c>
      <c r="D1084" s="47">
        <v>8</v>
      </c>
      <c r="E1084" s="47">
        <v>7</v>
      </c>
      <c r="F1084" s="50">
        <v>292188</v>
      </c>
      <c r="G1084" s="50">
        <f t="shared" si="16"/>
        <v>122718.95999999999</v>
      </c>
      <c r="H1084" s="50">
        <v>16000</v>
      </c>
      <c r="I1084" s="50">
        <v>8765.64</v>
      </c>
    </row>
    <row r="1085" spans="2:9" ht="16.5" customHeight="1" x14ac:dyDescent="0.3">
      <c r="B1085" s="47" t="s">
        <v>39</v>
      </c>
      <c r="C1085" s="47">
        <v>2020</v>
      </c>
      <c r="D1085" s="47">
        <v>3</v>
      </c>
      <c r="E1085" s="47">
        <v>11</v>
      </c>
      <c r="F1085" s="50">
        <v>291042</v>
      </c>
      <c r="G1085" s="50">
        <f t="shared" si="16"/>
        <v>122237.64</v>
      </c>
      <c r="H1085" s="50">
        <v>37000</v>
      </c>
      <c r="I1085" s="50">
        <v>8731.26</v>
      </c>
    </row>
    <row r="1086" spans="2:9" ht="16.5" customHeight="1" x14ac:dyDescent="0.3">
      <c r="B1086" s="47" t="s">
        <v>39</v>
      </c>
      <c r="C1086" s="47">
        <v>2020</v>
      </c>
      <c r="D1086" s="47">
        <v>2</v>
      </c>
      <c r="E1086" s="47">
        <v>2</v>
      </c>
      <c r="F1086" s="50">
        <v>480606</v>
      </c>
      <c r="G1086" s="50">
        <f t="shared" si="16"/>
        <v>201854.52</v>
      </c>
      <c r="H1086" s="50">
        <v>17000</v>
      </c>
      <c r="I1086" s="50">
        <v>14418.18</v>
      </c>
    </row>
    <row r="1087" spans="2:9" ht="16.5" customHeight="1" x14ac:dyDescent="0.3">
      <c r="B1087" s="47" t="s">
        <v>39</v>
      </c>
      <c r="C1087" s="47">
        <v>2020</v>
      </c>
      <c r="D1087" s="47">
        <v>9</v>
      </c>
      <c r="E1087" s="47">
        <v>17</v>
      </c>
      <c r="F1087" s="50">
        <v>320384</v>
      </c>
      <c r="G1087" s="50">
        <f t="shared" si="16"/>
        <v>134561.28</v>
      </c>
      <c r="H1087" s="50">
        <v>27000</v>
      </c>
      <c r="I1087" s="50">
        <v>9611.52</v>
      </c>
    </row>
    <row r="1088" spans="2:9" ht="16.5" customHeight="1" x14ac:dyDescent="0.3">
      <c r="B1088" s="47" t="s">
        <v>39</v>
      </c>
      <c r="C1088" s="47">
        <v>2020</v>
      </c>
      <c r="D1088" s="47">
        <v>2</v>
      </c>
      <c r="E1088" s="47">
        <v>26</v>
      </c>
      <c r="F1088" s="50">
        <v>307309</v>
      </c>
      <c r="G1088" s="50">
        <f t="shared" si="16"/>
        <v>129069.78</v>
      </c>
      <c r="H1088" s="50">
        <v>11000</v>
      </c>
      <c r="I1088" s="50">
        <v>9219.27</v>
      </c>
    </row>
    <row r="1089" spans="2:9" ht="16.5" customHeight="1" x14ac:dyDescent="0.3">
      <c r="B1089" s="47" t="s">
        <v>39</v>
      </c>
      <c r="C1089" s="47">
        <v>2020</v>
      </c>
      <c r="D1089" s="47">
        <v>8</v>
      </c>
      <c r="E1089" s="47">
        <v>22</v>
      </c>
      <c r="F1089" s="50">
        <v>474574</v>
      </c>
      <c r="G1089" s="50">
        <f t="shared" si="16"/>
        <v>199321.08</v>
      </c>
      <c r="H1089" s="50">
        <v>34000</v>
      </c>
      <c r="I1089" s="50">
        <v>14237.22</v>
      </c>
    </row>
    <row r="1090" spans="2:9" ht="16.5" customHeight="1" x14ac:dyDescent="0.3">
      <c r="B1090" s="47" t="s">
        <v>39</v>
      </c>
      <c r="C1090" s="47">
        <v>2020</v>
      </c>
      <c r="D1090" s="47">
        <v>6</v>
      </c>
      <c r="E1090" s="47">
        <v>24</v>
      </c>
      <c r="F1090" s="50">
        <v>370509</v>
      </c>
      <c r="G1090" s="50">
        <f t="shared" si="16"/>
        <v>155613.78</v>
      </c>
      <c r="H1090" s="50">
        <v>14000</v>
      </c>
      <c r="I1090" s="50">
        <v>11115.27</v>
      </c>
    </row>
    <row r="1091" spans="2:9" ht="16.5" customHeight="1" x14ac:dyDescent="0.3">
      <c r="B1091" s="47" t="s">
        <v>39</v>
      </c>
      <c r="C1091" s="47">
        <v>2020</v>
      </c>
      <c r="D1091" s="47">
        <v>8</v>
      </c>
      <c r="E1091" s="47">
        <v>12</v>
      </c>
      <c r="F1091" s="50">
        <v>481870</v>
      </c>
      <c r="G1091" s="50">
        <f t="shared" si="16"/>
        <v>202385.4</v>
      </c>
      <c r="H1091" s="50">
        <v>32000</v>
      </c>
      <c r="I1091" s="50">
        <v>14456.1</v>
      </c>
    </row>
    <row r="1092" spans="2:9" ht="16.5" customHeight="1" x14ac:dyDescent="0.3">
      <c r="B1092" s="47" t="s">
        <v>39</v>
      </c>
      <c r="C1092" s="47">
        <v>2020</v>
      </c>
      <c r="D1092" s="47">
        <v>12</v>
      </c>
      <c r="E1092" s="47">
        <v>23</v>
      </c>
      <c r="F1092" s="50">
        <v>263006</v>
      </c>
      <c r="G1092" s="50">
        <f t="shared" si="16"/>
        <v>110462.51999999999</v>
      </c>
      <c r="H1092" s="50">
        <v>21000</v>
      </c>
      <c r="I1092" s="50">
        <v>7890.1799999999994</v>
      </c>
    </row>
    <row r="1093" spans="2:9" ht="16.5" customHeight="1" x14ac:dyDescent="0.3">
      <c r="B1093" s="47" t="s">
        <v>34</v>
      </c>
      <c r="C1093" s="47">
        <v>2020</v>
      </c>
      <c r="D1093" s="47">
        <v>12</v>
      </c>
      <c r="E1093" s="47">
        <v>2</v>
      </c>
      <c r="F1093" s="50">
        <v>347725</v>
      </c>
      <c r="G1093" s="50">
        <f t="shared" ref="G1093:G1156" si="17">F1093*0.42</f>
        <v>146044.5</v>
      </c>
      <c r="H1093" s="50">
        <v>20000</v>
      </c>
      <c r="I1093" s="50">
        <v>10431.75</v>
      </c>
    </row>
    <row r="1094" spans="2:9" ht="16.5" customHeight="1" x14ac:dyDescent="0.3">
      <c r="B1094" s="47" t="s">
        <v>34</v>
      </c>
      <c r="C1094" s="47">
        <v>2020</v>
      </c>
      <c r="D1094" s="47">
        <v>8</v>
      </c>
      <c r="E1094" s="47">
        <v>6</v>
      </c>
      <c r="F1094" s="50">
        <v>330829</v>
      </c>
      <c r="G1094" s="50">
        <f t="shared" si="17"/>
        <v>138948.18</v>
      </c>
      <c r="H1094" s="50">
        <v>11000</v>
      </c>
      <c r="I1094" s="50">
        <v>9924.869999999999</v>
      </c>
    </row>
    <row r="1095" spans="2:9" ht="16.5" customHeight="1" x14ac:dyDescent="0.3">
      <c r="B1095" s="47" t="s">
        <v>34</v>
      </c>
      <c r="C1095" s="47">
        <v>2020</v>
      </c>
      <c r="D1095" s="47">
        <v>8</v>
      </c>
      <c r="E1095" s="47">
        <v>23</v>
      </c>
      <c r="F1095" s="50">
        <v>297597</v>
      </c>
      <c r="G1095" s="50">
        <f t="shared" si="17"/>
        <v>124990.73999999999</v>
      </c>
      <c r="H1095" s="50">
        <v>10000</v>
      </c>
      <c r="I1095" s="50">
        <v>8927.91</v>
      </c>
    </row>
    <row r="1096" spans="2:9" ht="16.5" customHeight="1" x14ac:dyDescent="0.3">
      <c r="B1096" s="47" t="s">
        <v>34</v>
      </c>
      <c r="C1096" s="47">
        <v>2020</v>
      </c>
      <c r="D1096" s="47">
        <v>1</v>
      </c>
      <c r="E1096" s="47">
        <v>3</v>
      </c>
      <c r="F1096" s="50">
        <v>354319</v>
      </c>
      <c r="G1096" s="50">
        <f t="shared" si="17"/>
        <v>148813.97999999998</v>
      </c>
      <c r="H1096" s="50">
        <v>35000</v>
      </c>
      <c r="I1096" s="50">
        <v>10629.57</v>
      </c>
    </row>
    <row r="1097" spans="2:9" ht="16.5" customHeight="1" x14ac:dyDescent="0.3">
      <c r="B1097" s="47" t="s">
        <v>34</v>
      </c>
      <c r="C1097" s="47">
        <v>2020</v>
      </c>
      <c r="D1097" s="47">
        <v>1</v>
      </c>
      <c r="E1097" s="47">
        <v>20</v>
      </c>
      <c r="F1097" s="50">
        <v>364929</v>
      </c>
      <c r="G1097" s="50">
        <f t="shared" si="17"/>
        <v>153270.18</v>
      </c>
      <c r="H1097" s="50">
        <v>35000</v>
      </c>
      <c r="I1097" s="50">
        <v>10947.869999999999</v>
      </c>
    </row>
    <row r="1098" spans="2:9" ht="16.5" customHeight="1" x14ac:dyDescent="0.3">
      <c r="B1098" s="47" t="s">
        <v>34</v>
      </c>
      <c r="C1098" s="47">
        <v>2020</v>
      </c>
      <c r="D1098" s="47">
        <v>1</v>
      </c>
      <c r="E1098" s="47">
        <v>24</v>
      </c>
      <c r="F1098" s="50">
        <v>415330</v>
      </c>
      <c r="G1098" s="50">
        <f t="shared" si="17"/>
        <v>174438.6</v>
      </c>
      <c r="H1098" s="50">
        <v>17000</v>
      </c>
      <c r="I1098" s="50">
        <v>12459.9</v>
      </c>
    </row>
    <row r="1099" spans="2:9" ht="16.5" customHeight="1" x14ac:dyDescent="0.3">
      <c r="B1099" s="47" t="s">
        <v>34</v>
      </c>
      <c r="C1099" s="47">
        <v>2020</v>
      </c>
      <c r="D1099" s="47">
        <v>11</v>
      </c>
      <c r="E1099" s="47">
        <v>20</v>
      </c>
      <c r="F1099" s="50">
        <v>436508</v>
      </c>
      <c r="G1099" s="50">
        <f t="shared" si="17"/>
        <v>183333.36</v>
      </c>
      <c r="H1099" s="50">
        <v>10000</v>
      </c>
      <c r="I1099" s="50">
        <v>13095.24</v>
      </c>
    </row>
    <row r="1100" spans="2:9" ht="16.5" customHeight="1" x14ac:dyDescent="0.3">
      <c r="B1100" s="47" t="s">
        <v>34</v>
      </c>
      <c r="C1100" s="47">
        <v>2020</v>
      </c>
      <c r="D1100" s="47">
        <v>5</v>
      </c>
      <c r="E1100" s="47">
        <v>24</v>
      </c>
      <c r="F1100" s="50">
        <v>430519</v>
      </c>
      <c r="G1100" s="50">
        <f t="shared" si="17"/>
        <v>180817.97999999998</v>
      </c>
      <c r="H1100" s="50">
        <v>21000</v>
      </c>
      <c r="I1100" s="50">
        <v>12915.57</v>
      </c>
    </row>
    <row r="1101" spans="2:9" ht="16.5" customHeight="1" x14ac:dyDescent="0.3">
      <c r="B1101" s="47" t="s">
        <v>34</v>
      </c>
      <c r="C1101" s="47">
        <v>2020</v>
      </c>
      <c r="D1101" s="47">
        <v>10</v>
      </c>
      <c r="E1101" s="47">
        <v>19</v>
      </c>
      <c r="F1101" s="50">
        <v>399093</v>
      </c>
      <c r="G1101" s="50">
        <f t="shared" si="17"/>
        <v>167619.06</v>
      </c>
      <c r="H1101" s="50">
        <v>17000</v>
      </c>
      <c r="I1101" s="50">
        <v>11972.789999999999</v>
      </c>
    </row>
    <row r="1102" spans="2:9" ht="16.5" customHeight="1" x14ac:dyDescent="0.3">
      <c r="B1102" s="47" t="s">
        <v>34</v>
      </c>
      <c r="C1102" s="47">
        <v>2020</v>
      </c>
      <c r="D1102" s="47">
        <v>12</v>
      </c>
      <c r="E1102" s="47">
        <v>5</v>
      </c>
      <c r="F1102" s="50">
        <v>256463</v>
      </c>
      <c r="G1102" s="50">
        <f t="shared" si="17"/>
        <v>107714.45999999999</v>
      </c>
      <c r="H1102" s="50">
        <v>11000</v>
      </c>
      <c r="I1102" s="50">
        <v>7693.8899999999994</v>
      </c>
    </row>
    <row r="1103" spans="2:9" ht="16.5" customHeight="1" x14ac:dyDescent="0.3">
      <c r="B1103" s="47" t="s">
        <v>34</v>
      </c>
      <c r="C1103" s="47">
        <v>2020</v>
      </c>
      <c r="D1103" s="47">
        <v>8</v>
      </c>
      <c r="E1103" s="47">
        <v>14</v>
      </c>
      <c r="F1103" s="50">
        <v>340354</v>
      </c>
      <c r="G1103" s="50">
        <f t="shared" si="17"/>
        <v>142948.68</v>
      </c>
      <c r="H1103" s="50">
        <v>32000</v>
      </c>
      <c r="I1103" s="50">
        <v>10210.619999999999</v>
      </c>
    </row>
    <row r="1104" spans="2:9" ht="16.5" customHeight="1" x14ac:dyDescent="0.3">
      <c r="B1104" s="47" t="s">
        <v>34</v>
      </c>
      <c r="C1104" s="47">
        <v>2020</v>
      </c>
      <c r="D1104" s="47">
        <v>3</v>
      </c>
      <c r="E1104" s="47">
        <v>6</v>
      </c>
      <c r="F1104" s="50">
        <v>285793</v>
      </c>
      <c r="G1104" s="50">
        <f t="shared" si="17"/>
        <v>120033.06</v>
      </c>
      <c r="H1104" s="50">
        <v>38000</v>
      </c>
      <c r="I1104" s="50">
        <v>8573.7899999999991</v>
      </c>
    </row>
    <row r="1105" spans="2:9" ht="16.5" customHeight="1" x14ac:dyDescent="0.3">
      <c r="B1105" s="47" t="s">
        <v>39</v>
      </c>
      <c r="C1105" s="47">
        <v>2020</v>
      </c>
      <c r="D1105" s="47">
        <v>12</v>
      </c>
      <c r="E1105" s="47">
        <v>4</v>
      </c>
      <c r="F1105" s="50">
        <v>289802</v>
      </c>
      <c r="G1105" s="50">
        <f t="shared" si="17"/>
        <v>121716.84</v>
      </c>
      <c r="H1105" s="50">
        <v>34000</v>
      </c>
      <c r="I1105" s="50">
        <v>8694.06</v>
      </c>
    </row>
    <row r="1106" spans="2:9" ht="16.5" customHeight="1" x14ac:dyDescent="0.3">
      <c r="B1106" s="47" t="s">
        <v>34</v>
      </c>
      <c r="C1106" s="47">
        <v>2020</v>
      </c>
      <c r="D1106" s="47">
        <v>4</v>
      </c>
      <c r="E1106" s="47">
        <v>16</v>
      </c>
      <c r="F1106" s="50">
        <v>376978</v>
      </c>
      <c r="G1106" s="50">
        <f t="shared" si="17"/>
        <v>158330.75999999998</v>
      </c>
      <c r="H1106" s="50">
        <v>16000</v>
      </c>
      <c r="I1106" s="50">
        <v>11309.34</v>
      </c>
    </row>
    <row r="1107" spans="2:9" ht="16.5" customHeight="1" x14ac:dyDescent="0.3">
      <c r="B1107" s="47" t="s">
        <v>34</v>
      </c>
      <c r="C1107" s="47">
        <v>2020</v>
      </c>
      <c r="D1107" s="47">
        <v>2</v>
      </c>
      <c r="E1107" s="47">
        <v>28</v>
      </c>
      <c r="F1107" s="50">
        <v>461080</v>
      </c>
      <c r="G1107" s="50">
        <f t="shared" si="17"/>
        <v>193653.6</v>
      </c>
      <c r="H1107" s="50">
        <v>11000</v>
      </c>
      <c r="I1107" s="50">
        <v>13832.4</v>
      </c>
    </row>
    <row r="1108" spans="2:9" ht="16.5" customHeight="1" x14ac:dyDescent="0.3">
      <c r="B1108" s="47" t="s">
        <v>34</v>
      </c>
      <c r="C1108" s="47">
        <v>2020</v>
      </c>
      <c r="D1108" s="47">
        <v>8</v>
      </c>
      <c r="E1108" s="47">
        <v>27</v>
      </c>
      <c r="F1108" s="50">
        <v>494741</v>
      </c>
      <c r="G1108" s="50">
        <f t="shared" si="17"/>
        <v>207791.22</v>
      </c>
      <c r="H1108" s="50">
        <v>16000</v>
      </c>
      <c r="I1108" s="50">
        <v>14842.23</v>
      </c>
    </row>
    <row r="1109" spans="2:9" ht="16.5" customHeight="1" x14ac:dyDescent="0.3">
      <c r="B1109" s="47" t="s">
        <v>34</v>
      </c>
      <c r="C1109" s="47">
        <v>2020</v>
      </c>
      <c r="D1109" s="47">
        <v>8</v>
      </c>
      <c r="E1109" s="47">
        <v>13</v>
      </c>
      <c r="F1109" s="50">
        <v>265678</v>
      </c>
      <c r="G1109" s="50">
        <f t="shared" si="17"/>
        <v>111584.76</v>
      </c>
      <c r="H1109" s="50">
        <v>19000</v>
      </c>
      <c r="I1109" s="50">
        <v>7970.34</v>
      </c>
    </row>
    <row r="1110" spans="2:9" ht="16.5" customHeight="1" x14ac:dyDescent="0.3">
      <c r="B1110" s="47" t="s">
        <v>34</v>
      </c>
      <c r="C1110" s="47">
        <v>2020</v>
      </c>
      <c r="D1110" s="47">
        <v>1</v>
      </c>
      <c r="E1110" s="47">
        <v>25</v>
      </c>
      <c r="F1110" s="50">
        <v>464549</v>
      </c>
      <c r="G1110" s="50">
        <f t="shared" si="17"/>
        <v>195110.58</v>
      </c>
      <c r="H1110" s="50">
        <v>31000</v>
      </c>
      <c r="I1110" s="50">
        <v>13936.47</v>
      </c>
    </row>
    <row r="1111" spans="2:9" ht="16.5" customHeight="1" x14ac:dyDescent="0.3">
      <c r="B1111" s="47" t="s">
        <v>34</v>
      </c>
      <c r="C1111" s="47">
        <v>2020</v>
      </c>
      <c r="D1111" s="47">
        <v>2</v>
      </c>
      <c r="E1111" s="47">
        <v>10</v>
      </c>
      <c r="F1111" s="50">
        <v>465498</v>
      </c>
      <c r="G1111" s="50">
        <f t="shared" si="17"/>
        <v>195509.16</v>
      </c>
      <c r="H1111" s="50">
        <v>31000</v>
      </c>
      <c r="I1111" s="50">
        <v>13964.939999999999</v>
      </c>
    </row>
    <row r="1112" spans="2:9" ht="16.5" customHeight="1" x14ac:dyDescent="0.3">
      <c r="B1112" s="47" t="s">
        <v>39</v>
      </c>
      <c r="C1112" s="47">
        <v>2020</v>
      </c>
      <c r="D1112" s="47">
        <v>5</v>
      </c>
      <c r="E1112" s="47">
        <v>15</v>
      </c>
      <c r="F1112" s="50">
        <v>477763</v>
      </c>
      <c r="G1112" s="50">
        <f t="shared" si="17"/>
        <v>200660.46</v>
      </c>
      <c r="H1112" s="50">
        <v>24000</v>
      </c>
      <c r="I1112" s="50">
        <v>14332.89</v>
      </c>
    </row>
    <row r="1113" spans="2:9" ht="16.5" customHeight="1" x14ac:dyDescent="0.3">
      <c r="B1113" s="47" t="s">
        <v>39</v>
      </c>
      <c r="C1113" s="47">
        <v>2020</v>
      </c>
      <c r="D1113" s="47">
        <v>11</v>
      </c>
      <c r="E1113" s="47">
        <v>9</v>
      </c>
      <c r="F1113" s="50">
        <v>350045</v>
      </c>
      <c r="G1113" s="50">
        <f t="shared" si="17"/>
        <v>147018.9</v>
      </c>
      <c r="H1113" s="50">
        <v>16000</v>
      </c>
      <c r="I1113" s="50">
        <v>10501.35</v>
      </c>
    </row>
    <row r="1114" spans="2:9" ht="16.5" customHeight="1" x14ac:dyDescent="0.3">
      <c r="B1114" s="47" t="s">
        <v>39</v>
      </c>
      <c r="C1114" s="47">
        <v>2020</v>
      </c>
      <c r="D1114" s="47">
        <v>11</v>
      </c>
      <c r="E1114" s="47">
        <v>4</v>
      </c>
      <c r="F1114" s="50">
        <v>456624</v>
      </c>
      <c r="G1114" s="50">
        <f t="shared" si="17"/>
        <v>191782.08</v>
      </c>
      <c r="H1114" s="50">
        <v>25000</v>
      </c>
      <c r="I1114" s="50">
        <v>13698.72</v>
      </c>
    </row>
    <row r="1115" spans="2:9" ht="16.5" customHeight="1" x14ac:dyDescent="0.3">
      <c r="B1115" s="47" t="s">
        <v>39</v>
      </c>
      <c r="C1115" s="47">
        <v>2020</v>
      </c>
      <c r="D1115" s="47">
        <v>1</v>
      </c>
      <c r="E1115" s="47">
        <v>9</v>
      </c>
      <c r="F1115" s="50">
        <v>399461</v>
      </c>
      <c r="G1115" s="50">
        <f t="shared" si="17"/>
        <v>167773.62</v>
      </c>
      <c r="H1115" s="50">
        <v>21000</v>
      </c>
      <c r="I1115" s="50">
        <v>11983.83</v>
      </c>
    </row>
    <row r="1116" spans="2:9" ht="16.5" customHeight="1" x14ac:dyDescent="0.3">
      <c r="B1116" s="47" t="s">
        <v>39</v>
      </c>
      <c r="C1116" s="47">
        <v>2020</v>
      </c>
      <c r="D1116" s="47">
        <v>10</v>
      </c>
      <c r="E1116" s="47">
        <v>20</v>
      </c>
      <c r="F1116" s="50">
        <v>471300</v>
      </c>
      <c r="G1116" s="50">
        <f t="shared" si="17"/>
        <v>197946</v>
      </c>
      <c r="H1116" s="50">
        <v>26000</v>
      </c>
      <c r="I1116" s="50">
        <v>14139</v>
      </c>
    </row>
    <row r="1117" spans="2:9" ht="16.5" customHeight="1" x14ac:dyDescent="0.3">
      <c r="B1117" s="47" t="s">
        <v>39</v>
      </c>
      <c r="C1117" s="47">
        <v>2020</v>
      </c>
      <c r="D1117" s="47">
        <v>7</v>
      </c>
      <c r="E1117" s="47">
        <v>26</v>
      </c>
      <c r="F1117" s="50">
        <v>284472</v>
      </c>
      <c r="G1117" s="50">
        <f t="shared" si="17"/>
        <v>119478.23999999999</v>
      </c>
      <c r="H1117" s="50">
        <v>11000</v>
      </c>
      <c r="I1117" s="50">
        <v>8534.16</v>
      </c>
    </row>
    <row r="1118" spans="2:9" ht="16.5" customHeight="1" x14ac:dyDescent="0.3">
      <c r="B1118" s="47" t="s">
        <v>39</v>
      </c>
      <c r="C1118" s="47">
        <v>2020</v>
      </c>
      <c r="D1118" s="47">
        <v>3</v>
      </c>
      <c r="E1118" s="47">
        <v>4</v>
      </c>
      <c r="F1118" s="50">
        <v>385714</v>
      </c>
      <c r="G1118" s="50">
        <f t="shared" si="17"/>
        <v>161999.88</v>
      </c>
      <c r="H1118" s="50">
        <v>31000</v>
      </c>
      <c r="I1118" s="50">
        <v>11571.42</v>
      </c>
    </row>
    <row r="1119" spans="2:9" ht="16.5" customHeight="1" x14ac:dyDescent="0.3">
      <c r="B1119" s="47" t="s">
        <v>39</v>
      </c>
      <c r="C1119" s="47">
        <v>2020</v>
      </c>
      <c r="D1119" s="47">
        <v>11</v>
      </c>
      <c r="E1119" s="47">
        <v>6</v>
      </c>
      <c r="F1119" s="50">
        <v>485354</v>
      </c>
      <c r="G1119" s="50">
        <f t="shared" si="17"/>
        <v>203848.68</v>
      </c>
      <c r="H1119" s="50">
        <v>20000</v>
      </c>
      <c r="I1119" s="50">
        <v>14560.619999999999</v>
      </c>
    </row>
    <row r="1120" spans="2:9" ht="16.5" customHeight="1" x14ac:dyDescent="0.3">
      <c r="B1120" s="47" t="s">
        <v>39</v>
      </c>
      <c r="C1120" s="47">
        <v>2020</v>
      </c>
      <c r="D1120" s="47">
        <v>12</v>
      </c>
      <c r="E1120" s="47">
        <v>20</v>
      </c>
      <c r="F1120" s="50">
        <v>276972</v>
      </c>
      <c r="G1120" s="50">
        <f t="shared" si="17"/>
        <v>116328.23999999999</v>
      </c>
      <c r="H1120" s="50">
        <v>39000</v>
      </c>
      <c r="I1120" s="50">
        <v>8309.16</v>
      </c>
    </row>
    <row r="1121" spans="2:9" ht="16.5" customHeight="1" x14ac:dyDescent="0.3">
      <c r="B1121" s="47" t="s">
        <v>39</v>
      </c>
      <c r="C1121" s="47">
        <v>2020</v>
      </c>
      <c r="D1121" s="47">
        <v>1</v>
      </c>
      <c r="E1121" s="47">
        <v>22</v>
      </c>
      <c r="F1121" s="50">
        <v>410004</v>
      </c>
      <c r="G1121" s="50">
        <f t="shared" si="17"/>
        <v>172201.68</v>
      </c>
      <c r="H1121" s="50">
        <v>34000</v>
      </c>
      <c r="I1121" s="50">
        <v>12300.119999999999</v>
      </c>
    </row>
    <row r="1122" spans="2:9" ht="16.5" customHeight="1" x14ac:dyDescent="0.3">
      <c r="B1122" s="47" t="s">
        <v>39</v>
      </c>
      <c r="C1122" s="47">
        <v>2020</v>
      </c>
      <c r="D1122" s="47">
        <v>2</v>
      </c>
      <c r="E1122" s="47">
        <v>7</v>
      </c>
      <c r="F1122" s="50">
        <v>295939</v>
      </c>
      <c r="G1122" s="50">
        <f t="shared" si="17"/>
        <v>124294.37999999999</v>
      </c>
      <c r="H1122" s="50">
        <v>18000</v>
      </c>
      <c r="I1122" s="50">
        <v>8878.17</v>
      </c>
    </row>
    <row r="1123" spans="2:9" ht="16.5" customHeight="1" x14ac:dyDescent="0.3">
      <c r="B1123" s="47" t="s">
        <v>39</v>
      </c>
      <c r="C1123" s="47">
        <v>2020</v>
      </c>
      <c r="D1123" s="47">
        <v>5</v>
      </c>
      <c r="E1123" s="47">
        <v>8</v>
      </c>
      <c r="F1123" s="50">
        <v>271340</v>
      </c>
      <c r="G1123" s="50">
        <f t="shared" si="17"/>
        <v>113962.8</v>
      </c>
      <c r="H1123" s="50">
        <v>35000</v>
      </c>
      <c r="I1123" s="50">
        <v>8140.2</v>
      </c>
    </row>
    <row r="1124" spans="2:9" ht="16.5" customHeight="1" x14ac:dyDescent="0.3">
      <c r="B1124" s="47" t="s">
        <v>39</v>
      </c>
      <c r="C1124" s="47">
        <v>2020</v>
      </c>
      <c r="D1124" s="47">
        <v>1</v>
      </c>
      <c r="E1124" s="47">
        <v>7</v>
      </c>
      <c r="F1124" s="50">
        <v>378283</v>
      </c>
      <c r="G1124" s="50">
        <f t="shared" si="17"/>
        <v>158878.85999999999</v>
      </c>
      <c r="H1124" s="50">
        <v>39000</v>
      </c>
      <c r="I1124" s="50">
        <v>11348.49</v>
      </c>
    </row>
    <row r="1125" spans="2:9" ht="16.5" customHeight="1" x14ac:dyDescent="0.3">
      <c r="B1125" s="47" t="s">
        <v>34</v>
      </c>
      <c r="C1125" s="47">
        <v>2020</v>
      </c>
      <c r="D1125" s="47">
        <v>7</v>
      </c>
      <c r="E1125" s="47">
        <v>28</v>
      </c>
      <c r="F1125" s="50">
        <v>350830</v>
      </c>
      <c r="G1125" s="50">
        <f t="shared" si="17"/>
        <v>147348.6</v>
      </c>
      <c r="H1125" s="50">
        <v>17000</v>
      </c>
      <c r="I1125" s="50">
        <v>10524.9</v>
      </c>
    </row>
    <row r="1126" spans="2:9" ht="16.5" customHeight="1" x14ac:dyDescent="0.3">
      <c r="B1126" s="47" t="s">
        <v>34</v>
      </c>
      <c r="C1126" s="47">
        <v>2020</v>
      </c>
      <c r="D1126" s="47">
        <v>2</v>
      </c>
      <c r="E1126" s="47">
        <v>25</v>
      </c>
      <c r="F1126" s="50">
        <v>314995</v>
      </c>
      <c r="G1126" s="50">
        <f t="shared" si="17"/>
        <v>132297.9</v>
      </c>
      <c r="H1126" s="50">
        <v>23000</v>
      </c>
      <c r="I1126" s="50">
        <v>9449.85</v>
      </c>
    </row>
    <row r="1127" spans="2:9" ht="16.5" customHeight="1" x14ac:dyDescent="0.3">
      <c r="B1127" s="47" t="s">
        <v>34</v>
      </c>
      <c r="C1127" s="47">
        <v>2020</v>
      </c>
      <c r="D1127" s="47">
        <v>3</v>
      </c>
      <c r="E1127" s="47">
        <v>26</v>
      </c>
      <c r="F1127" s="50">
        <v>365218</v>
      </c>
      <c r="G1127" s="50">
        <f t="shared" si="17"/>
        <v>153391.56</v>
      </c>
      <c r="H1127" s="50">
        <v>15000</v>
      </c>
      <c r="I1127" s="50">
        <v>10956.539999999999</v>
      </c>
    </row>
    <row r="1128" spans="2:9" ht="16.5" customHeight="1" x14ac:dyDescent="0.3">
      <c r="B1128" s="47" t="s">
        <v>34</v>
      </c>
      <c r="C1128" s="47">
        <v>2020</v>
      </c>
      <c r="D1128" s="47">
        <v>2</v>
      </c>
      <c r="E1128" s="47">
        <v>26</v>
      </c>
      <c r="F1128" s="50">
        <v>384708</v>
      </c>
      <c r="G1128" s="50">
        <f t="shared" si="17"/>
        <v>161577.35999999999</v>
      </c>
      <c r="H1128" s="50">
        <v>32000</v>
      </c>
      <c r="I1128" s="50">
        <v>11541.24</v>
      </c>
    </row>
    <row r="1129" spans="2:9" ht="16.5" customHeight="1" x14ac:dyDescent="0.3">
      <c r="B1129" s="47" t="s">
        <v>34</v>
      </c>
      <c r="C1129" s="47">
        <v>2020</v>
      </c>
      <c r="D1129" s="47">
        <v>11</v>
      </c>
      <c r="E1129" s="47">
        <v>15</v>
      </c>
      <c r="F1129" s="50">
        <v>424942</v>
      </c>
      <c r="G1129" s="50">
        <f t="shared" si="17"/>
        <v>178475.63999999998</v>
      </c>
      <c r="H1129" s="50">
        <v>15000</v>
      </c>
      <c r="I1129" s="50">
        <v>12748.26</v>
      </c>
    </row>
    <row r="1130" spans="2:9" ht="16.5" customHeight="1" x14ac:dyDescent="0.3">
      <c r="B1130" s="47" t="s">
        <v>34</v>
      </c>
      <c r="C1130" s="47">
        <v>2020</v>
      </c>
      <c r="D1130" s="47">
        <v>3</v>
      </c>
      <c r="E1130" s="47">
        <v>10</v>
      </c>
      <c r="F1130" s="50">
        <v>299211</v>
      </c>
      <c r="G1130" s="50">
        <f t="shared" si="17"/>
        <v>125668.62</v>
      </c>
      <c r="H1130" s="50">
        <v>18000</v>
      </c>
      <c r="I1130" s="50">
        <v>8976.33</v>
      </c>
    </row>
    <row r="1131" spans="2:9" ht="16.5" customHeight="1" x14ac:dyDescent="0.3">
      <c r="B1131" s="47" t="s">
        <v>35</v>
      </c>
      <c r="C1131" s="47">
        <v>2020</v>
      </c>
      <c r="D1131" s="47">
        <v>3</v>
      </c>
      <c r="E1131" s="47">
        <v>28</v>
      </c>
      <c r="F1131" s="50">
        <v>326606</v>
      </c>
      <c r="G1131" s="50">
        <f t="shared" si="17"/>
        <v>137174.51999999999</v>
      </c>
      <c r="H1131" s="50">
        <v>32000</v>
      </c>
      <c r="I1131" s="50">
        <v>9798.18</v>
      </c>
    </row>
    <row r="1132" spans="2:9" ht="16.5" customHeight="1" x14ac:dyDescent="0.3">
      <c r="B1132" s="47" t="s">
        <v>35</v>
      </c>
      <c r="C1132" s="47">
        <v>2020</v>
      </c>
      <c r="D1132" s="47">
        <v>7</v>
      </c>
      <c r="E1132" s="47">
        <v>12</v>
      </c>
      <c r="F1132" s="50">
        <v>396005</v>
      </c>
      <c r="G1132" s="50">
        <f t="shared" si="17"/>
        <v>166322.1</v>
      </c>
      <c r="H1132" s="50">
        <v>13000</v>
      </c>
      <c r="I1132" s="50">
        <v>11880.15</v>
      </c>
    </row>
    <row r="1133" spans="2:9" ht="16.5" customHeight="1" x14ac:dyDescent="0.3">
      <c r="B1133" s="47" t="s">
        <v>35</v>
      </c>
      <c r="C1133" s="47">
        <v>2020</v>
      </c>
      <c r="D1133" s="47">
        <v>8</v>
      </c>
      <c r="E1133" s="47">
        <v>4</v>
      </c>
      <c r="F1133" s="50">
        <v>395795</v>
      </c>
      <c r="G1133" s="50">
        <f t="shared" si="17"/>
        <v>166233.9</v>
      </c>
      <c r="H1133" s="50">
        <v>13000</v>
      </c>
      <c r="I1133" s="50">
        <v>11873.85</v>
      </c>
    </row>
    <row r="1134" spans="2:9" ht="16.5" customHeight="1" x14ac:dyDescent="0.3">
      <c r="B1134" s="47" t="s">
        <v>35</v>
      </c>
      <c r="C1134" s="47">
        <v>2020</v>
      </c>
      <c r="D1134" s="47">
        <v>6</v>
      </c>
      <c r="E1134" s="47">
        <v>5</v>
      </c>
      <c r="F1134" s="50">
        <v>453673</v>
      </c>
      <c r="G1134" s="50">
        <f t="shared" si="17"/>
        <v>190542.66</v>
      </c>
      <c r="H1134" s="50">
        <v>18000</v>
      </c>
      <c r="I1134" s="50">
        <v>13610.189999999999</v>
      </c>
    </row>
    <row r="1135" spans="2:9" ht="16.5" customHeight="1" x14ac:dyDescent="0.3">
      <c r="B1135" s="47" t="s">
        <v>35</v>
      </c>
      <c r="C1135" s="47">
        <v>2020</v>
      </c>
      <c r="D1135" s="47">
        <v>2</v>
      </c>
      <c r="E1135" s="47">
        <v>2</v>
      </c>
      <c r="F1135" s="50">
        <v>324759</v>
      </c>
      <c r="G1135" s="50">
        <f t="shared" si="17"/>
        <v>136398.78</v>
      </c>
      <c r="H1135" s="50">
        <v>34000</v>
      </c>
      <c r="I1135" s="50">
        <v>9742.77</v>
      </c>
    </row>
    <row r="1136" spans="2:9" ht="16.5" customHeight="1" x14ac:dyDescent="0.3">
      <c r="B1136" s="47" t="s">
        <v>35</v>
      </c>
      <c r="C1136" s="47">
        <v>2020</v>
      </c>
      <c r="D1136" s="47">
        <v>2</v>
      </c>
      <c r="E1136" s="47">
        <v>14</v>
      </c>
      <c r="F1136" s="50">
        <v>329934</v>
      </c>
      <c r="G1136" s="50">
        <f t="shared" si="17"/>
        <v>138572.28</v>
      </c>
      <c r="H1136" s="50">
        <v>16000</v>
      </c>
      <c r="I1136" s="50">
        <v>9898.02</v>
      </c>
    </row>
    <row r="1137" spans="2:9" ht="16.5" customHeight="1" x14ac:dyDescent="0.3">
      <c r="B1137" s="47" t="s">
        <v>35</v>
      </c>
      <c r="C1137" s="47">
        <v>2020</v>
      </c>
      <c r="D1137" s="47">
        <v>10</v>
      </c>
      <c r="E1137" s="47">
        <v>21</v>
      </c>
      <c r="F1137" s="50">
        <v>423848</v>
      </c>
      <c r="G1137" s="50">
        <f t="shared" si="17"/>
        <v>178016.16</v>
      </c>
      <c r="H1137" s="50">
        <v>23000</v>
      </c>
      <c r="I1137" s="50">
        <v>12715.439999999999</v>
      </c>
    </row>
    <row r="1138" spans="2:9" ht="16.5" customHeight="1" x14ac:dyDescent="0.3">
      <c r="B1138" s="47" t="s">
        <v>35</v>
      </c>
      <c r="C1138" s="47">
        <v>2020</v>
      </c>
      <c r="D1138" s="47">
        <v>6</v>
      </c>
      <c r="E1138" s="47">
        <v>16</v>
      </c>
      <c r="F1138" s="50">
        <v>451334</v>
      </c>
      <c r="G1138" s="50">
        <f t="shared" si="17"/>
        <v>189560.28</v>
      </c>
      <c r="H1138" s="50">
        <v>39000</v>
      </c>
      <c r="I1138" s="50">
        <v>13540.019999999999</v>
      </c>
    </row>
    <row r="1139" spans="2:9" ht="16.5" customHeight="1" x14ac:dyDescent="0.3">
      <c r="B1139" s="47" t="s">
        <v>35</v>
      </c>
      <c r="C1139" s="47">
        <v>2020</v>
      </c>
      <c r="D1139" s="47">
        <v>7</v>
      </c>
      <c r="E1139" s="47">
        <v>2</v>
      </c>
      <c r="F1139" s="50">
        <v>269683</v>
      </c>
      <c r="G1139" s="50">
        <f t="shared" si="17"/>
        <v>113266.86</v>
      </c>
      <c r="H1139" s="50">
        <v>24000</v>
      </c>
      <c r="I1139" s="50">
        <v>8090.49</v>
      </c>
    </row>
    <row r="1140" spans="2:9" ht="16.5" customHeight="1" x14ac:dyDescent="0.3">
      <c r="B1140" s="47" t="s">
        <v>35</v>
      </c>
      <c r="C1140" s="47">
        <v>2020</v>
      </c>
      <c r="D1140" s="47">
        <v>3</v>
      </c>
      <c r="E1140" s="47">
        <v>5</v>
      </c>
      <c r="F1140" s="50">
        <v>369368</v>
      </c>
      <c r="G1140" s="50">
        <f t="shared" si="17"/>
        <v>155134.56</v>
      </c>
      <c r="H1140" s="50">
        <v>10000</v>
      </c>
      <c r="I1140" s="50">
        <v>11081.039999999999</v>
      </c>
    </row>
    <row r="1141" spans="2:9" ht="16.5" customHeight="1" x14ac:dyDescent="0.3">
      <c r="B1141" s="47" t="s">
        <v>35</v>
      </c>
      <c r="C1141" s="47">
        <v>2020</v>
      </c>
      <c r="D1141" s="47">
        <v>7</v>
      </c>
      <c r="E1141" s="47">
        <v>20</v>
      </c>
      <c r="F1141" s="50">
        <v>408469</v>
      </c>
      <c r="G1141" s="50">
        <f t="shared" si="17"/>
        <v>171556.97999999998</v>
      </c>
      <c r="H1141" s="50">
        <v>30000</v>
      </c>
      <c r="I1141" s="50">
        <v>12254.07</v>
      </c>
    </row>
    <row r="1142" spans="2:9" ht="16.5" customHeight="1" x14ac:dyDescent="0.3">
      <c r="B1142" s="47" t="s">
        <v>35</v>
      </c>
      <c r="C1142" s="47">
        <v>2020</v>
      </c>
      <c r="D1142" s="47">
        <v>4</v>
      </c>
      <c r="E1142" s="47">
        <v>10</v>
      </c>
      <c r="F1142" s="50">
        <v>371969</v>
      </c>
      <c r="G1142" s="50">
        <f t="shared" si="17"/>
        <v>156226.97999999998</v>
      </c>
      <c r="H1142" s="50">
        <v>11000</v>
      </c>
      <c r="I1142" s="50">
        <v>11159.07</v>
      </c>
    </row>
    <row r="1143" spans="2:9" ht="16.5" customHeight="1" x14ac:dyDescent="0.3">
      <c r="B1143" s="47" t="s">
        <v>35</v>
      </c>
      <c r="C1143" s="47">
        <v>2020</v>
      </c>
      <c r="D1143" s="47">
        <v>4</v>
      </c>
      <c r="E1143" s="47">
        <v>4</v>
      </c>
      <c r="F1143" s="50">
        <v>274781</v>
      </c>
      <c r="G1143" s="50">
        <f t="shared" si="17"/>
        <v>115408.01999999999</v>
      </c>
      <c r="H1143" s="50">
        <v>31000</v>
      </c>
      <c r="I1143" s="50">
        <v>8243.43</v>
      </c>
    </row>
    <row r="1144" spans="2:9" ht="16.5" customHeight="1" x14ac:dyDescent="0.3">
      <c r="B1144" s="47" t="s">
        <v>35</v>
      </c>
      <c r="C1144" s="47">
        <v>2020</v>
      </c>
      <c r="D1144" s="47">
        <v>5</v>
      </c>
      <c r="E1144" s="47">
        <v>12</v>
      </c>
      <c r="F1144" s="50">
        <v>309505</v>
      </c>
      <c r="G1144" s="50">
        <f t="shared" si="17"/>
        <v>129992.09999999999</v>
      </c>
      <c r="H1144" s="50">
        <v>10000</v>
      </c>
      <c r="I1144" s="50">
        <v>9285.15</v>
      </c>
    </row>
    <row r="1145" spans="2:9" ht="16.5" customHeight="1" x14ac:dyDescent="0.3">
      <c r="B1145" s="47" t="s">
        <v>34</v>
      </c>
      <c r="C1145" s="47">
        <v>2020</v>
      </c>
      <c r="D1145" s="47">
        <v>6</v>
      </c>
      <c r="E1145" s="47">
        <v>25</v>
      </c>
      <c r="F1145" s="50">
        <v>385357</v>
      </c>
      <c r="G1145" s="50">
        <f t="shared" si="17"/>
        <v>161849.94</v>
      </c>
      <c r="H1145" s="50">
        <v>16000</v>
      </c>
      <c r="I1145" s="50">
        <v>11560.71</v>
      </c>
    </row>
    <row r="1146" spans="2:9" ht="16.5" customHeight="1" x14ac:dyDescent="0.3">
      <c r="B1146" s="47" t="s">
        <v>34</v>
      </c>
      <c r="C1146" s="47">
        <v>2020</v>
      </c>
      <c r="D1146" s="47">
        <v>10</v>
      </c>
      <c r="E1146" s="47">
        <v>24</v>
      </c>
      <c r="F1146" s="50">
        <v>296844</v>
      </c>
      <c r="G1146" s="50">
        <f t="shared" si="17"/>
        <v>124674.48</v>
      </c>
      <c r="H1146" s="50">
        <v>18000</v>
      </c>
      <c r="I1146" s="50">
        <v>8905.32</v>
      </c>
    </row>
    <row r="1147" spans="2:9" ht="16.5" customHeight="1" x14ac:dyDescent="0.3">
      <c r="B1147" s="47" t="s">
        <v>34</v>
      </c>
      <c r="C1147" s="47">
        <v>2020</v>
      </c>
      <c r="D1147" s="47">
        <v>9</v>
      </c>
      <c r="E1147" s="47">
        <v>19</v>
      </c>
      <c r="F1147" s="50">
        <v>276592</v>
      </c>
      <c r="G1147" s="50">
        <f t="shared" si="17"/>
        <v>116168.64</v>
      </c>
      <c r="H1147" s="50">
        <v>26000</v>
      </c>
      <c r="I1147" s="50">
        <v>8297.76</v>
      </c>
    </row>
    <row r="1148" spans="2:9" ht="16.5" customHeight="1" x14ac:dyDescent="0.3">
      <c r="B1148" s="47" t="s">
        <v>34</v>
      </c>
      <c r="C1148" s="47">
        <v>2020</v>
      </c>
      <c r="D1148" s="47">
        <v>11</v>
      </c>
      <c r="E1148" s="47">
        <v>19</v>
      </c>
      <c r="F1148" s="50">
        <v>434519</v>
      </c>
      <c r="G1148" s="50">
        <f t="shared" si="17"/>
        <v>182497.97999999998</v>
      </c>
      <c r="H1148" s="50">
        <v>18000</v>
      </c>
      <c r="I1148" s="50">
        <v>13035.57</v>
      </c>
    </row>
    <row r="1149" spans="2:9" ht="16.5" customHeight="1" x14ac:dyDescent="0.3">
      <c r="B1149" s="47" t="s">
        <v>34</v>
      </c>
      <c r="C1149" s="47">
        <v>2020</v>
      </c>
      <c r="D1149" s="47">
        <v>6</v>
      </c>
      <c r="E1149" s="47">
        <v>27</v>
      </c>
      <c r="F1149" s="50">
        <v>357238</v>
      </c>
      <c r="G1149" s="50">
        <f t="shared" si="17"/>
        <v>150039.96</v>
      </c>
      <c r="H1149" s="50">
        <v>34000</v>
      </c>
      <c r="I1149" s="50">
        <v>10717.14</v>
      </c>
    </row>
    <row r="1150" spans="2:9" ht="16.5" customHeight="1" x14ac:dyDescent="0.3">
      <c r="B1150" s="47" t="s">
        <v>34</v>
      </c>
      <c r="C1150" s="47">
        <v>2020</v>
      </c>
      <c r="D1150" s="47">
        <v>1</v>
      </c>
      <c r="E1150" s="47">
        <v>13</v>
      </c>
      <c r="F1150" s="50">
        <v>340061</v>
      </c>
      <c r="G1150" s="50">
        <f t="shared" si="17"/>
        <v>142825.62</v>
      </c>
      <c r="H1150" s="50">
        <v>25000</v>
      </c>
      <c r="I1150" s="50">
        <v>10201.83</v>
      </c>
    </row>
    <row r="1151" spans="2:9" ht="16.5" customHeight="1" x14ac:dyDescent="0.3">
      <c r="B1151" s="47" t="s">
        <v>34</v>
      </c>
      <c r="C1151" s="47">
        <v>2020</v>
      </c>
      <c r="D1151" s="47">
        <v>9</v>
      </c>
      <c r="E1151" s="47">
        <v>1</v>
      </c>
      <c r="F1151" s="50">
        <v>408624</v>
      </c>
      <c r="G1151" s="50">
        <f t="shared" si="17"/>
        <v>171622.08</v>
      </c>
      <c r="H1151" s="50">
        <v>18000</v>
      </c>
      <c r="I1151" s="50">
        <v>12258.72</v>
      </c>
    </row>
    <row r="1152" spans="2:9" ht="16.5" customHeight="1" x14ac:dyDescent="0.3">
      <c r="B1152" s="47" t="s">
        <v>34</v>
      </c>
      <c r="C1152" s="47">
        <v>2020</v>
      </c>
      <c r="D1152" s="47">
        <v>12</v>
      </c>
      <c r="E1152" s="47">
        <v>3</v>
      </c>
      <c r="F1152" s="50">
        <v>359732</v>
      </c>
      <c r="G1152" s="50">
        <f t="shared" si="17"/>
        <v>151087.44</v>
      </c>
      <c r="H1152" s="50">
        <v>36000</v>
      </c>
      <c r="I1152" s="50">
        <v>10791.96</v>
      </c>
    </row>
    <row r="1153" spans="2:9" ht="16.5" customHeight="1" x14ac:dyDescent="0.3">
      <c r="B1153" s="47" t="s">
        <v>34</v>
      </c>
      <c r="C1153" s="47">
        <v>2020</v>
      </c>
      <c r="D1153" s="47">
        <v>9</v>
      </c>
      <c r="E1153" s="47">
        <v>16</v>
      </c>
      <c r="F1153" s="50">
        <v>364491</v>
      </c>
      <c r="G1153" s="50">
        <f t="shared" si="17"/>
        <v>153086.22</v>
      </c>
      <c r="H1153" s="50">
        <v>11000</v>
      </c>
      <c r="I1153" s="50">
        <v>10934.73</v>
      </c>
    </row>
    <row r="1154" spans="2:9" ht="16.5" customHeight="1" x14ac:dyDescent="0.3">
      <c r="B1154" s="47" t="s">
        <v>34</v>
      </c>
      <c r="C1154" s="47">
        <v>2020</v>
      </c>
      <c r="D1154" s="47">
        <v>7</v>
      </c>
      <c r="E1154" s="47">
        <v>27</v>
      </c>
      <c r="F1154" s="50">
        <v>287123</v>
      </c>
      <c r="G1154" s="50">
        <f t="shared" si="17"/>
        <v>120591.65999999999</v>
      </c>
      <c r="H1154" s="50">
        <v>32000</v>
      </c>
      <c r="I1154" s="50">
        <v>8613.69</v>
      </c>
    </row>
    <row r="1155" spans="2:9" ht="16.5" customHeight="1" x14ac:dyDescent="0.3">
      <c r="B1155" s="47" t="s">
        <v>34</v>
      </c>
      <c r="C1155" s="47">
        <v>2020</v>
      </c>
      <c r="D1155" s="47">
        <v>9</v>
      </c>
      <c r="E1155" s="47">
        <v>25</v>
      </c>
      <c r="F1155" s="50">
        <v>410845</v>
      </c>
      <c r="G1155" s="50">
        <f t="shared" si="17"/>
        <v>172554.9</v>
      </c>
      <c r="H1155" s="50">
        <v>35000</v>
      </c>
      <c r="I1155" s="50">
        <v>12325.35</v>
      </c>
    </row>
    <row r="1156" spans="2:9" ht="16.5" customHeight="1" x14ac:dyDescent="0.3">
      <c r="B1156" s="47" t="s">
        <v>34</v>
      </c>
      <c r="C1156" s="47">
        <v>2020</v>
      </c>
      <c r="D1156" s="47">
        <v>9</v>
      </c>
      <c r="E1156" s="47">
        <v>25</v>
      </c>
      <c r="F1156" s="50">
        <v>497395</v>
      </c>
      <c r="G1156" s="50">
        <f t="shared" si="17"/>
        <v>208905.9</v>
      </c>
      <c r="H1156" s="50">
        <v>16000</v>
      </c>
      <c r="I1156" s="50">
        <v>14921.849999999999</v>
      </c>
    </row>
    <row r="1157" spans="2:9" ht="16.5" customHeight="1" x14ac:dyDescent="0.3">
      <c r="B1157" s="47" t="s">
        <v>34</v>
      </c>
      <c r="C1157" s="47">
        <v>2020</v>
      </c>
      <c r="D1157" s="47">
        <v>11</v>
      </c>
      <c r="E1157" s="47">
        <v>16</v>
      </c>
      <c r="F1157" s="50">
        <v>393335</v>
      </c>
      <c r="G1157" s="50">
        <f t="shared" ref="G1157:G1220" si="18">F1157*0.42</f>
        <v>165200.69999999998</v>
      </c>
      <c r="H1157" s="50">
        <v>26000</v>
      </c>
      <c r="I1157" s="50">
        <v>11800.05</v>
      </c>
    </row>
    <row r="1158" spans="2:9" ht="16.5" customHeight="1" x14ac:dyDescent="0.3">
      <c r="B1158" s="47" t="s">
        <v>34</v>
      </c>
      <c r="C1158" s="47">
        <v>2020</v>
      </c>
      <c r="D1158" s="47">
        <v>8</v>
      </c>
      <c r="E1158" s="47">
        <v>7</v>
      </c>
      <c r="F1158" s="50">
        <v>442812</v>
      </c>
      <c r="G1158" s="50">
        <f t="shared" si="18"/>
        <v>185981.03999999998</v>
      </c>
      <c r="H1158" s="50">
        <v>16000</v>
      </c>
      <c r="I1158" s="50">
        <v>13284.359999999999</v>
      </c>
    </row>
    <row r="1159" spans="2:9" ht="16.5" customHeight="1" x14ac:dyDescent="0.3">
      <c r="B1159" s="47" t="s">
        <v>34</v>
      </c>
      <c r="C1159" s="47">
        <v>2020</v>
      </c>
      <c r="D1159" s="47">
        <v>11</v>
      </c>
      <c r="E1159" s="47">
        <v>2</v>
      </c>
      <c r="F1159" s="50">
        <v>348667</v>
      </c>
      <c r="G1159" s="50">
        <f t="shared" si="18"/>
        <v>146440.13999999998</v>
      </c>
      <c r="H1159" s="50">
        <v>27000</v>
      </c>
      <c r="I1159" s="50">
        <v>10460.01</v>
      </c>
    </row>
    <row r="1160" spans="2:9" ht="16.5" customHeight="1" x14ac:dyDescent="0.3">
      <c r="B1160" s="47" t="s">
        <v>34</v>
      </c>
      <c r="C1160" s="47">
        <v>2020</v>
      </c>
      <c r="D1160" s="47">
        <v>9</v>
      </c>
      <c r="E1160" s="47">
        <v>5</v>
      </c>
      <c r="F1160" s="50">
        <v>319909</v>
      </c>
      <c r="G1160" s="50">
        <f t="shared" si="18"/>
        <v>134361.78</v>
      </c>
      <c r="H1160" s="50">
        <v>28000</v>
      </c>
      <c r="I1160" s="50">
        <v>9597.27</v>
      </c>
    </row>
    <row r="1161" spans="2:9" ht="16.5" customHeight="1" x14ac:dyDescent="0.3">
      <c r="B1161" s="47" t="s">
        <v>34</v>
      </c>
      <c r="C1161" s="47">
        <v>2020</v>
      </c>
      <c r="D1161" s="47">
        <v>5</v>
      </c>
      <c r="E1161" s="47">
        <v>4</v>
      </c>
      <c r="F1161" s="50">
        <v>332216</v>
      </c>
      <c r="G1161" s="50">
        <f t="shared" si="18"/>
        <v>139530.72</v>
      </c>
      <c r="H1161" s="50">
        <v>37000</v>
      </c>
      <c r="I1161" s="50">
        <v>9966.48</v>
      </c>
    </row>
    <row r="1162" spans="2:9" ht="16.5" customHeight="1" x14ac:dyDescent="0.3">
      <c r="B1162" s="47" t="s">
        <v>34</v>
      </c>
      <c r="C1162" s="47">
        <v>2020</v>
      </c>
      <c r="D1162" s="47">
        <v>4</v>
      </c>
      <c r="E1162" s="47">
        <v>7</v>
      </c>
      <c r="F1162" s="50">
        <v>340083</v>
      </c>
      <c r="G1162" s="50">
        <f t="shared" si="18"/>
        <v>142834.85999999999</v>
      </c>
      <c r="H1162" s="50">
        <v>21000</v>
      </c>
      <c r="I1162" s="50">
        <v>10202.49</v>
      </c>
    </row>
    <row r="1163" spans="2:9" ht="16.5" customHeight="1" x14ac:dyDescent="0.3">
      <c r="B1163" s="47" t="s">
        <v>34</v>
      </c>
      <c r="C1163" s="47">
        <v>2020</v>
      </c>
      <c r="D1163" s="47">
        <v>12</v>
      </c>
      <c r="E1163" s="47">
        <v>14</v>
      </c>
      <c r="F1163" s="50">
        <v>374581</v>
      </c>
      <c r="G1163" s="50">
        <f t="shared" si="18"/>
        <v>157324.01999999999</v>
      </c>
      <c r="H1163" s="50">
        <v>38000</v>
      </c>
      <c r="I1163" s="50">
        <v>11237.43</v>
      </c>
    </row>
    <row r="1164" spans="2:9" ht="16.5" customHeight="1" x14ac:dyDescent="0.3">
      <c r="B1164" s="47" t="s">
        <v>34</v>
      </c>
      <c r="C1164" s="47">
        <v>2020</v>
      </c>
      <c r="D1164" s="47">
        <v>10</v>
      </c>
      <c r="E1164" s="47">
        <v>5</v>
      </c>
      <c r="F1164" s="50">
        <v>411553</v>
      </c>
      <c r="G1164" s="50">
        <f t="shared" si="18"/>
        <v>172852.25999999998</v>
      </c>
      <c r="H1164" s="50">
        <v>18000</v>
      </c>
      <c r="I1164" s="50">
        <v>12346.59</v>
      </c>
    </row>
    <row r="1165" spans="2:9" ht="16.5" customHeight="1" x14ac:dyDescent="0.3">
      <c r="B1165" s="47" t="s">
        <v>34</v>
      </c>
      <c r="C1165" s="47">
        <v>2020</v>
      </c>
      <c r="D1165" s="47">
        <v>2</v>
      </c>
      <c r="E1165" s="47">
        <v>6</v>
      </c>
      <c r="F1165" s="50">
        <v>373114</v>
      </c>
      <c r="G1165" s="50">
        <f t="shared" si="18"/>
        <v>156707.88</v>
      </c>
      <c r="H1165" s="50">
        <v>15000</v>
      </c>
      <c r="I1165" s="50">
        <v>11193.42</v>
      </c>
    </row>
    <row r="1166" spans="2:9" ht="16.5" customHeight="1" x14ac:dyDescent="0.3">
      <c r="B1166" s="47" t="s">
        <v>34</v>
      </c>
      <c r="C1166" s="47">
        <v>2020</v>
      </c>
      <c r="D1166" s="47">
        <v>6</v>
      </c>
      <c r="E1166" s="47">
        <v>28</v>
      </c>
      <c r="F1166" s="50">
        <v>496879</v>
      </c>
      <c r="G1166" s="50">
        <f t="shared" si="18"/>
        <v>208689.18</v>
      </c>
      <c r="H1166" s="50">
        <v>23000</v>
      </c>
      <c r="I1166" s="50">
        <v>14906.369999999999</v>
      </c>
    </row>
    <row r="1167" spans="2:9" ht="16.5" customHeight="1" x14ac:dyDescent="0.3">
      <c r="B1167" s="47" t="s">
        <v>34</v>
      </c>
      <c r="C1167" s="47">
        <v>2020</v>
      </c>
      <c r="D1167" s="47">
        <v>12</v>
      </c>
      <c r="E1167" s="47">
        <v>15</v>
      </c>
      <c r="F1167" s="50">
        <v>431438</v>
      </c>
      <c r="G1167" s="50">
        <f t="shared" si="18"/>
        <v>181203.96</v>
      </c>
      <c r="H1167" s="50">
        <v>13000</v>
      </c>
      <c r="I1167" s="50">
        <v>12943.14</v>
      </c>
    </row>
    <row r="1168" spans="2:9" ht="16.5" customHeight="1" x14ac:dyDescent="0.3">
      <c r="B1168" s="47" t="s">
        <v>34</v>
      </c>
      <c r="C1168" s="47">
        <v>2020</v>
      </c>
      <c r="D1168" s="47">
        <v>10</v>
      </c>
      <c r="E1168" s="47">
        <v>23</v>
      </c>
      <c r="F1168" s="50">
        <v>482704</v>
      </c>
      <c r="G1168" s="50">
        <f t="shared" si="18"/>
        <v>202735.68</v>
      </c>
      <c r="H1168" s="50">
        <v>24000</v>
      </c>
      <c r="I1168" s="50">
        <v>14481.119999999999</v>
      </c>
    </row>
    <row r="1169" spans="2:9" ht="16.5" customHeight="1" x14ac:dyDescent="0.3">
      <c r="B1169" s="47" t="s">
        <v>34</v>
      </c>
      <c r="C1169" s="47">
        <v>2020</v>
      </c>
      <c r="D1169" s="47">
        <v>8</v>
      </c>
      <c r="E1169" s="47">
        <v>5</v>
      </c>
      <c r="F1169" s="50">
        <v>305312</v>
      </c>
      <c r="G1169" s="50">
        <f t="shared" si="18"/>
        <v>128231.03999999999</v>
      </c>
      <c r="H1169" s="50">
        <v>17000</v>
      </c>
      <c r="I1169" s="50">
        <v>9159.3599999999988</v>
      </c>
    </row>
    <row r="1170" spans="2:9" ht="16.5" customHeight="1" x14ac:dyDescent="0.3">
      <c r="B1170" s="47" t="s">
        <v>35</v>
      </c>
      <c r="C1170" s="47">
        <v>2020</v>
      </c>
      <c r="D1170" s="47">
        <v>8</v>
      </c>
      <c r="E1170" s="47">
        <v>10</v>
      </c>
      <c r="F1170" s="50">
        <v>262227</v>
      </c>
      <c r="G1170" s="50">
        <f t="shared" si="18"/>
        <v>110135.34</v>
      </c>
      <c r="H1170" s="50">
        <v>19000</v>
      </c>
      <c r="I1170" s="50">
        <v>7866.8099999999995</v>
      </c>
    </row>
    <row r="1171" spans="2:9" ht="16.5" customHeight="1" x14ac:dyDescent="0.3">
      <c r="B1171" s="47" t="s">
        <v>35</v>
      </c>
      <c r="C1171" s="47">
        <v>2020</v>
      </c>
      <c r="D1171" s="47">
        <v>11</v>
      </c>
      <c r="E1171" s="47">
        <v>2</v>
      </c>
      <c r="F1171" s="50">
        <v>299964</v>
      </c>
      <c r="G1171" s="50">
        <f t="shared" si="18"/>
        <v>125984.87999999999</v>
      </c>
      <c r="H1171" s="50">
        <v>15000</v>
      </c>
      <c r="I1171" s="50">
        <v>8998.92</v>
      </c>
    </row>
    <row r="1172" spans="2:9" ht="16.5" customHeight="1" x14ac:dyDescent="0.3">
      <c r="B1172" s="47" t="s">
        <v>35</v>
      </c>
      <c r="C1172" s="47">
        <v>2020</v>
      </c>
      <c r="D1172" s="47">
        <v>9</v>
      </c>
      <c r="E1172" s="47">
        <v>10</v>
      </c>
      <c r="F1172" s="50">
        <v>429092</v>
      </c>
      <c r="G1172" s="50">
        <f t="shared" si="18"/>
        <v>180218.63999999998</v>
      </c>
      <c r="H1172" s="50">
        <v>16000</v>
      </c>
      <c r="I1172" s="50">
        <v>12872.76</v>
      </c>
    </row>
    <row r="1173" spans="2:9" ht="16.5" customHeight="1" x14ac:dyDescent="0.3">
      <c r="B1173" s="47" t="s">
        <v>35</v>
      </c>
      <c r="C1173" s="47">
        <v>2020</v>
      </c>
      <c r="D1173" s="47">
        <v>9</v>
      </c>
      <c r="E1173" s="47">
        <v>7</v>
      </c>
      <c r="F1173" s="50">
        <v>476560</v>
      </c>
      <c r="G1173" s="50">
        <f t="shared" si="18"/>
        <v>200155.19999999998</v>
      </c>
      <c r="H1173" s="50">
        <v>37000</v>
      </c>
      <c r="I1173" s="50">
        <v>14296.8</v>
      </c>
    </row>
    <row r="1174" spans="2:9" ht="16.5" customHeight="1" x14ac:dyDescent="0.3">
      <c r="B1174" s="47" t="s">
        <v>35</v>
      </c>
      <c r="C1174" s="47">
        <v>2020</v>
      </c>
      <c r="D1174" s="47">
        <v>10</v>
      </c>
      <c r="E1174" s="47">
        <v>8</v>
      </c>
      <c r="F1174" s="50">
        <v>260132</v>
      </c>
      <c r="G1174" s="50">
        <f t="shared" si="18"/>
        <v>109255.44</v>
      </c>
      <c r="H1174" s="50">
        <v>24000</v>
      </c>
      <c r="I1174" s="50">
        <v>7803.96</v>
      </c>
    </row>
    <row r="1175" spans="2:9" ht="16.5" customHeight="1" x14ac:dyDescent="0.3">
      <c r="B1175" s="47" t="s">
        <v>35</v>
      </c>
      <c r="C1175" s="47">
        <v>2020</v>
      </c>
      <c r="D1175" s="47">
        <v>9</v>
      </c>
      <c r="E1175" s="47">
        <v>24</v>
      </c>
      <c r="F1175" s="50">
        <v>308851</v>
      </c>
      <c r="G1175" s="50">
        <f t="shared" si="18"/>
        <v>129717.42</v>
      </c>
      <c r="H1175" s="50">
        <v>12000</v>
      </c>
      <c r="I1175" s="50">
        <v>9265.5299999999988</v>
      </c>
    </row>
    <row r="1176" spans="2:9" ht="16.5" customHeight="1" x14ac:dyDescent="0.3">
      <c r="B1176" s="47" t="s">
        <v>35</v>
      </c>
      <c r="C1176" s="47">
        <v>2020</v>
      </c>
      <c r="D1176" s="47">
        <v>11</v>
      </c>
      <c r="E1176" s="47">
        <v>20</v>
      </c>
      <c r="F1176" s="50">
        <v>496251</v>
      </c>
      <c r="G1176" s="50">
        <f t="shared" si="18"/>
        <v>208425.41999999998</v>
      </c>
      <c r="H1176" s="50">
        <v>11000</v>
      </c>
      <c r="I1176" s="50">
        <v>14887.529999999999</v>
      </c>
    </row>
    <row r="1177" spans="2:9" ht="16.5" customHeight="1" x14ac:dyDescent="0.3">
      <c r="B1177" s="47" t="s">
        <v>35</v>
      </c>
      <c r="C1177" s="47">
        <v>2020</v>
      </c>
      <c r="D1177" s="47">
        <v>2</v>
      </c>
      <c r="E1177" s="47">
        <v>8</v>
      </c>
      <c r="F1177" s="50">
        <v>316691</v>
      </c>
      <c r="G1177" s="50">
        <f t="shared" si="18"/>
        <v>133010.22</v>
      </c>
      <c r="H1177" s="50">
        <v>38000</v>
      </c>
      <c r="I1177" s="50">
        <v>9500.73</v>
      </c>
    </row>
    <row r="1178" spans="2:9" ht="16.5" customHeight="1" x14ac:dyDescent="0.3">
      <c r="B1178" s="47" t="s">
        <v>34</v>
      </c>
      <c r="C1178" s="47">
        <v>2020</v>
      </c>
      <c r="D1178" s="47">
        <v>1</v>
      </c>
      <c r="E1178" s="47">
        <v>13</v>
      </c>
      <c r="F1178" s="50">
        <v>255530</v>
      </c>
      <c r="G1178" s="50">
        <f t="shared" si="18"/>
        <v>107322.59999999999</v>
      </c>
      <c r="H1178" s="50">
        <v>24000</v>
      </c>
      <c r="I1178" s="50">
        <v>7665.9</v>
      </c>
    </row>
    <row r="1179" spans="2:9" ht="16.5" customHeight="1" x14ac:dyDescent="0.3">
      <c r="B1179" s="47" t="s">
        <v>34</v>
      </c>
      <c r="C1179" s="47">
        <v>2020</v>
      </c>
      <c r="D1179" s="47">
        <v>10</v>
      </c>
      <c r="E1179" s="47">
        <v>8</v>
      </c>
      <c r="F1179" s="50">
        <v>347624</v>
      </c>
      <c r="G1179" s="50">
        <f t="shared" si="18"/>
        <v>146002.07999999999</v>
      </c>
      <c r="H1179" s="50">
        <v>13000</v>
      </c>
      <c r="I1179" s="50">
        <v>10428.719999999999</v>
      </c>
    </row>
    <row r="1180" spans="2:9" ht="16.5" customHeight="1" x14ac:dyDescent="0.3">
      <c r="B1180" s="47" t="s">
        <v>38</v>
      </c>
      <c r="C1180" s="47">
        <v>2020</v>
      </c>
      <c r="D1180" s="47">
        <v>8</v>
      </c>
      <c r="E1180" s="47">
        <v>5</v>
      </c>
      <c r="F1180" s="50">
        <v>268690</v>
      </c>
      <c r="G1180" s="50">
        <f t="shared" si="18"/>
        <v>112849.8</v>
      </c>
      <c r="H1180" s="50">
        <v>34000</v>
      </c>
      <c r="I1180" s="50">
        <v>8060.7</v>
      </c>
    </row>
    <row r="1181" spans="2:9" ht="16.5" customHeight="1" x14ac:dyDescent="0.3">
      <c r="B1181" s="47" t="s">
        <v>34</v>
      </c>
      <c r="C1181" s="47">
        <v>2020</v>
      </c>
      <c r="D1181" s="47">
        <v>9</v>
      </c>
      <c r="E1181" s="47">
        <v>22</v>
      </c>
      <c r="F1181" s="50">
        <v>356651</v>
      </c>
      <c r="G1181" s="50">
        <f t="shared" si="18"/>
        <v>149793.41999999998</v>
      </c>
      <c r="H1181" s="50">
        <v>37000</v>
      </c>
      <c r="I1181" s="50">
        <v>10699.529999999999</v>
      </c>
    </row>
    <row r="1182" spans="2:9" ht="16.5" customHeight="1" x14ac:dyDescent="0.3">
      <c r="B1182" s="47" t="s">
        <v>38</v>
      </c>
      <c r="C1182" s="47">
        <v>2020</v>
      </c>
      <c r="D1182" s="47">
        <v>8</v>
      </c>
      <c r="E1182" s="47">
        <v>9</v>
      </c>
      <c r="F1182" s="50">
        <v>293321</v>
      </c>
      <c r="G1182" s="50">
        <f t="shared" si="18"/>
        <v>123194.81999999999</v>
      </c>
      <c r="H1182" s="50">
        <v>24000</v>
      </c>
      <c r="I1182" s="50">
        <v>8799.6299999999992</v>
      </c>
    </row>
    <row r="1183" spans="2:9" ht="16.5" customHeight="1" x14ac:dyDescent="0.3">
      <c r="B1183" s="47" t="s">
        <v>34</v>
      </c>
      <c r="C1183" s="47">
        <v>2020</v>
      </c>
      <c r="D1183" s="47">
        <v>6</v>
      </c>
      <c r="E1183" s="47">
        <v>22</v>
      </c>
      <c r="F1183" s="50">
        <v>401253</v>
      </c>
      <c r="G1183" s="50">
        <f t="shared" si="18"/>
        <v>168526.25999999998</v>
      </c>
      <c r="H1183" s="50">
        <v>11000</v>
      </c>
      <c r="I1183" s="50">
        <v>12037.59</v>
      </c>
    </row>
    <row r="1184" spans="2:9" ht="16.5" customHeight="1" x14ac:dyDescent="0.3">
      <c r="B1184" s="47" t="s">
        <v>34</v>
      </c>
      <c r="C1184" s="47">
        <v>2020</v>
      </c>
      <c r="D1184" s="47">
        <v>5</v>
      </c>
      <c r="E1184" s="47">
        <v>17</v>
      </c>
      <c r="F1184" s="50">
        <v>423253</v>
      </c>
      <c r="G1184" s="50">
        <f t="shared" si="18"/>
        <v>177766.25999999998</v>
      </c>
      <c r="H1184" s="50">
        <v>33000</v>
      </c>
      <c r="I1184" s="50">
        <v>12697.59</v>
      </c>
    </row>
    <row r="1185" spans="2:9" ht="16.5" customHeight="1" x14ac:dyDescent="0.3">
      <c r="B1185" s="47" t="s">
        <v>34</v>
      </c>
      <c r="C1185" s="47">
        <v>2020</v>
      </c>
      <c r="D1185" s="47">
        <v>4</v>
      </c>
      <c r="E1185" s="47">
        <v>15</v>
      </c>
      <c r="F1185" s="50">
        <v>387317</v>
      </c>
      <c r="G1185" s="50">
        <f t="shared" si="18"/>
        <v>162673.13999999998</v>
      </c>
      <c r="H1185" s="50">
        <v>38000</v>
      </c>
      <c r="I1185" s="50">
        <v>11619.51</v>
      </c>
    </row>
    <row r="1186" spans="2:9" ht="16.5" customHeight="1" x14ac:dyDescent="0.3">
      <c r="B1186" s="47" t="s">
        <v>34</v>
      </c>
      <c r="C1186" s="47">
        <v>2020</v>
      </c>
      <c r="D1186" s="47">
        <v>2</v>
      </c>
      <c r="E1186" s="47">
        <v>8</v>
      </c>
      <c r="F1186" s="50">
        <v>339310</v>
      </c>
      <c r="G1186" s="50">
        <f t="shared" si="18"/>
        <v>142510.19999999998</v>
      </c>
      <c r="H1186" s="50">
        <v>11000</v>
      </c>
      <c r="I1186" s="50">
        <v>10179.299999999999</v>
      </c>
    </row>
    <row r="1187" spans="2:9" ht="16.5" customHeight="1" x14ac:dyDescent="0.3">
      <c r="B1187" s="47" t="s">
        <v>34</v>
      </c>
      <c r="C1187" s="47">
        <v>2020</v>
      </c>
      <c r="D1187" s="47">
        <v>1</v>
      </c>
      <c r="E1187" s="47">
        <v>8</v>
      </c>
      <c r="F1187" s="50">
        <v>413474</v>
      </c>
      <c r="G1187" s="50">
        <f t="shared" si="18"/>
        <v>173659.08</v>
      </c>
      <c r="H1187" s="50">
        <v>31000</v>
      </c>
      <c r="I1187" s="50">
        <v>12404.22</v>
      </c>
    </row>
    <row r="1188" spans="2:9" ht="16.5" customHeight="1" x14ac:dyDescent="0.3">
      <c r="B1188" s="47" t="s">
        <v>34</v>
      </c>
      <c r="C1188" s="47">
        <v>2020</v>
      </c>
      <c r="D1188" s="47">
        <v>12</v>
      </c>
      <c r="E1188" s="47">
        <v>24</v>
      </c>
      <c r="F1188" s="50">
        <v>462342</v>
      </c>
      <c r="G1188" s="50">
        <f t="shared" si="18"/>
        <v>194183.63999999998</v>
      </c>
      <c r="H1188" s="50">
        <v>39000</v>
      </c>
      <c r="I1188" s="50">
        <v>13870.26</v>
      </c>
    </row>
    <row r="1189" spans="2:9" ht="16.5" customHeight="1" x14ac:dyDescent="0.3">
      <c r="B1189" s="47" t="s">
        <v>34</v>
      </c>
      <c r="C1189" s="47">
        <v>2020</v>
      </c>
      <c r="D1189" s="47">
        <v>10</v>
      </c>
      <c r="E1189" s="47">
        <v>6</v>
      </c>
      <c r="F1189" s="50">
        <v>407520</v>
      </c>
      <c r="G1189" s="50">
        <f t="shared" si="18"/>
        <v>171158.39999999999</v>
      </c>
      <c r="H1189" s="50">
        <v>22000</v>
      </c>
      <c r="I1189" s="50">
        <v>12225.6</v>
      </c>
    </row>
    <row r="1190" spans="2:9" ht="16.5" customHeight="1" x14ac:dyDescent="0.3">
      <c r="B1190" s="47" t="s">
        <v>34</v>
      </c>
      <c r="C1190" s="47">
        <v>2020</v>
      </c>
      <c r="D1190" s="47">
        <v>1</v>
      </c>
      <c r="E1190" s="47">
        <v>21</v>
      </c>
      <c r="F1190" s="50">
        <v>424873</v>
      </c>
      <c r="G1190" s="50">
        <f t="shared" si="18"/>
        <v>178446.66</v>
      </c>
      <c r="H1190" s="50">
        <v>31000</v>
      </c>
      <c r="I1190" s="50">
        <v>12746.189999999999</v>
      </c>
    </row>
    <row r="1191" spans="2:9" ht="16.5" customHeight="1" x14ac:dyDescent="0.3">
      <c r="B1191" s="47" t="s">
        <v>34</v>
      </c>
      <c r="C1191" s="47">
        <v>2020</v>
      </c>
      <c r="D1191" s="47">
        <v>7</v>
      </c>
      <c r="E1191" s="47">
        <v>1</v>
      </c>
      <c r="F1191" s="50">
        <v>328228</v>
      </c>
      <c r="G1191" s="50">
        <f t="shared" si="18"/>
        <v>137855.76</v>
      </c>
      <c r="H1191" s="50">
        <v>25000</v>
      </c>
      <c r="I1191" s="50">
        <v>9846.84</v>
      </c>
    </row>
    <row r="1192" spans="2:9" ht="16.5" customHeight="1" x14ac:dyDescent="0.3">
      <c r="B1192" s="47" t="s">
        <v>34</v>
      </c>
      <c r="C1192" s="47">
        <v>2020</v>
      </c>
      <c r="D1192" s="47">
        <v>7</v>
      </c>
      <c r="E1192" s="47">
        <v>3</v>
      </c>
      <c r="F1192" s="50">
        <v>289274</v>
      </c>
      <c r="G1192" s="50">
        <f t="shared" si="18"/>
        <v>121495.08</v>
      </c>
      <c r="H1192" s="50">
        <v>24000</v>
      </c>
      <c r="I1192" s="50">
        <v>8678.2199999999993</v>
      </c>
    </row>
    <row r="1193" spans="2:9" ht="16.5" customHeight="1" x14ac:dyDescent="0.3">
      <c r="B1193" s="47" t="s">
        <v>34</v>
      </c>
      <c r="C1193" s="47">
        <v>2020</v>
      </c>
      <c r="D1193" s="47">
        <v>6</v>
      </c>
      <c r="E1193" s="47">
        <v>13</v>
      </c>
      <c r="F1193" s="50">
        <v>477376</v>
      </c>
      <c r="G1193" s="50">
        <f t="shared" si="18"/>
        <v>200497.91999999998</v>
      </c>
      <c r="H1193" s="50">
        <v>17000</v>
      </c>
      <c r="I1193" s="50">
        <v>14321.279999999999</v>
      </c>
    </row>
    <row r="1194" spans="2:9" ht="16.5" customHeight="1" x14ac:dyDescent="0.3">
      <c r="B1194" s="47" t="s">
        <v>34</v>
      </c>
      <c r="C1194" s="47">
        <v>2020</v>
      </c>
      <c r="D1194" s="47">
        <v>6</v>
      </c>
      <c r="E1194" s="47">
        <v>19</v>
      </c>
      <c r="F1194" s="50">
        <v>256229</v>
      </c>
      <c r="G1194" s="50">
        <f t="shared" si="18"/>
        <v>107616.18</v>
      </c>
      <c r="H1194" s="50">
        <v>15000</v>
      </c>
      <c r="I1194" s="50">
        <v>7686.87</v>
      </c>
    </row>
    <row r="1195" spans="2:9" ht="16.5" customHeight="1" x14ac:dyDescent="0.3">
      <c r="B1195" s="47" t="s">
        <v>34</v>
      </c>
      <c r="C1195" s="47">
        <v>2020</v>
      </c>
      <c r="D1195" s="47">
        <v>4</v>
      </c>
      <c r="E1195" s="47">
        <v>21</v>
      </c>
      <c r="F1195" s="50">
        <v>418547</v>
      </c>
      <c r="G1195" s="50">
        <f t="shared" si="18"/>
        <v>175789.74</v>
      </c>
      <c r="H1195" s="50">
        <v>21000</v>
      </c>
      <c r="I1195" s="50">
        <v>12556.41</v>
      </c>
    </row>
    <row r="1196" spans="2:9" ht="16.5" customHeight="1" x14ac:dyDescent="0.3">
      <c r="B1196" s="47" t="s">
        <v>35</v>
      </c>
      <c r="C1196" s="47">
        <v>2020</v>
      </c>
      <c r="D1196" s="47">
        <v>1</v>
      </c>
      <c r="E1196" s="47">
        <v>17</v>
      </c>
      <c r="F1196" s="50">
        <v>482719</v>
      </c>
      <c r="G1196" s="50">
        <f t="shared" si="18"/>
        <v>202741.97999999998</v>
      </c>
      <c r="H1196" s="50">
        <v>20000</v>
      </c>
      <c r="I1196" s="50">
        <v>14481.57</v>
      </c>
    </row>
    <row r="1197" spans="2:9" ht="16.5" customHeight="1" x14ac:dyDescent="0.3">
      <c r="B1197" s="47" t="s">
        <v>34</v>
      </c>
      <c r="C1197" s="47">
        <v>2020</v>
      </c>
      <c r="D1197" s="47">
        <v>6</v>
      </c>
      <c r="E1197" s="47">
        <v>22</v>
      </c>
      <c r="F1197" s="50">
        <v>454644</v>
      </c>
      <c r="G1197" s="50">
        <f t="shared" si="18"/>
        <v>190950.47999999998</v>
      </c>
      <c r="H1197" s="50">
        <v>14000</v>
      </c>
      <c r="I1197" s="50">
        <v>13639.32</v>
      </c>
    </row>
    <row r="1198" spans="2:9" ht="16.5" customHeight="1" x14ac:dyDescent="0.3">
      <c r="B1198" s="47" t="s">
        <v>34</v>
      </c>
      <c r="C1198" s="47">
        <v>2020</v>
      </c>
      <c r="D1198" s="47">
        <v>9</v>
      </c>
      <c r="E1198" s="47">
        <v>27</v>
      </c>
      <c r="F1198" s="50">
        <v>427930</v>
      </c>
      <c r="G1198" s="50">
        <f t="shared" si="18"/>
        <v>179730.6</v>
      </c>
      <c r="H1198" s="50">
        <v>32000</v>
      </c>
      <c r="I1198" s="50">
        <v>12837.9</v>
      </c>
    </row>
    <row r="1199" spans="2:9" ht="16.5" customHeight="1" x14ac:dyDescent="0.3">
      <c r="B1199" s="47" t="s">
        <v>35</v>
      </c>
      <c r="C1199" s="47">
        <v>2020</v>
      </c>
      <c r="D1199" s="47">
        <v>7</v>
      </c>
      <c r="E1199" s="47">
        <v>11</v>
      </c>
      <c r="F1199" s="50">
        <v>404339</v>
      </c>
      <c r="G1199" s="50">
        <f t="shared" si="18"/>
        <v>169822.38</v>
      </c>
      <c r="H1199" s="50">
        <v>34000</v>
      </c>
      <c r="I1199" s="50">
        <v>12130.17</v>
      </c>
    </row>
    <row r="1200" spans="2:9" ht="16.5" customHeight="1" x14ac:dyDescent="0.3">
      <c r="B1200" s="47" t="s">
        <v>35</v>
      </c>
      <c r="C1200" s="47">
        <v>2020</v>
      </c>
      <c r="D1200" s="47">
        <v>12</v>
      </c>
      <c r="E1200" s="47">
        <v>2</v>
      </c>
      <c r="F1200" s="50">
        <v>456291</v>
      </c>
      <c r="G1200" s="50">
        <f t="shared" si="18"/>
        <v>191642.22</v>
      </c>
      <c r="H1200" s="50">
        <v>34000</v>
      </c>
      <c r="I1200" s="50">
        <v>13688.73</v>
      </c>
    </row>
    <row r="1201" spans="2:9" ht="16.5" customHeight="1" x14ac:dyDescent="0.3">
      <c r="B1201" s="47" t="s">
        <v>35</v>
      </c>
      <c r="C1201" s="47">
        <v>2020</v>
      </c>
      <c r="D1201" s="47">
        <v>10</v>
      </c>
      <c r="E1201" s="47">
        <v>28</v>
      </c>
      <c r="F1201" s="50">
        <v>476804</v>
      </c>
      <c r="G1201" s="50">
        <f t="shared" si="18"/>
        <v>200257.68</v>
      </c>
      <c r="H1201" s="50">
        <v>40000</v>
      </c>
      <c r="I1201" s="50">
        <v>14304.119999999999</v>
      </c>
    </row>
    <row r="1202" spans="2:9" ht="16.5" customHeight="1" x14ac:dyDescent="0.3">
      <c r="B1202" s="47" t="s">
        <v>35</v>
      </c>
      <c r="C1202" s="47">
        <v>2020</v>
      </c>
      <c r="D1202" s="47">
        <v>11</v>
      </c>
      <c r="E1202" s="47">
        <v>22</v>
      </c>
      <c r="F1202" s="50">
        <v>478331</v>
      </c>
      <c r="G1202" s="50">
        <f t="shared" si="18"/>
        <v>200899.02</v>
      </c>
      <c r="H1202" s="50">
        <v>34000</v>
      </c>
      <c r="I1202" s="50">
        <v>14349.93</v>
      </c>
    </row>
    <row r="1203" spans="2:9" ht="16.5" customHeight="1" x14ac:dyDescent="0.3">
      <c r="B1203" s="47" t="s">
        <v>35</v>
      </c>
      <c r="C1203" s="47">
        <v>2020</v>
      </c>
      <c r="D1203" s="47">
        <v>9</v>
      </c>
      <c r="E1203" s="47">
        <v>3</v>
      </c>
      <c r="F1203" s="50">
        <v>299893</v>
      </c>
      <c r="G1203" s="50">
        <f t="shared" si="18"/>
        <v>125955.06</v>
      </c>
      <c r="H1203" s="50">
        <v>34000</v>
      </c>
      <c r="I1203" s="50">
        <v>8996.7899999999991</v>
      </c>
    </row>
    <row r="1204" spans="2:9" ht="16.5" customHeight="1" x14ac:dyDescent="0.3">
      <c r="B1204" s="47" t="s">
        <v>35</v>
      </c>
      <c r="C1204" s="47">
        <v>2020</v>
      </c>
      <c r="D1204" s="47">
        <v>2</v>
      </c>
      <c r="E1204" s="47">
        <v>10</v>
      </c>
      <c r="F1204" s="50">
        <v>403579</v>
      </c>
      <c r="G1204" s="50">
        <f t="shared" si="18"/>
        <v>169503.18</v>
      </c>
      <c r="H1204" s="50">
        <v>11000</v>
      </c>
      <c r="I1204" s="50">
        <v>12107.369999999999</v>
      </c>
    </row>
    <row r="1205" spans="2:9" ht="16.5" customHeight="1" x14ac:dyDescent="0.3">
      <c r="B1205" s="47" t="s">
        <v>35</v>
      </c>
      <c r="C1205" s="47">
        <v>2020</v>
      </c>
      <c r="D1205" s="47">
        <v>2</v>
      </c>
      <c r="E1205" s="47">
        <v>15</v>
      </c>
      <c r="F1205" s="50">
        <v>294615</v>
      </c>
      <c r="G1205" s="50">
        <f t="shared" si="18"/>
        <v>123738.29999999999</v>
      </c>
      <c r="H1205" s="50">
        <v>31000</v>
      </c>
      <c r="I1205" s="50">
        <v>8838.4499999999989</v>
      </c>
    </row>
    <row r="1206" spans="2:9" ht="16.5" customHeight="1" x14ac:dyDescent="0.3">
      <c r="B1206" s="47" t="s">
        <v>35</v>
      </c>
      <c r="C1206" s="47">
        <v>2020</v>
      </c>
      <c r="D1206" s="47">
        <v>5</v>
      </c>
      <c r="E1206" s="47">
        <v>6</v>
      </c>
      <c r="F1206" s="50">
        <v>303141</v>
      </c>
      <c r="G1206" s="50">
        <f t="shared" si="18"/>
        <v>127319.22</v>
      </c>
      <c r="H1206" s="50">
        <v>16000</v>
      </c>
      <c r="I1206" s="50">
        <v>9094.23</v>
      </c>
    </row>
    <row r="1207" spans="2:9" ht="16.5" customHeight="1" x14ac:dyDescent="0.3">
      <c r="B1207" s="47" t="s">
        <v>35</v>
      </c>
      <c r="C1207" s="47">
        <v>2020</v>
      </c>
      <c r="D1207" s="47">
        <v>5</v>
      </c>
      <c r="E1207" s="47">
        <v>8</v>
      </c>
      <c r="F1207" s="50">
        <v>470430</v>
      </c>
      <c r="G1207" s="50">
        <f t="shared" si="18"/>
        <v>197580.6</v>
      </c>
      <c r="H1207" s="50">
        <v>15000</v>
      </c>
      <c r="I1207" s="50">
        <v>14112.9</v>
      </c>
    </row>
    <row r="1208" spans="2:9" ht="16.5" customHeight="1" x14ac:dyDescent="0.3">
      <c r="B1208" s="47" t="s">
        <v>35</v>
      </c>
      <c r="C1208" s="47">
        <v>2020</v>
      </c>
      <c r="D1208" s="47">
        <v>1</v>
      </c>
      <c r="E1208" s="47">
        <v>16</v>
      </c>
      <c r="F1208" s="50">
        <v>338031</v>
      </c>
      <c r="G1208" s="50">
        <f t="shared" si="18"/>
        <v>141973.01999999999</v>
      </c>
      <c r="H1208" s="50">
        <v>23000</v>
      </c>
      <c r="I1208" s="50">
        <v>10140.93</v>
      </c>
    </row>
    <row r="1209" spans="2:9" ht="16.5" customHeight="1" x14ac:dyDescent="0.3">
      <c r="B1209" s="47" t="s">
        <v>34</v>
      </c>
      <c r="C1209" s="47">
        <v>2020</v>
      </c>
      <c r="D1209" s="47">
        <v>9</v>
      </c>
      <c r="E1209" s="47">
        <v>16</v>
      </c>
      <c r="F1209" s="50">
        <v>377582</v>
      </c>
      <c r="G1209" s="50">
        <f t="shared" si="18"/>
        <v>158584.44</v>
      </c>
      <c r="H1209" s="50">
        <v>25000</v>
      </c>
      <c r="I1209" s="50">
        <v>11327.46</v>
      </c>
    </row>
    <row r="1210" spans="2:9" ht="16.5" customHeight="1" x14ac:dyDescent="0.3">
      <c r="B1210" s="47" t="s">
        <v>34</v>
      </c>
      <c r="C1210" s="47">
        <v>2020</v>
      </c>
      <c r="D1210" s="47">
        <v>4</v>
      </c>
      <c r="E1210" s="47">
        <v>27</v>
      </c>
      <c r="F1210" s="50">
        <v>281681</v>
      </c>
      <c r="G1210" s="50">
        <f t="shared" si="18"/>
        <v>118306.01999999999</v>
      </c>
      <c r="H1210" s="50">
        <v>34000</v>
      </c>
      <c r="I1210" s="50">
        <v>8450.43</v>
      </c>
    </row>
    <row r="1211" spans="2:9" ht="16.5" customHeight="1" x14ac:dyDescent="0.3">
      <c r="B1211" s="47" t="s">
        <v>34</v>
      </c>
      <c r="C1211" s="47">
        <v>2020</v>
      </c>
      <c r="D1211" s="47">
        <v>10</v>
      </c>
      <c r="E1211" s="47">
        <v>17</v>
      </c>
      <c r="F1211" s="50">
        <v>416356</v>
      </c>
      <c r="G1211" s="50">
        <f t="shared" si="18"/>
        <v>174869.52</v>
      </c>
      <c r="H1211" s="50">
        <v>23000</v>
      </c>
      <c r="I1211" s="50">
        <v>12490.68</v>
      </c>
    </row>
    <row r="1212" spans="2:9" ht="16.5" customHeight="1" x14ac:dyDescent="0.3">
      <c r="B1212" s="47" t="s">
        <v>34</v>
      </c>
      <c r="C1212" s="47">
        <v>2020</v>
      </c>
      <c r="D1212" s="47">
        <v>11</v>
      </c>
      <c r="E1212" s="47">
        <v>11</v>
      </c>
      <c r="F1212" s="50">
        <v>422673</v>
      </c>
      <c r="G1212" s="50">
        <f t="shared" si="18"/>
        <v>177522.66</v>
      </c>
      <c r="H1212" s="50">
        <v>36000</v>
      </c>
      <c r="I1212" s="50">
        <v>12680.189999999999</v>
      </c>
    </row>
    <row r="1213" spans="2:9" ht="16.5" customHeight="1" x14ac:dyDescent="0.3">
      <c r="B1213" s="47" t="s">
        <v>34</v>
      </c>
      <c r="C1213" s="47">
        <v>2020</v>
      </c>
      <c r="D1213" s="47">
        <v>11</v>
      </c>
      <c r="E1213" s="47">
        <v>17</v>
      </c>
      <c r="F1213" s="50">
        <v>414588</v>
      </c>
      <c r="G1213" s="50">
        <f t="shared" si="18"/>
        <v>174126.96</v>
      </c>
      <c r="H1213" s="50">
        <v>15000</v>
      </c>
      <c r="I1213" s="50">
        <v>12437.64</v>
      </c>
    </row>
    <row r="1214" spans="2:9" ht="16.5" customHeight="1" x14ac:dyDescent="0.3">
      <c r="B1214" s="47" t="s">
        <v>34</v>
      </c>
      <c r="C1214" s="47">
        <v>2020</v>
      </c>
      <c r="D1214" s="47">
        <v>1</v>
      </c>
      <c r="E1214" s="47">
        <v>5</v>
      </c>
      <c r="F1214" s="50">
        <v>345419</v>
      </c>
      <c r="G1214" s="50">
        <f t="shared" si="18"/>
        <v>145075.97999999998</v>
      </c>
      <c r="H1214" s="50">
        <v>10000</v>
      </c>
      <c r="I1214" s="50">
        <v>10362.57</v>
      </c>
    </row>
    <row r="1215" spans="2:9" ht="16.5" customHeight="1" x14ac:dyDescent="0.3">
      <c r="B1215" s="47" t="s">
        <v>34</v>
      </c>
      <c r="C1215" s="47">
        <v>2020</v>
      </c>
      <c r="D1215" s="47">
        <v>2</v>
      </c>
      <c r="E1215" s="47">
        <v>10</v>
      </c>
      <c r="F1215" s="50">
        <v>493740</v>
      </c>
      <c r="G1215" s="50">
        <f t="shared" si="18"/>
        <v>207370.8</v>
      </c>
      <c r="H1215" s="50">
        <v>21000</v>
      </c>
      <c r="I1215" s="50">
        <v>14812.199999999999</v>
      </c>
    </row>
    <row r="1216" spans="2:9" ht="16.5" customHeight="1" x14ac:dyDescent="0.3">
      <c r="B1216" s="47" t="s">
        <v>34</v>
      </c>
      <c r="C1216" s="47">
        <v>2020</v>
      </c>
      <c r="D1216" s="47">
        <v>9</v>
      </c>
      <c r="E1216" s="47">
        <v>17</v>
      </c>
      <c r="F1216" s="50">
        <v>339914</v>
      </c>
      <c r="G1216" s="50">
        <f t="shared" si="18"/>
        <v>142763.88</v>
      </c>
      <c r="H1216" s="50">
        <v>21000</v>
      </c>
      <c r="I1216" s="50">
        <v>10197.42</v>
      </c>
    </row>
    <row r="1217" spans="2:9" ht="16.5" customHeight="1" x14ac:dyDescent="0.3">
      <c r="B1217" s="47" t="s">
        <v>38</v>
      </c>
      <c r="C1217" s="47">
        <v>2020</v>
      </c>
      <c r="D1217" s="47">
        <v>8</v>
      </c>
      <c r="E1217" s="47">
        <v>19</v>
      </c>
      <c r="F1217" s="50">
        <v>415562</v>
      </c>
      <c r="G1217" s="50">
        <f t="shared" si="18"/>
        <v>174536.03999999998</v>
      </c>
      <c r="H1217" s="50">
        <v>20000</v>
      </c>
      <c r="I1217" s="50">
        <v>12466.859999999999</v>
      </c>
    </row>
    <row r="1218" spans="2:9" ht="16.5" customHeight="1" x14ac:dyDescent="0.3">
      <c r="B1218" s="47" t="s">
        <v>34</v>
      </c>
      <c r="C1218" s="47">
        <v>2020</v>
      </c>
      <c r="D1218" s="47">
        <v>1</v>
      </c>
      <c r="E1218" s="47">
        <v>15</v>
      </c>
      <c r="F1218" s="50">
        <v>379533</v>
      </c>
      <c r="G1218" s="50">
        <f t="shared" si="18"/>
        <v>159403.85999999999</v>
      </c>
      <c r="H1218" s="50">
        <v>20000</v>
      </c>
      <c r="I1218" s="50">
        <v>11385.99</v>
      </c>
    </row>
    <row r="1219" spans="2:9" ht="16.5" customHeight="1" x14ac:dyDescent="0.3">
      <c r="B1219" s="47" t="s">
        <v>34</v>
      </c>
      <c r="C1219" s="47">
        <v>2020</v>
      </c>
      <c r="D1219" s="47">
        <v>3</v>
      </c>
      <c r="E1219" s="47">
        <v>8</v>
      </c>
      <c r="F1219" s="50">
        <v>286387</v>
      </c>
      <c r="G1219" s="50">
        <f t="shared" si="18"/>
        <v>120282.54</v>
      </c>
      <c r="H1219" s="50">
        <v>11000</v>
      </c>
      <c r="I1219" s="50">
        <v>8591.61</v>
      </c>
    </row>
    <row r="1220" spans="2:9" ht="16.5" customHeight="1" x14ac:dyDescent="0.3">
      <c r="B1220" s="47" t="s">
        <v>38</v>
      </c>
      <c r="C1220" s="47">
        <v>2020</v>
      </c>
      <c r="D1220" s="47">
        <v>8</v>
      </c>
      <c r="E1220" s="47">
        <v>20</v>
      </c>
      <c r="F1220" s="50">
        <v>283371</v>
      </c>
      <c r="G1220" s="50">
        <f t="shared" si="18"/>
        <v>119015.81999999999</v>
      </c>
      <c r="H1220" s="50">
        <v>12000</v>
      </c>
      <c r="I1220" s="50">
        <v>8501.1299999999992</v>
      </c>
    </row>
    <row r="1221" spans="2:9" ht="16.5" customHeight="1" x14ac:dyDescent="0.3">
      <c r="B1221" s="47" t="s">
        <v>34</v>
      </c>
      <c r="C1221" s="47">
        <v>2020</v>
      </c>
      <c r="D1221" s="47">
        <v>6</v>
      </c>
      <c r="E1221" s="47">
        <v>16</v>
      </c>
      <c r="F1221" s="50">
        <v>478346</v>
      </c>
      <c r="G1221" s="50">
        <f t="shared" ref="G1221:G1267" si="19">F1221*0.42</f>
        <v>200905.32</v>
      </c>
      <c r="H1221" s="50">
        <v>31000</v>
      </c>
      <c r="I1221" s="50">
        <v>14350.38</v>
      </c>
    </row>
    <row r="1222" spans="2:9" ht="16.5" customHeight="1" x14ac:dyDescent="0.3">
      <c r="B1222" s="47" t="s">
        <v>34</v>
      </c>
      <c r="C1222" s="47">
        <v>2020</v>
      </c>
      <c r="D1222" s="47">
        <v>3</v>
      </c>
      <c r="E1222" s="47">
        <v>17</v>
      </c>
      <c r="F1222" s="50">
        <v>264175</v>
      </c>
      <c r="G1222" s="50">
        <f t="shared" si="19"/>
        <v>110953.5</v>
      </c>
      <c r="H1222" s="50">
        <v>12000</v>
      </c>
      <c r="I1222" s="50">
        <v>7925.25</v>
      </c>
    </row>
    <row r="1223" spans="2:9" ht="16.5" customHeight="1" x14ac:dyDescent="0.3">
      <c r="B1223" s="47" t="s">
        <v>34</v>
      </c>
      <c r="C1223" s="47">
        <v>2020</v>
      </c>
      <c r="D1223" s="47">
        <v>12</v>
      </c>
      <c r="E1223" s="47">
        <v>2</v>
      </c>
      <c r="F1223" s="50">
        <v>389493</v>
      </c>
      <c r="G1223" s="50">
        <f t="shared" si="19"/>
        <v>163587.06</v>
      </c>
      <c r="H1223" s="50">
        <v>17000</v>
      </c>
      <c r="I1223" s="50">
        <v>11684.789999999999</v>
      </c>
    </row>
    <row r="1224" spans="2:9" ht="16.5" customHeight="1" x14ac:dyDescent="0.3">
      <c r="B1224" s="47" t="s">
        <v>34</v>
      </c>
      <c r="C1224" s="47">
        <v>2020</v>
      </c>
      <c r="D1224" s="47">
        <v>1</v>
      </c>
      <c r="E1224" s="47">
        <v>15</v>
      </c>
      <c r="F1224" s="50">
        <v>427052</v>
      </c>
      <c r="G1224" s="50">
        <f t="shared" si="19"/>
        <v>179361.84</v>
      </c>
      <c r="H1224" s="50">
        <v>18000</v>
      </c>
      <c r="I1224" s="50">
        <v>12811.56</v>
      </c>
    </row>
    <row r="1225" spans="2:9" ht="16.5" customHeight="1" x14ac:dyDescent="0.3">
      <c r="B1225" s="47" t="s">
        <v>34</v>
      </c>
      <c r="C1225" s="47">
        <v>2020</v>
      </c>
      <c r="D1225" s="47">
        <v>11</v>
      </c>
      <c r="E1225" s="47">
        <v>14</v>
      </c>
      <c r="F1225" s="50">
        <v>338374</v>
      </c>
      <c r="G1225" s="50">
        <f t="shared" si="19"/>
        <v>142117.07999999999</v>
      </c>
      <c r="H1225" s="50">
        <v>28000</v>
      </c>
      <c r="I1225" s="50">
        <v>10151.219999999999</v>
      </c>
    </row>
    <row r="1226" spans="2:9" ht="16.5" customHeight="1" x14ac:dyDescent="0.3">
      <c r="B1226" s="47" t="s">
        <v>34</v>
      </c>
      <c r="C1226" s="47">
        <v>2020</v>
      </c>
      <c r="D1226" s="47">
        <v>4</v>
      </c>
      <c r="E1226" s="47">
        <v>17</v>
      </c>
      <c r="F1226" s="50">
        <v>261178</v>
      </c>
      <c r="G1226" s="50">
        <f t="shared" si="19"/>
        <v>109694.76</v>
      </c>
      <c r="H1226" s="50">
        <v>18000</v>
      </c>
      <c r="I1226" s="50">
        <v>7835.34</v>
      </c>
    </row>
    <row r="1227" spans="2:9" ht="16.5" customHeight="1" x14ac:dyDescent="0.3">
      <c r="B1227" s="47" t="s">
        <v>34</v>
      </c>
      <c r="C1227" s="47">
        <v>2020</v>
      </c>
      <c r="D1227" s="47">
        <v>9</v>
      </c>
      <c r="E1227" s="47">
        <v>28</v>
      </c>
      <c r="F1227" s="50">
        <v>459912</v>
      </c>
      <c r="G1227" s="50">
        <f t="shared" si="19"/>
        <v>193163.03999999998</v>
      </c>
      <c r="H1227" s="50">
        <v>36000</v>
      </c>
      <c r="I1227" s="50">
        <v>13797.359999999999</v>
      </c>
    </row>
    <row r="1228" spans="2:9" ht="16.5" customHeight="1" x14ac:dyDescent="0.3">
      <c r="B1228" s="47" t="s">
        <v>34</v>
      </c>
      <c r="C1228" s="47">
        <v>2020</v>
      </c>
      <c r="D1228" s="47">
        <v>10</v>
      </c>
      <c r="E1228" s="47">
        <v>5</v>
      </c>
      <c r="F1228" s="50">
        <v>372273</v>
      </c>
      <c r="G1228" s="50">
        <f t="shared" si="19"/>
        <v>156354.66</v>
      </c>
      <c r="H1228" s="50">
        <v>13000</v>
      </c>
      <c r="I1228" s="50">
        <v>11168.189999999999</v>
      </c>
    </row>
    <row r="1229" spans="2:9" ht="16.5" customHeight="1" x14ac:dyDescent="0.3">
      <c r="B1229" s="47" t="s">
        <v>34</v>
      </c>
      <c r="C1229" s="47">
        <v>2020</v>
      </c>
      <c r="D1229" s="47">
        <v>1</v>
      </c>
      <c r="E1229" s="47">
        <v>10</v>
      </c>
      <c r="F1229" s="50">
        <v>432235</v>
      </c>
      <c r="G1229" s="50">
        <f t="shared" si="19"/>
        <v>181538.69999999998</v>
      </c>
      <c r="H1229" s="50">
        <v>26000</v>
      </c>
      <c r="I1229" s="50">
        <v>12967.05</v>
      </c>
    </row>
    <row r="1230" spans="2:9" ht="16.5" customHeight="1" x14ac:dyDescent="0.3">
      <c r="B1230" s="47" t="s">
        <v>34</v>
      </c>
      <c r="C1230" s="47">
        <v>2020</v>
      </c>
      <c r="D1230" s="47">
        <v>2</v>
      </c>
      <c r="E1230" s="47">
        <v>22</v>
      </c>
      <c r="F1230" s="50">
        <v>470887</v>
      </c>
      <c r="G1230" s="50">
        <f t="shared" si="19"/>
        <v>197772.53999999998</v>
      </c>
      <c r="H1230" s="50">
        <v>38000</v>
      </c>
      <c r="I1230" s="50">
        <v>14126.609999999999</v>
      </c>
    </row>
    <row r="1231" spans="2:9" ht="16.5" customHeight="1" x14ac:dyDescent="0.3">
      <c r="B1231" s="47" t="s">
        <v>34</v>
      </c>
      <c r="C1231" s="47">
        <v>2020</v>
      </c>
      <c r="D1231" s="47">
        <v>10</v>
      </c>
      <c r="E1231" s="47">
        <v>12</v>
      </c>
      <c r="F1231" s="50">
        <v>364580</v>
      </c>
      <c r="G1231" s="50">
        <f t="shared" si="19"/>
        <v>153123.6</v>
      </c>
      <c r="H1231" s="50">
        <v>18000</v>
      </c>
      <c r="I1231" s="50">
        <v>10937.4</v>
      </c>
    </row>
    <row r="1232" spans="2:9" ht="16.5" customHeight="1" x14ac:dyDescent="0.3">
      <c r="B1232" s="47" t="s">
        <v>34</v>
      </c>
      <c r="C1232" s="47">
        <v>2020</v>
      </c>
      <c r="D1232" s="47">
        <v>1</v>
      </c>
      <c r="E1232" s="47">
        <v>2</v>
      </c>
      <c r="F1232" s="50">
        <v>451071</v>
      </c>
      <c r="G1232" s="50">
        <f t="shared" si="19"/>
        <v>189449.82</v>
      </c>
      <c r="H1232" s="50">
        <v>11000</v>
      </c>
      <c r="I1232" s="50">
        <v>13532.13</v>
      </c>
    </row>
    <row r="1233" spans="2:9" ht="16.5" customHeight="1" x14ac:dyDescent="0.3">
      <c r="B1233" s="47" t="s">
        <v>34</v>
      </c>
      <c r="C1233" s="47">
        <v>2020</v>
      </c>
      <c r="D1233" s="47">
        <v>11</v>
      </c>
      <c r="E1233" s="47">
        <v>18</v>
      </c>
      <c r="F1233" s="50">
        <v>441740</v>
      </c>
      <c r="G1233" s="50">
        <f t="shared" si="19"/>
        <v>185530.8</v>
      </c>
      <c r="H1233" s="50">
        <v>28000</v>
      </c>
      <c r="I1233" s="50">
        <v>13252.199999999999</v>
      </c>
    </row>
    <row r="1234" spans="2:9" ht="16.5" customHeight="1" x14ac:dyDescent="0.3">
      <c r="B1234" s="47" t="s">
        <v>34</v>
      </c>
      <c r="C1234" s="47">
        <v>2020</v>
      </c>
      <c r="D1234" s="47">
        <v>9</v>
      </c>
      <c r="E1234" s="47">
        <v>24</v>
      </c>
      <c r="F1234" s="50">
        <v>485230</v>
      </c>
      <c r="G1234" s="50">
        <f t="shared" si="19"/>
        <v>203796.6</v>
      </c>
      <c r="H1234" s="50">
        <v>19000</v>
      </c>
      <c r="I1234" s="50">
        <v>14556.9</v>
      </c>
    </row>
    <row r="1235" spans="2:9" ht="16.5" customHeight="1" x14ac:dyDescent="0.3">
      <c r="B1235" s="47" t="s">
        <v>34</v>
      </c>
      <c r="C1235" s="47">
        <v>2020</v>
      </c>
      <c r="D1235" s="47">
        <v>12</v>
      </c>
      <c r="E1235" s="47">
        <v>28</v>
      </c>
      <c r="F1235" s="50">
        <v>462367</v>
      </c>
      <c r="G1235" s="50">
        <f t="shared" si="19"/>
        <v>194194.13999999998</v>
      </c>
      <c r="H1235" s="50">
        <v>28000</v>
      </c>
      <c r="I1235" s="50">
        <v>13871.01</v>
      </c>
    </row>
    <row r="1236" spans="2:9" ht="16.5" customHeight="1" x14ac:dyDescent="0.3">
      <c r="B1236" s="47" t="s">
        <v>34</v>
      </c>
      <c r="C1236" s="47">
        <v>2020</v>
      </c>
      <c r="D1236" s="47">
        <v>6</v>
      </c>
      <c r="E1236" s="47">
        <v>24</v>
      </c>
      <c r="F1236" s="50">
        <v>329475</v>
      </c>
      <c r="G1236" s="50">
        <f t="shared" si="19"/>
        <v>138379.5</v>
      </c>
      <c r="H1236" s="50">
        <v>13000</v>
      </c>
      <c r="I1236" s="50">
        <v>9884.25</v>
      </c>
    </row>
    <row r="1237" spans="2:9" ht="16.5" customHeight="1" x14ac:dyDescent="0.3">
      <c r="B1237" s="47" t="s">
        <v>34</v>
      </c>
      <c r="C1237" s="47">
        <v>2020</v>
      </c>
      <c r="D1237" s="47">
        <v>9</v>
      </c>
      <c r="E1237" s="47">
        <v>26</v>
      </c>
      <c r="F1237" s="50">
        <v>371554</v>
      </c>
      <c r="G1237" s="50">
        <f t="shared" si="19"/>
        <v>156052.68</v>
      </c>
      <c r="H1237" s="50">
        <v>32000</v>
      </c>
      <c r="I1237" s="50">
        <v>11146.619999999999</v>
      </c>
    </row>
    <row r="1238" spans="2:9" ht="16.5" customHeight="1" x14ac:dyDescent="0.3">
      <c r="B1238" s="47" t="s">
        <v>34</v>
      </c>
      <c r="C1238" s="47">
        <v>2020</v>
      </c>
      <c r="D1238" s="47">
        <v>5</v>
      </c>
      <c r="E1238" s="47">
        <v>12</v>
      </c>
      <c r="F1238" s="50">
        <v>355374</v>
      </c>
      <c r="G1238" s="50">
        <f t="shared" si="19"/>
        <v>149257.07999999999</v>
      </c>
      <c r="H1238" s="50">
        <v>36000</v>
      </c>
      <c r="I1238" s="50">
        <v>10661.22</v>
      </c>
    </row>
    <row r="1239" spans="2:9" ht="16.5" customHeight="1" x14ac:dyDescent="0.3">
      <c r="B1239" s="47" t="s">
        <v>33</v>
      </c>
      <c r="C1239" s="47">
        <v>2020</v>
      </c>
      <c r="D1239" s="47">
        <v>10</v>
      </c>
      <c r="E1239" s="47">
        <v>5</v>
      </c>
      <c r="F1239" s="50">
        <v>473584</v>
      </c>
      <c r="G1239" s="50">
        <f t="shared" si="19"/>
        <v>198905.28</v>
      </c>
      <c r="H1239" s="50">
        <v>24000</v>
      </c>
      <c r="I1239" s="50">
        <v>14207.519999999999</v>
      </c>
    </row>
    <row r="1240" spans="2:9" ht="16.5" customHeight="1" x14ac:dyDescent="0.3">
      <c r="B1240" s="47" t="s">
        <v>33</v>
      </c>
      <c r="C1240" s="47">
        <v>2020</v>
      </c>
      <c r="D1240" s="47">
        <v>2</v>
      </c>
      <c r="E1240" s="47">
        <v>20</v>
      </c>
      <c r="F1240" s="50">
        <v>482821</v>
      </c>
      <c r="G1240" s="50">
        <f t="shared" si="19"/>
        <v>202784.82</v>
      </c>
      <c r="H1240" s="50">
        <v>24000</v>
      </c>
      <c r="I1240" s="50">
        <v>14484.63</v>
      </c>
    </row>
    <row r="1241" spans="2:9" ht="16.5" customHeight="1" x14ac:dyDescent="0.3">
      <c r="B1241" s="47" t="s">
        <v>33</v>
      </c>
      <c r="C1241" s="47">
        <v>2020</v>
      </c>
      <c r="D1241" s="47">
        <v>5</v>
      </c>
      <c r="E1241" s="47">
        <v>3</v>
      </c>
      <c r="F1241" s="50">
        <v>255331</v>
      </c>
      <c r="G1241" s="50">
        <f t="shared" si="19"/>
        <v>107239.01999999999</v>
      </c>
      <c r="H1241" s="50">
        <v>34000</v>
      </c>
      <c r="I1241" s="50">
        <v>7659.9299999999994</v>
      </c>
    </row>
    <row r="1242" spans="2:9" ht="16.5" customHeight="1" x14ac:dyDescent="0.3">
      <c r="B1242" s="47" t="s">
        <v>33</v>
      </c>
      <c r="C1242" s="47">
        <v>2020</v>
      </c>
      <c r="D1242" s="47">
        <v>7</v>
      </c>
      <c r="E1242" s="47">
        <v>24</v>
      </c>
      <c r="F1242" s="50">
        <v>455996</v>
      </c>
      <c r="G1242" s="50">
        <f t="shared" si="19"/>
        <v>191518.32</v>
      </c>
      <c r="H1242" s="50">
        <v>15000</v>
      </c>
      <c r="I1242" s="50">
        <v>13679.88</v>
      </c>
    </row>
    <row r="1243" spans="2:9" ht="16.5" customHeight="1" x14ac:dyDescent="0.3">
      <c r="B1243" s="47" t="s">
        <v>33</v>
      </c>
      <c r="C1243" s="47">
        <v>2020</v>
      </c>
      <c r="D1243" s="47">
        <v>2</v>
      </c>
      <c r="E1243" s="47">
        <v>20</v>
      </c>
      <c r="F1243" s="50">
        <v>280193</v>
      </c>
      <c r="G1243" s="50">
        <f t="shared" si="19"/>
        <v>117681.06</v>
      </c>
      <c r="H1243" s="50">
        <v>25000</v>
      </c>
      <c r="I1243" s="50">
        <v>8405.7899999999991</v>
      </c>
    </row>
    <row r="1244" spans="2:9" ht="16.5" customHeight="1" x14ac:dyDescent="0.3">
      <c r="B1244" s="47" t="s">
        <v>33</v>
      </c>
      <c r="C1244" s="47">
        <v>2020</v>
      </c>
      <c r="D1244" s="47">
        <v>4</v>
      </c>
      <c r="E1244" s="47">
        <v>11</v>
      </c>
      <c r="F1244" s="50">
        <v>314909</v>
      </c>
      <c r="G1244" s="50">
        <f t="shared" si="19"/>
        <v>132261.78</v>
      </c>
      <c r="H1244" s="50">
        <v>33000</v>
      </c>
      <c r="I1244" s="50">
        <v>9447.27</v>
      </c>
    </row>
    <row r="1245" spans="2:9" ht="16.5" customHeight="1" x14ac:dyDescent="0.3">
      <c r="B1245" s="47" t="s">
        <v>33</v>
      </c>
      <c r="C1245" s="47">
        <v>2020</v>
      </c>
      <c r="D1245" s="47">
        <v>5</v>
      </c>
      <c r="E1245" s="47">
        <v>14</v>
      </c>
      <c r="F1245" s="50">
        <v>366987</v>
      </c>
      <c r="G1245" s="50">
        <f t="shared" si="19"/>
        <v>154134.54</v>
      </c>
      <c r="H1245" s="50">
        <v>15000</v>
      </c>
      <c r="I1245" s="50">
        <v>11009.609999999999</v>
      </c>
    </row>
    <row r="1246" spans="2:9" ht="16.5" customHeight="1" x14ac:dyDescent="0.3">
      <c r="B1246" s="47" t="s">
        <v>33</v>
      </c>
      <c r="C1246" s="47">
        <v>2020</v>
      </c>
      <c r="D1246" s="47">
        <v>7</v>
      </c>
      <c r="E1246" s="47">
        <v>28</v>
      </c>
      <c r="F1246" s="50">
        <v>381454</v>
      </c>
      <c r="G1246" s="50">
        <f t="shared" si="19"/>
        <v>160210.68</v>
      </c>
      <c r="H1246" s="50">
        <v>29000</v>
      </c>
      <c r="I1246" s="50">
        <v>11443.619999999999</v>
      </c>
    </row>
    <row r="1247" spans="2:9" ht="16.5" customHeight="1" x14ac:dyDescent="0.3">
      <c r="B1247" s="47" t="s">
        <v>33</v>
      </c>
      <c r="C1247" s="47">
        <v>2020</v>
      </c>
      <c r="D1247" s="47">
        <v>9</v>
      </c>
      <c r="E1247" s="47">
        <v>18</v>
      </c>
      <c r="F1247" s="50">
        <v>428938</v>
      </c>
      <c r="G1247" s="50">
        <f t="shared" si="19"/>
        <v>180153.96</v>
      </c>
      <c r="H1247" s="50">
        <v>24000</v>
      </c>
      <c r="I1247" s="50">
        <v>12868.14</v>
      </c>
    </row>
    <row r="1248" spans="2:9" ht="16.5" customHeight="1" x14ac:dyDescent="0.3">
      <c r="B1248" s="47" t="s">
        <v>33</v>
      </c>
      <c r="C1248" s="47">
        <v>2020</v>
      </c>
      <c r="D1248" s="47">
        <v>6</v>
      </c>
      <c r="E1248" s="47">
        <v>17</v>
      </c>
      <c r="F1248" s="50">
        <v>447889</v>
      </c>
      <c r="G1248" s="50">
        <f t="shared" si="19"/>
        <v>188113.38</v>
      </c>
      <c r="H1248" s="50">
        <v>11000</v>
      </c>
      <c r="I1248" s="50">
        <v>13436.67</v>
      </c>
    </row>
    <row r="1249" spans="2:9" ht="16.5" customHeight="1" x14ac:dyDescent="0.3">
      <c r="B1249" s="47" t="s">
        <v>33</v>
      </c>
      <c r="C1249" s="47">
        <v>2020</v>
      </c>
      <c r="D1249" s="47">
        <v>2</v>
      </c>
      <c r="E1249" s="47">
        <v>24</v>
      </c>
      <c r="F1249" s="50">
        <v>311588</v>
      </c>
      <c r="G1249" s="50">
        <f t="shared" si="19"/>
        <v>130866.95999999999</v>
      </c>
      <c r="H1249" s="50">
        <v>14000</v>
      </c>
      <c r="I1249" s="50">
        <v>9347.64</v>
      </c>
    </row>
    <row r="1250" spans="2:9" ht="16.5" customHeight="1" x14ac:dyDescent="0.3">
      <c r="B1250" s="47" t="s">
        <v>33</v>
      </c>
      <c r="C1250" s="47">
        <v>2020</v>
      </c>
      <c r="D1250" s="47">
        <v>5</v>
      </c>
      <c r="E1250" s="47">
        <v>21</v>
      </c>
      <c r="F1250" s="50">
        <v>427639</v>
      </c>
      <c r="G1250" s="50">
        <f t="shared" si="19"/>
        <v>179608.38</v>
      </c>
      <c r="H1250" s="50">
        <v>20000</v>
      </c>
      <c r="I1250" s="50">
        <v>12829.17</v>
      </c>
    </row>
    <row r="1251" spans="2:9" ht="16.5" customHeight="1" x14ac:dyDescent="0.3">
      <c r="B1251" s="47" t="s">
        <v>33</v>
      </c>
      <c r="C1251" s="47">
        <v>2020</v>
      </c>
      <c r="D1251" s="47">
        <v>9</v>
      </c>
      <c r="E1251" s="47">
        <v>7</v>
      </c>
      <c r="F1251" s="50">
        <v>409995</v>
      </c>
      <c r="G1251" s="50">
        <f t="shared" si="19"/>
        <v>172197.9</v>
      </c>
      <c r="H1251" s="50">
        <v>25000</v>
      </c>
      <c r="I1251" s="50">
        <v>12299.85</v>
      </c>
    </row>
    <row r="1252" spans="2:9" ht="16.5" customHeight="1" x14ac:dyDescent="0.3">
      <c r="B1252" s="47" t="s">
        <v>33</v>
      </c>
      <c r="C1252" s="47">
        <v>2020</v>
      </c>
      <c r="D1252" s="47">
        <v>2</v>
      </c>
      <c r="E1252" s="47">
        <v>20</v>
      </c>
      <c r="F1252" s="50">
        <v>352780</v>
      </c>
      <c r="G1252" s="50">
        <f t="shared" si="19"/>
        <v>148167.6</v>
      </c>
      <c r="H1252" s="50">
        <v>33000</v>
      </c>
      <c r="I1252" s="50">
        <v>10583.4</v>
      </c>
    </row>
    <row r="1253" spans="2:9" ht="16.5" customHeight="1" x14ac:dyDescent="0.3">
      <c r="B1253" s="47" t="s">
        <v>33</v>
      </c>
      <c r="C1253" s="47">
        <v>2020</v>
      </c>
      <c r="D1253" s="47">
        <v>1</v>
      </c>
      <c r="E1253" s="47">
        <v>12</v>
      </c>
      <c r="F1253" s="50">
        <v>420568</v>
      </c>
      <c r="G1253" s="50">
        <f t="shared" si="19"/>
        <v>176638.56</v>
      </c>
      <c r="H1253" s="50">
        <v>19000</v>
      </c>
      <c r="I1253" s="50">
        <v>12617.039999999999</v>
      </c>
    </row>
    <row r="1254" spans="2:9" ht="16.5" customHeight="1" x14ac:dyDescent="0.3">
      <c r="B1254" s="47" t="s">
        <v>33</v>
      </c>
      <c r="C1254" s="47">
        <v>2020</v>
      </c>
      <c r="D1254" s="47">
        <v>6</v>
      </c>
      <c r="E1254" s="47">
        <v>16</v>
      </c>
      <c r="F1254" s="50">
        <v>498730</v>
      </c>
      <c r="G1254" s="50">
        <f t="shared" si="19"/>
        <v>209466.6</v>
      </c>
      <c r="H1254" s="50">
        <v>37000</v>
      </c>
      <c r="I1254" s="50">
        <v>14961.9</v>
      </c>
    </row>
    <row r="1255" spans="2:9" ht="16.5" customHeight="1" x14ac:dyDescent="0.3">
      <c r="B1255" s="47" t="s">
        <v>33</v>
      </c>
      <c r="C1255" s="47">
        <v>2020</v>
      </c>
      <c r="D1255" s="47">
        <v>7</v>
      </c>
      <c r="E1255" s="47">
        <v>8</v>
      </c>
      <c r="F1255" s="50">
        <v>447589</v>
      </c>
      <c r="G1255" s="50">
        <f t="shared" si="19"/>
        <v>187987.38</v>
      </c>
      <c r="H1255" s="50">
        <v>28000</v>
      </c>
      <c r="I1255" s="50">
        <v>13427.67</v>
      </c>
    </row>
    <row r="1256" spans="2:9" ht="16.5" customHeight="1" x14ac:dyDescent="0.3">
      <c r="B1256" s="47" t="s">
        <v>33</v>
      </c>
      <c r="C1256" s="47">
        <v>2020</v>
      </c>
      <c r="D1256" s="47">
        <v>9</v>
      </c>
      <c r="E1256" s="47">
        <v>18</v>
      </c>
      <c r="F1256" s="50">
        <v>299437</v>
      </c>
      <c r="G1256" s="50">
        <f t="shared" si="19"/>
        <v>125763.54</v>
      </c>
      <c r="H1256" s="50">
        <v>35000</v>
      </c>
      <c r="I1256" s="50">
        <v>8983.1099999999988</v>
      </c>
    </row>
    <row r="1257" spans="2:9" ht="16.5" customHeight="1" x14ac:dyDescent="0.3">
      <c r="B1257" s="47" t="s">
        <v>33</v>
      </c>
      <c r="C1257" s="47">
        <v>2020</v>
      </c>
      <c r="D1257" s="47">
        <v>5</v>
      </c>
      <c r="E1257" s="47">
        <v>5</v>
      </c>
      <c r="F1257" s="50">
        <v>292341</v>
      </c>
      <c r="G1257" s="50">
        <f t="shared" si="19"/>
        <v>122783.22</v>
      </c>
      <c r="H1257" s="50">
        <v>14000</v>
      </c>
      <c r="I1257" s="50">
        <v>8770.23</v>
      </c>
    </row>
    <row r="1258" spans="2:9" ht="16.5" customHeight="1" x14ac:dyDescent="0.3">
      <c r="B1258" s="47" t="s">
        <v>34</v>
      </c>
      <c r="C1258" s="47">
        <v>2020</v>
      </c>
      <c r="D1258" s="47">
        <v>12</v>
      </c>
      <c r="E1258" s="47">
        <v>19</v>
      </c>
      <c r="F1258" s="50">
        <v>315231</v>
      </c>
      <c r="G1258" s="50">
        <f t="shared" si="19"/>
        <v>132397.01999999999</v>
      </c>
      <c r="H1258" s="50">
        <v>14000</v>
      </c>
      <c r="I1258" s="50">
        <v>9456.93</v>
      </c>
    </row>
    <row r="1259" spans="2:9" ht="16.5" customHeight="1" x14ac:dyDescent="0.3">
      <c r="B1259" s="47" t="s">
        <v>34</v>
      </c>
      <c r="C1259" s="47">
        <v>2020</v>
      </c>
      <c r="D1259" s="47">
        <v>4</v>
      </c>
      <c r="E1259" s="47">
        <v>9</v>
      </c>
      <c r="F1259" s="50">
        <v>377750</v>
      </c>
      <c r="G1259" s="50">
        <f t="shared" si="19"/>
        <v>158655</v>
      </c>
      <c r="H1259" s="50">
        <v>15000</v>
      </c>
      <c r="I1259" s="50">
        <v>11332.5</v>
      </c>
    </row>
    <row r="1260" spans="2:9" ht="16.5" customHeight="1" x14ac:dyDescent="0.3">
      <c r="B1260" s="47" t="s">
        <v>34</v>
      </c>
      <c r="C1260" s="47">
        <v>2020</v>
      </c>
      <c r="D1260" s="47">
        <v>10</v>
      </c>
      <c r="E1260" s="47">
        <v>19</v>
      </c>
      <c r="F1260" s="50">
        <v>390078</v>
      </c>
      <c r="G1260" s="50">
        <f t="shared" si="19"/>
        <v>163832.75999999998</v>
      </c>
      <c r="H1260" s="50">
        <v>15000</v>
      </c>
      <c r="I1260" s="50">
        <v>11702.34</v>
      </c>
    </row>
    <row r="1261" spans="2:9" ht="16.5" customHeight="1" x14ac:dyDescent="0.3">
      <c r="B1261" s="47" t="s">
        <v>34</v>
      </c>
      <c r="C1261" s="47">
        <v>2020</v>
      </c>
      <c r="D1261" s="47">
        <v>11</v>
      </c>
      <c r="E1261" s="47">
        <v>18</v>
      </c>
      <c r="F1261" s="50">
        <v>376016</v>
      </c>
      <c r="G1261" s="50">
        <f t="shared" si="19"/>
        <v>157926.72</v>
      </c>
      <c r="H1261" s="50">
        <v>40000</v>
      </c>
      <c r="I1261" s="50">
        <v>11280.48</v>
      </c>
    </row>
    <row r="1262" spans="2:9" ht="16.5" customHeight="1" x14ac:dyDescent="0.3">
      <c r="B1262" s="47" t="s">
        <v>34</v>
      </c>
      <c r="C1262" s="47">
        <v>2020</v>
      </c>
      <c r="D1262" s="47">
        <v>4</v>
      </c>
      <c r="E1262" s="47">
        <v>5</v>
      </c>
      <c r="F1262" s="50">
        <v>443176</v>
      </c>
      <c r="G1262" s="50">
        <f t="shared" si="19"/>
        <v>186133.91999999998</v>
      </c>
      <c r="H1262" s="50">
        <v>38000</v>
      </c>
      <c r="I1262" s="50">
        <v>13295.279999999999</v>
      </c>
    </row>
    <row r="1263" spans="2:9" ht="16.5" customHeight="1" x14ac:dyDescent="0.3">
      <c r="B1263" s="47" t="s">
        <v>33</v>
      </c>
      <c r="C1263" s="47">
        <v>2020</v>
      </c>
      <c r="D1263" s="47">
        <v>1</v>
      </c>
      <c r="E1263" s="47">
        <v>28</v>
      </c>
      <c r="F1263" s="50">
        <v>469328</v>
      </c>
      <c r="G1263" s="50">
        <f t="shared" si="19"/>
        <v>197117.75999999998</v>
      </c>
      <c r="H1263" s="50">
        <v>24000</v>
      </c>
      <c r="I1263" s="50">
        <v>14079.84</v>
      </c>
    </row>
    <row r="1264" spans="2:9" ht="16.5" customHeight="1" x14ac:dyDescent="0.3">
      <c r="B1264" s="47" t="s">
        <v>33</v>
      </c>
      <c r="C1264" s="47">
        <v>2020</v>
      </c>
      <c r="D1264" s="47">
        <v>12</v>
      </c>
      <c r="E1264" s="47">
        <v>6</v>
      </c>
      <c r="F1264" s="50">
        <v>304451</v>
      </c>
      <c r="G1264" s="50">
        <f t="shared" si="19"/>
        <v>127869.42</v>
      </c>
      <c r="H1264" s="50">
        <v>18000</v>
      </c>
      <c r="I1264" s="50">
        <v>9133.5299999999988</v>
      </c>
    </row>
    <row r="1265" spans="2:9" ht="16.5" customHeight="1" x14ac:dyDescent="0.3">
      <c r="B1265" s="47" t="s">
        <v>33</v>
      </c>
      <c r="C1265" s="47">
        <v>2020</v>
      </c>
      <c r="D1265" s="47">
        <v>1</v>
      </c>
      <c r="E1265" s="47">
        <v>26</v>
      </c>
      <c r="F1265" s="50">
        <v>461421</v>
      </c>
      <c r="G1265" s="50">
        <f t="shared" si="19"/>
        <v>193796.82</v>
      </c>
      <c r="H1265" s="50">
        <v>16000</v>
      </c>
      <c r="I1265" s="50">
        <v>13842.63</v>
      </c>
    </row>
    <row r="1266" spans="2:9" ht="16.5" customHeight="1" x14ac:dyDescent="0.3">
      <c r="B1266" s="47" t="s">
        <v>33</v>
      </c>
      <c r="C1266" s="47">
        <v>2020</v>
      </c>
      <c r="D1266" s="47">
        <v>6</v>
      </c>
      <c r="E1266" s="47">
        <v>9</v>
      </c>
      <c r="F1266" s="50">
        <v>339917</v>
      </c>
      <c r="G1266" s="50">
        <f t="shared" si="19"/>
        <v>142765.13999999998</v>
      </c>
      <c r="H1266" s="50">
        <v>32000</v>
      </c>
      <c r="I1266" s="50">
        <v>10197.51</v>
      </c>
    </row>
    <row r="1267" spans="2:9" ht="16.5" customHeight="1" x14ac:dyDescent="0.3">
      <c r="B1267" s="49" t="s">
        <v>33</v>
      </c>
      <c r="C1267" s="49">
        <v>2020</v>
      </c>
      <c r="D1267" s="49">
        <v>6</v>
      </c>
      <c r="E1267" s="49">
        <v>18</v>
      </c>
      <c r="F1267" s="51">
        <v>256926</v>
      </c>
      <c r="G1267" s="51">
        <f t="shared" si="19"/>
        <v>107908.92</v>
      </c>
      <c r="H1267" s="51">
        <v>32000</v>
      </c>
      <c r="I1267" s="51">
        <v>7707.78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B4AC-7AFA-4AD6-BC6F-50BD1899C09A}">
  <sheetPr codeName="Sheet4"/>
  <dimension ref="B4:N15"/>
  <sheetViews>
    <sheetView showZeros="0" workbookViewId="0">
      <selection activeCell="C5" sqref="C5"/>
    </sheetView>
  </sheetViews>
  <sheetFormatPr defaultRowHeight="20.25" customHeight="1" x14ac:dyDescent="0.3"/>
  <cols>
    <col min="1" max="1" width="9" style="2"/>
    <col min="2" max="2" width="12.375" style="2" customWidth="1"/>
    <col min="3" max="14" width="10.875" style="2" customWidth="1"/>
    <col min="15" max="16384" width="9" style="2"/>
  </cols>
  <sheetData>
    <row r="4" spans="2:14" ht="20.25" customHeight="1" x14ac:dyDescent="0.3"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2:14" ht="20.25" customHeight="1" x14ac:dyDescent="0.3">
      <c r="B5" s="2" t="str">
        <f>OUT!B20</f>
        <v>솜디㈜</v>
      </c>
      <c r="C5" s="3">
        <f>IF(OUT!$J$3&gt;=ETC!C$4,SUMIFS(표3[매출],표3[업체명],ETC!$B5,표3[월],ETC!C$4,표3[년],OUT!$I$3),"")</f>
        <v>7301729</v>
      </c>
      <c r="D5" s="3">
        <f>IF(OUT!$J$3&gt;=ETC!D$4,SUMIFS(표3[매출],표3[업체명],ETC!$B5,표3[월],ETC!D$4,표3[년],OUT!$I$3),"")</f>
        <v>6945763</v>
      </c>
      <c r="E5" s="3">
        <f>IF(OUT!$J$3&gt;=ETC!E$4,SUMIFS(표3[매출],표3[업체명],ETC!$B5,표3[월],ETC!E$4,표3[년],OUT!$I$3),"")</f>
        <v>3715846</v>
      </c>
      <c r="F5" s="3">
        <f>IF(OUT!$J$3&gt;=ETC!F$4,SUMIFS(표3[매출],표3[업체명],ETC!$B5,표3[월],ETC!F$4,표3[년],OUT!$I$3),"")</f>
        <v>2906710</v>
      </c>
      <c r="G5" s="3" t="str">
        <f>IF(OUT!$J$3&gt;=ETC!G$4,SUMIFS(표3[매출],표3[업체명],ETC!$B5,표3[월],ETC!G$4,표3[년],OUT!$I$3),"")</f>
        <v/>
      </c>
      <c r="H5" s="3" t="str">
        <f>IF(OUT!$J$3&gt;=ETC!H$4,SUMIFS(표3[매출],표3[업체명],ETC!$B5,표3[월],ETC!H$4,표3[년],OUT!$I$3),"")</f>
        <v/>
      </c>
      <c r="I5" s="3" t="str">
        <f>IF(OUT!$J$3&gt;=ETC!I$4,SUMIFS(표3[매출],표3[업체명],ETC!$B5,표3[월],ETC!I$4,표3[년],OUT!$I$3),"")</f>
        <v/>
      </c>
      <c r="J5" s="3" t="str">
        <f>IF(OUT!$J$3&gt;=ETC!J$4,SUMIFS(표3[매출],표3[업체명],ETC!$B5,표3[월],ETC!J$4,표3[년],OUT!$I$3),"")</f>
        <v/>
      </c>
      <c r="K5" s="3" t="str">
        <f>IF(OUT!$J$3&gt;=ETC!K$4,SUMIFS(표3[매출],표3[업체명],ETC!$B5,표3[월],ETC!K$4,표3[년],OUT!$I$3),"")</f>
        <v/>
      </c>
      <c r="L5" s="3" t="str">
        <f>IF(OUT!$J$3&gt;=ETC!L$4,SUMIFS(표3[매출],표3[업체명],ETC!$B5,표3[월],ETC!L$4,표3[년],OUT!$I$3),"")</f>
        <v/>
      </c>
      <c r="M5" s="3" t="str">
        <f>IF(OUT!$J$3&gt;=ETC!M$4,SUMIFS(표3[매출],표3[업체명],ETC!$B5,표3[월],ETC!M$4,표3[년],OUT!$I$3),"")</f>
        <v/>
      </c>
      <c r="N5" s="3" t="str">
        <f>IF(OUT!$J$3&gt;=ETC!N$4,SUMIFS(표3[매출],표3[업체명],ETC!$B5,표3[월],ETC!N$4,표3[년],OUT!$I$3),"")</f>
        <v/>
      </c>
    </row>
    <row r="6" spans="2:14" ht="20.25" customHeight="1" x14ac:dyDescent="0.3">
      <c r="B6" s="2" t="str">
        <f>OUT!B21</f>
        <v>이준화학</v>
      </c>
      <c r="C6" s="3">
        <f>IF(OUT!$J$3&gt;=ETC!C$4,SUMIFS(표3[매출],표3[업체명],ETC!$B6,표3[월],ETC!C$4,표3[년],OUT!$I$3),"")</f>
        <v>1269023</v>
      </c>
      <c r="D6" s="3">
        <f>IF(OUT!$J$3&gt;=ETC!D$4,SUMIFS(표3[매출],표3[업체명],ETC!$B6,표3[월],ETC!D$4,표3[년],OUT!$I$3),"")</f>
        <v>1738676</v>
      </c>
      <c r="E6" s="3">
        <f>IF(OUT!$J$3&gt;=ETC!E$4,SUMIFS(표3[매출],표3[업체명],ETC!$B6,표3[월],ETC!E$4,표3[년],OUT!$I$3),"")</f>
        <v>987104</v>
      </c>
      <c r="F6" s="3">
        <f>IF(OUT!$J$3&gt;=ETC!F$4,SUMIFS(표3[매출],표3[업체명],ETC!$B6,표3[월],ETC!F$4,표3[년],OUT!$I$3),"")</f>
        <v>0</v>
      </c>
      <c r="G6" s="3" t="str">
        <f>IF(OUT!$J$3&gt;=ETC!G$4,SUMIFS(표3[매출],표3[업체명],ETC!$B6,표3[월],ETC!G$4,표3[년],OUT!$I$3),"")</f>
        <v/>
      </c>
      <c r="H6" s="3" t="str">
        <f>IF(OUT!$J$3&gt;=ETC!H$4,SUMIFS(표3[매출],표3[업체명],ETC!$B6,표3[월],ETC!H$4,표3[년],OUT!$I$3),"")</f>
        <v/>
      </c>
      <c r="I6" s="3" t="str">
        <f>IF(OUT!$J$3&gt;=ETC!I$4,SUMIFS(표3[매출],표3[업체명],ETC!$B6,표3[월],ETC!I$4,표3[년],OUT!$I$3),"")</f>
        <v/>
      </c>
      <c r="J6" s="3" t="str">
        <f>IF(OUT!$J$3&gt;=ETC!J$4,SUMIFS(표3[매출],표3[업체명],ETC!$B6,표3[월],ETC!J$4,표3[년],OUT!$I$3),"")</f>
        <v/>
      </c>
      <c r="K6" s="3" t="str">
        <f>IF(OUT!$J$3&gt;=ETC!K$4,SUMIFS(표3[매출],표3[업체명],ETC!$B6,표3[월],ETC!K$4,표3[년],OUT!$I$3),"")</f>
        <v/>
      </c>
      <c r="L6" s="3" t="str">
        <f>IF(OUT!$J$3&gt;=ETC!L$4,SUMIFS(표3[매출],표3[업체명],ETC!$B6,표3[월],ETC!L$4,표3[년],OUT!$I$3),"")</f>
        <v/>
      </c>
      <c r="M6" s="3" t="str">
        <f>IF(OUT!$J$3&gt;=ETC!M$4,SUMIFS(표3[매출],표3[업체명],ETC!$B6,표3[월],ETC!M$4,표3[년],OUT!$I$3),"")</f>
        <v/>
      </c>
      <c r="N6" s="3" t="str">
        <f>IF(OUT!$J$3&gt;=ETC!N$4,SUMIFS(표3[매출],표3[업체명],ETC!$B6,표3[월],ETC!N$4,표3[년],OUT!$I$3),"")</f>
        <v/>
      </c>
    </row>
    <row r="7" spans="2:14" ht="20.25" customHeight="1" x14ac:dyDescent="0.3">
      <c r="B7" s="2" t="str">
        <f>OUT!B22</f>
        <v>주식회사와이</v>
      </c>
      <c r="C7" s="3">
        <f>IF(OUT!$J$3&gt;=ETC!C$4,SUMIFS(표3[매출],표3[업체명],ETC!$B7,표3[월],ETC!C$4,표3[년],OUT!$I$3),"")</f>
        <v>3761659</v>
      </c>
      <c r="D7" s="3">
        <f>IF(OUT!$J$3&gt;=ETC!D$4,SUMIFS(표3[매출],표3[업체명],ETC!$B7,표3[월],ETC!D$4,표3[년],OUT!$I$3),"")</f>
        <v>3437901</v>
      </c>
      <c r="E7" s="3">
        <f>IF(OUT!$J$3&gt;=ETC!E$4,SUMIFS(표3[매출],표3[업체명],ETC!$B7,표3[월],ETC!E$4,표3[년],OUT!$I$3),"")</f>
        <v>1964467</v>
      </c>
      <c r="F7" s="3">
        <f>IF(OUT!$J$3&gt;=ETC!F$4,SUMIFS(표3[매출],표3[업체명],ETC!$B7,표3[월],ETC!F$4,표3[년],OUT!$I$3),"")</f>
        <v>1116378</v>
      </c>
      <c r="G7" s="3" t="str">
        <f>IF(OUT!$J$3&gt;=ETC!G$4,SUMIFS(표3[매출],표3[업체명],ETC!$B7,표3[월],ETC!G$4,표3[년],OUT!$I$3),"")</f>
        <v/>
      </c>
      <c r="H7" s="3" t="str">
        <f>IF(OUT!$J$3&gt;=ETC!H$4,SUMIFS(표3[매출],표3[업체명],ETC!$B7,표3[월],ETC!H$4,표3[년],OUT!$I$3),"")</f>
        <v/>
      </c>
      <c r="I7" s="3" t="str">
        <f>IF(OUT!$J$3&gt;=ETC!I$4,SUMIFS(표3[매출],표3[업체명],ETC!$B7,표3[월],ETC!I$4,표3[년],OUT!$I$3),"")</f>
        <v/>
      </c>
      <c r="J7" s="3" t="str">
        <f>IF(OUT!$J$3&gt;=ETC!J$4,SUMIFS(표3[매출],표3[업체명],ETC!$B7,표3[월],ETC!J$4,표3[년],OUT!$I$3),"")</f>
        <v/>
      </c>
      <c r="K7" s="3" t="str">
        <f>IF(OUT!$J$3&gt;=ETC!K$4,SUMIFS(표3[매출],표3[업체명],ETC!$B7,표3[월],ETC!K$4,표3[년],OUT!$I$3),"")</f>
        <v/>
      </c>
      <c r="L7" s="3" t="str">
        <f>IF(OUT!$J$3&gt;=ETC!L$4,SUMIFS(표3[매출],표3[업체명],ETC!$B7,표3[월],ETC!L$4,표3[년],OUT!$I$3),"")</f>
        <v/>
      </c>
      <c r="M7" s="3" t="str">
        <f>IF(OUT!$J$3&gt;=ETC!M$4,SUMIFS(표3[매출],표3[업체명],ETC!$B7,표3[월],ETC!M$4,표3[년],OUT!$I$3),"")</f>
        <v/>
      </c>
      <c r="N7" s="3" t="str">
        <f>IF(OUT!$J$3&gt;=ETC!N$4,SUMIFS(표3[매출],표3[업체명],ETC!$B7,표3[월],ETC!N$4,표3[년],OUT!$I$3),"")</f>
        <v/>
      </c>
    </row>
    <row r="8" spans="2:14" ht="20.25" customHeight="1" x14ac:dyDescent="0.3">
      <c r="B8" s="2" t="str">
        <f>OUT!B23</f>
        <v>재영미디어</v>
      </c>
      <c r="C8" s="3">
        <f>IF(OUT!$J$3&gt;=ETC!C$4,SUMIFS(표3[매출],표3[업체명],ETC!$B8,표3[월],ETC!C$4,표3[년],OUT!$I$3),"")</f>
        <v>12589949</v>
      </c>
      <c r="D8" s="3">
        <f>IF(OUT!$J$3&gt;=ETC!D$4,SUMIFS(표3[매출],표3[업체명],ETC!$B8,표3[월],ETC!D$4,표3[년],OUT!$I$3),"")</f>
        <v>7291225</v>
      </c>
      <c r="E8" s="3">
        <f>IF(OUT!$J$3&gt;=ETC!E$4,SUMIFS(표3[매출],표3[업체명],ETC!$B8,표3[월],ETC!E$4,표3[년],OUT!$I$3),"")</f>
        <v>6746472</v>
      </c>
      <c r="F8" s="3">
        <f>IF(OUT!$J$3&gt;=ETC!F$4,SUMIFS(표3[매출],표3[업체명],ETC!$B8,표3[월],ETC!F$4,표3[년],OUT!$I$3),"")</f>
        <v>9042309</v>
      </c>
      <c r="G8" s="3" t="str">
        <f>IF(OUT!$J$3&gt;=ETC!G$4,SUMIFS(표3[매출],표3[업체명],ETC!$B8,표3[월],ETC!G$4,표3[년],OUT!$I$3),"")</f>
        <v/>
      </c>
      <c r="H8" s="3" t="str">
        <f>IF(OUT!$J$3&gt;=ETC!H$4,SUMIFS(표3[매출],표3[업체명],ETC!$B8,표3[월],ETC!H$4,표3[년],OUT!$I$3),"")</f>
        <v/>
      </c>
      <c r="I8" s="3" t="str">
        <f>IF(OUT!$J$3&gt;=ETC!I$4,SUMIFS(표3[매출],표3[업체명],ETC!$B8,표3[월],ETC!I$4,표3[년],OUT!$I$3),"")</f>
        <v/>
      </c>
      <c r="J8" s="3" t="str">
        <f>IF(OUT!$J$3&gt;=ETC!J$4,SUMIFS(표3[매출],표3[업체명],ETC!$B8,표3[월],ETC!J$4,표3[년],OUT!$I$3),"")</f>
        <v/>
      </c>
      <c r="K8" s="3" t="str">
        <f>IF(OUT!$J$3&gt;=ETC!K$4,SUMIFS(표3[매출],표3[업체명],ETC!$B8,표3[월],ETC!K$4,표3[년],OUT!$I$3),"")</f>
        <v/>
      </c>
      <c r="L8" s="3" t="str">
        <f>IF(OUT!$J$3&gt;=ETC!L$4,SUMIFS(표3[매출],표3[업체명],ETC!$B8,표3[월],ETC!L$4,표3[년],OUT!$I$3),"")</f>
        <v/>
      </c>
      <c r="M8" s="3" t="str">
        <f>IF(OUT!$J$3&gt;=ETC!M$4,SUMIFS(표3[매출],표3[업체명],ETC!$B8,표3[월],ETC!M$4,표3[년],OUT!$I$3),"")</f>
        <v/>
      </c>
      <c r="N8" s="3" t="str">
        <f>IF(OUT!$J$3&gt;=ETC!N$4,SUMIFS(표3[매출],표3[업체명],ETC!$B8,표3[월],ETC!N$4,표3[년],OUT!$I$3),"")</f>
        <v/>
      </c>
    </row>
    <row r="9" spans="2:14" ht="20.25" customHeight="1" x14ac:dyDescent="0.3">
      <c r="B9" s="2" t="str">
        <f>OUT!B24</f>
        <v>동환물류</v>
      </c>
      <c r="C9" s="3">
        <f>IF(OUT!$J$3&gt;=ETC!C$4,SUMIFS(표3[매출],표3[업체명],ETC!$B9,표3[월],ETC!C$4,표3[년],OUT!$I$3),"")</f>
        <v>1492886</v>
      </c>
      <c r="D9" s="3">
        <f>IF(OUT!$J$3&gt;=ETC!D$4,SUMIFS(표3[매출],표3[업체명],ETC!$B9,표3[월],ETC!D$4,표3[년],OUT!$I$3),"")</f>
        <v>2143145</v>
      </c>
      <c r="E9" s="3">
        <f>IF(OUT!$J$3&gt;=ETC!E$4,SUMIFS(표3[매출],표3[업체명],ETC!$B9,표3[월],ETC!E$4,표3[년],OUT!$I$3),"")</f>
        <v>2627689</v>
      </c>
      <c r="F9" s="3">
        <f>IF(OUT!$J$3&gt;=ETC!F$4,SUMIFS(표3[매출],표3[업체명],ETC!$B9,표3[월],ETC!F$4,표3[년],OUT!$I$3),"")</f>
        <v>3481001</v>
      </c>
      <c r="G9" s="3" t="str">
        <f>IF(OUT!$J$3&gt;=ETC!G$4,SUMIFS(표3[매출],표3[업체명],ETC!$B9,표3[월],ETC!G$4,표3[년],OUT!$I$3),"")</f>
        <v/>
      </c>
      <c r="H9" s="3" t="str">
        <f>IF(OUT!$J$3&gt;=ETC!H$4,SUMIFS(표3[매출],표3[업체명],ETC!$B9,표3[월],ETC!H$4,표3[년],OUT!$I$3),"")</f>
        <v/>
      </c>
      <c r="I9" s="3" t="str">
        <f>IF(OUT!$J$3&gt;=ETC!I$4,SUMIFS(표3[매출],표3[업체명],ETC!$B9,표3[월],ETC!I$4,표3[년],OUT!$I$3),"")</f>
        <v/>
      </c>
      <c r="J9" s="3" t="str">
        <f>IF(OUT!$J$3&gt;=ETC!J$4,SUMIFS(표3[매출],표3[업체명],ETC!$B9,표3[월],ETC!J$4,표3[년],OUT!$I$3),"")</f>
        <v/>
      </c>
      <c r="K9" s="3" t="str">
        <f>IF(OUT!$J$3&gt;=ETC!K$4,SUMIFS(표3[매출],표3[업체명],ETC!$B9,표3[월],ETC!K$4,표3[년],OUT!$I$3),"")</f>
        <v/>
      </c>
      <c r="L9" s="3" t="str">
        <f>IF(OUT!$J$3&gt;=ETC!L$4,SUMIFS(표3[매출],표3[업체명],ETC!$B9,표3[월],ETC!L$4,표3[년],OUT!$I$3),"")</f>
        <v/>
      </c>
      <c r="M9" s="3" t="str">
        <f>IF(OUT!$J$3&gt;=ETC!M$4,SUMIFS(표3[매출],표3[업체명],ETC!$B9,표3[월],ETC!M$4,표3[년],OUT!$I$3),"")</f>
        <v/>
      </c>
      <c r="N9" s="3" t="str">
        <f>IF(OUT!$J$3&gt;=ETC!N$4,SUMIFS(표3[매출],표3[업체명],ETC!$B9,표3[월],ETC!N$4,표3[년],OUT!$I$3),"")</f>
        <v/>
      </c>
    </row>
    <row r="10" spans="2:14" ht="20.25" customHeight="1" x14ac:dyDescent="0.3">
      <c r="B10" s="2" t="str">
        <f>OUT!B25</f>
        <v>정우상사</v>
      </c>
      <c r="C10" s="3">
        <f>IF(OUT!$J$3&gt;=ETC!C$4,SUMIFS(표3[매출],표3[업체명],ETC!$B10,표3[월],ETC!C$4,표3[년],OUT!$I$3),"")</f>
        <v>2867053</v>
      </c>
      <c r="D10" s="3">
        <f>IF(OUT!$J$3&gt;=ETC!D$4,SUMIFS(표3[매출],표3[업체명],ETC!$B10,표3[월],ETC!D$4,표3[년],OUT!$I$3),"")</f>
        <v>2906792</v>
      </c>
      <c r="E10" s="3">
        <f>IF(OUT!$J$3&gt;=ETC!E$4,SUMIFS(표3[매출],표3[업체명],ETC!$B10,표3[월],ETC!E$4,표3[년],OUT!$I$3),"")</f>
        <v>1977401</v>
      </c>
      <c r="F10" s="3">
        <f>IF(OUT!$J$3&gt;=ETC!F$4,SUMIFS(표3[매출],표3[업체명],ETC!$B10,표3[월],ETC!F$4,표3[년],OUT!$I$3),"")</f>
        <v>3552030</v>
      </c>
      <c r="G10" s="3" t="str">
        <f>IF(OUT!$J$3&gt;=ETC!G$4,SUMIFS(표3[매출],표3[업체명],ETC!$B10,표3[월],ETC!G$4,표3[년],OUT!$I$3),"")</f>
        <v/>
      </c>
      <c r="H10" s="3" t="str">
        <f>IF(OUT!$J$3&gt;=ETC!H$4,SUMIFS(표3[매출],표3[업체명],ETC!$B10,표3[월],ETC!H$4,표3[년],OUT!$I$3),"")</f>
        <v/>
      </c>
      <c r="I10" s="3" t="str">
        <f>IF(OUT!$J$3&gt;=ETC!I$4,SUMIFS(표3[매출],표3[업체명],ETC!$B10,표3[월],ETC!I$4,표3[년],OUT!$I$3),"")</f>
        <v/>
      </c>
      <c r="J10" s="3" t="str">
        <f>IF(OUT!$J$3&gt;=ETC!J$4,SUMIFS(표3[매출],표3[업체명],ETC!$B10,표3[월],ETC!J$4,표3[년],OUT!$I$3),"")</f>
        <v/>
      </c>
      <c r="K10" s="3" t="str">
        <f>IF(OUT!$J$3&gt;=ETC!K$4,SUMIFS(표3[매출],표3[업체명],ETC!$B10,표3[월],ETC!K$4,표3[년],OUT!$I$3),"")</f>
        <v/>
      </c>
      <c r="L10" s="3" t="str">
        <f>IF(OUT!$J$3&gt;=ETC!L$4,SUMIFS(표3[매출],표3[업체명],ETC!$B10,표3[월],ETC!L$4,표3[년],OUT!$I$3),"")</f>
        <v/>
      </c>
      <c r="M10" s="3" t="str">
        <f>IF(OUT!$J$3&gt;=ETC!M$4,SUMIFS(표3[매출],표3[업체명],ETC!$B10,표3[월],ETC!M$4,표3[년],OUT!$I$3),"")</f>
        <v/>
      </c>
      <c r="N10" s="3" t="str">
        <f>IF(OUT!$J$3&gt;=ETC!N$4,SUMIFS(표3[매출],표3[업체명],ETC!$B10,표3[월],ETC!N$4,표3[년],OUT!$I$3),"")</f>
        <v/>
      </c>
    </row>
    <row r="11" spans="2:14" ht="20.25" customHeight="1" x14ac:dyDescent="0.3">
      <c r="B11" s="43" t="s">
        <v>45</v>
      </c>
      <c r="C11" s="44">
        <f>IF(SUM(C5:C10)=0,"",SUM(C5:C10))</f>
        <v>29282299</v>
      </c>
      <c r="D11" s="44">
        <f t="shared" ref="D11:N11" si="0">IF(SUM(D5:D10)=0,"",SUM(D5:D10))</f>
        <v>24463502</v>
      </c>
      <c r="E11" s="44">
        <f t="shared" si="0"/>
        <v>18018979</v>
      </c>
      <c r="F11" s="44">
        <f t="shared" si="0"/>
        <v>20098428</v>
      </c>
      <c r="G11" s="44" t="str">
        <f t="shared" si="0"/>
        <v/>
      </c>
      <c r="H11" s="44" t="str">
        <f t="shared" si="0"/>
        <v/>
      </c>
      <c r="I11" s="44" t="str">
        <f t="shared" si="0"/>
        <v/>
      </c>
      <c r="J11" s="44" t="str">
        <f t="shared" si="0"/>
        <v/>
      </c>
      <c r="K11" s="44" t="str">
        <f t="shared" si="0"/>
        <v/>
      </c>
      <c r="L11" s="44" t="str">
        <f t="shared" si="0"/>
        <v/>
      </c>
      <c r="M11" s="44" t="str">
        <f t="shared" si="0"/>
        <v/>
      </c>
      <c r="N11" s="44" t="str">
        <f t="shared" si="0"/>
        <v/>
      </c>
    </row>
    <row r="12" spans="2:14" ht="20.25" customHeight="1" x14ac:dyDescent="0.3">
      <c r="B12" s="43" t="s">
        <v>44</v>
      </c>
      <c r="C12" s="44">
        <f>IF(OUT!$J$3&gt;=ETC!C$4,SUMIFS(표3[매출],표3[월],ETC!C$4,표3[년],OUT!$I$3)-C11,"")</f>
        <v>17154584</v>
      </c>
      <c r="D12" s="44">
        <f>IF(OUT!$J$3&gt;=ETC!D$4,SUMIFS(표3[매출],표3[월],ETC!D$4,표3[년],OUT!$I$3)-D11,"")</f>
        <v>16012358</v>
      </c>
      <c r="E12" s="44">
        <f>IF(OUT!$J$3&gt;=ETC!E$4,SUMIFS(표3[매출],표3[월],ETC!E$4,표3[년],OUT!$I$3)-E11,"")</f>
        <v>19694639</v>
      </c>
      <c r="F12" s="44">
        <f>IF(OUT!$J$3&gt;=ETC!F$4,SUMIFS(표3[매출],표3[월],ETC!F$4,표3[년],OUT!$I$3)-F11,"")</f>
        <v>19437441</v>
      </c>
      <c r="G12" s="44" t="str">
        <f>IF(OUT!$J$3&gt;=ETC!G$4,SUMIFS(표3[매출],표3[월],ETC!G$4,표3[년],OUT!$I$3)-G11,"")</f>
        <v/>
      </c>
      <c r="H12" s="44" t="str">
        <f>IF(OUT!$J$3&gt;=ETC!H$4,SUMIFS(표3[매출],표3[월],ETC!H$4,표3[년],OUT!$I$3)-H11,"")</f>
        <v/>
      </c>
      <c r="I12" s="44" t="str">
        <f>IF(OUT!$J$3&gt;=ETC!I$4,SUMIFS(표3[매출],표3[월],ETC!I$4,표3[년],OUT!$I$3)-I11,"")</f>
        <v/>
      </c>
      <c r="J12" s="44" t="str">
        <f>IF(OUT!$J$3&gt;=ETC!J$4,SUMIFS(표3[매출],표3[월],ETC!J$4,표3[년],OUT!$I$3)-J11,"")</f>
        <v/>
      </c>
      <c r="K12" s="44" t="str">
        <f>IF(OUT!$J$3&gt;=ETC!K$4,SUMIFS(표3[매출],표3[월],ETC!K$4,표3[년],OUT!$I$3)-K11,"")</f>
        <v/>
      </c>
      <c r="L12" s="44" t="str">
        <f>IF(OUT!$J$3&gt;=ETC!L$4,SUMIFS(표3[매출],표3[월],ETC!L$4,표3[년],OUT!$I$3)-L11,"")</f>
        <v/>
      </c>
      <c r="M12" s="44" t="str">
        <f>IF(OUT!$J$3&gt;=ETC!M$4,SUMIFS(표3[매출],표3[월],ETC!M$4,표3[년],OUT!$I$3)-M11,"")</f>
        <v/>
      </c>
      <c r="N12" s="44" t="str">
        <f>IF(OUT!$J$3&gt;=ETC!N$4,SUMIFS(표3[매출],표3[월],ETC!N$4,표3[년],OUT!$I$3)-N11,"")</f>
        <v/>
      </c>
    </row>
    <row r="13" spans="2:14" ht="20.25" customHeight="1" x14ac:dyDescent="0.3">
      <c r="B13" s="45" t="s">
        <v>49</v>
      </c>
      <c r="C13" s="46">
        <f>IFERROR(C11/SUM(C$11:C$12),"")</f>
        <v>0.63058278480922159</v>
      </c>
      <c r="D13" s="46">
        <f t="shared" ref="D13:N13" si="1">IFERROR(D11/SUM(D$11:D$12),"")</f>
        <v>0.60439733707943455</v>
      </c>
      <c r="E13" s="46">
        <f t="shared" si="1"/>
        <v>0.47778441728926668</v>
      </c>
      <c r="F13" s="46">
        <f t="shared" si="1"/>
        <v>0.50835933314125459</v>
      </c>
      <c r="G13" s="46" t="str">
        <f t="shared" si="1"/>
        <v/>
      </c>
      <c r="H13" s="46" t="str">
        <f t="shared" si="1"/>
        <v/>
      </c>
      <c r="I13" s="46" t="str">
        <f t="shared" si="1"/>
        <v/>
      </c>
      <c r="J13" s="46" t="str">
        <f t="shared" si="1"/>
        <v/>
      </c>
      <c r="K13" s="46" t="str">
        <f t="shared" si="1"/>
        <v/>
      </c>
      <c r="L13" s="46" t="str">
        <f t="shared" si="1"/>
        <v/>
      </c>
      <c r="M13" s="46" t="str">
        <f t="shared" si="1"/>
        <v/>
      </c>
      <c r="N13" s="46" t="str">
        <f t="shared" si="1"/>
        <v/>
      </c>
    </row>
    <row r="14" spans="2:14" ht="20.25" customHeight="1" x14ac:dyDescent="0.3">
      <c r="B14" s="45" t="s">
        <v>48</v>
      </c>
      <c r="C14" s="46">
        <f>IFERROR(C12/SUM(C$11:C$12),"")</f>
        <v>0.36941721519077841</v>
      </c>
      <c r="D14" s="46">
        <f t="shared" ref="D14:N14" si="2">IFERROR(D12/SUM(D$11:D$12),"")</f>
        <v>0.39560266292056551</v>
      </c>
      <c r="E14" s="46">
        <f t="shared" si="2"/>
        <v>0.52221558271073332</v>
      </c>
      <c r="F14" s="46">
        <f t="shared" si="2"/>
        <v>0.49164066685874541</v>
      </c>
      <c r="G14" s="46" t="str">
        <f t="shared" si="2"/>
        <v/>
      </c>
      <c r="H14" s="46" t="str">
        <f t="shared" si="2"/>
        <v/>
      </c>
      <c r="I14" s="46" t="str">
        <f t="shared" si="2"/>
        <v/>
      </c>
      <c r="J14" s="46" t="str">
        <f t="shared" si="2"/>
        <v/>
      </c>
      <c r="K14" s="46" t="str">
        <f t="shared" si="2"/>
        <v/>
      </c>
      <c r="L14" s="46" t="str">
        <f t="shared" si="2"/>
        <v/>
      </c>
      <c r="M14" s="46" t="str">
        <f t="shared" si="2"/>
        <v/>
      </c>
      <c r="N14" s="46" t="str">
        <f t="shared" si="2"/>
        <v/>
      </c>
    </row>
    <row r="15" spans="2:14" ht="20.25" customHeight="1" x14ac:dyDescent="0.3"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D06A-4FF5-463C-AA53-55872445CD09}">
  <sheetPr codeName="Sheet5"/>
  <dimension ref="A3:C20"/>
  <sheetViews>
    <sheetView workbookViewId="0">
      <selection activeCell="B12" sqref="B12"/>
    </sheetView>
  </sheetViews>
  <sheetFormatPr defaultRowHeight="16.5" x14ac:dyDescent="0.3"/>
  <sheetData>
    <row r="3" spans="1:3" x14ac:dyDescent="0.3">
      <c r="A3" s="123"/>
      <c r="B3" s="124"/>
      <c r="C3" s="125"/>
    </row>
    <row r="4" spans="1:3" x14ac:dyDescent="0.3">
      <c r="A4" s="126"/>
      <c r="B4" s="127"/>
      <c r="C4" s="128"/>
    </row>
    <row r="5" spans="1:3" x14ac:dyDescent="0.3">
      <c r="A5" s="126"/>
      <c r="B5" s="127"/>
      <c r="C5" s="128"/>
    </row>
    <row r="6" spans="1:3" x14ac:dyDescent="0.3">
      <c r="A6" s="126"/>
      <c r="B6" s="127"/>
      <c r="C6" s="128"/>
    </row>
    <row r="7" spans="1:3" x14ac:dyDescent="0.3">
      <c r="A7" s="126"/>
      <c r="B7" s="127"/>
      <c r="C7" s="128"/>
    </row>
    <row r="8" spans="1:3" x14ac:dyDescent="0.3">
      <c r="A8" s="126"/>
      <c r="B8" s="127"/>
      <c r="C8" s="128"/>
    </row>
    <row r="9" spans="1:3" x14ac:dyDescent="0.3">
      <c r="A9" s="126"/>
      <c r="B9" s="127"/>
      <c r="C9" s="128"/>
    </row>
    <row r="10" spans="1:3" x14ac:dyDescent="0.3">
      <c r="A10" s="126"/>
      <c r="B10" s="127"/>
      <c r="C10" s="128"/>
    </row>
    <row r="11" spans="1:3" x14ac:dyDescent="0.3">
      <c r="A11" s="126"/>
      <c r="B11" s="127"/>
      <c r="C11" s="128"/>
    </row>
    <row r="12" spans="1:3" x14ac:dyDescent="0.3">
      <c r="A12" s="126"/>
      <c r="B12" s="127"/>
      <c r="C12" s="128"/>
    </row>
    <row r="13" spans="1:3" x14ac:dyDescent="0.3">
      <c r="A13" s="126"/>
      <c r="B13" s="127"/>
      <c r="C13" s="128"/>
    </row>
    <row r="14" spans="1:3" x14ac:dyDescent="0.3">
      <c r="A14" s="126"/>
      <c r="B14" s="127"/>
      <c r="C14" s="128"/>
    </row>
    <row r="15" spans="1:3" x14ac:dyDescent="0.3">
      <c r="A15" s="126"/>
      <c r="B15" s="127"/>
      <c r="C15" s="128"/>
    </row>
    <row r="16" spans="1:3" x14ac:dyDescent="0.3">
      <c r="A16" s="126"/>
      <c r="B16" s="127"/>
      <c r="C16" s="128"/>
    </row>
    <row r="17" spans="1:3" x14ac:dyDescent="0.3">
      <c r="A17" s="126"/>
      <c r="B17" s="127"/>
      <c r="C17" s="128"/>
    </row>
    <row r="18" spans="1:3" x14ac:dyDescent="0.3">
      <c r="A18" s="126"/>
      <c r="B18" s="127"/>
      <c r="C18" s="128"/>
    </row>
    <row r="19" spans="1:3" x14ac:dyDescent="0.3">
      <c r="A19" s="126"/>
      <c r="B19" s="127"/>
      <c r="C19" s="128"/>
    </row>
    <row r="20" spans="1:3" x14ac:dyDescent="0.3">
      <c r="A20" s="129"/>
      <c r="B20" s="130"/>
      <c r="C20" s="13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FE0E-632E-464C-8BAE-ED72DA220E18}">
  <sheetPr codeName="Sheet6"/>
  <dimension ref="B1:Z78"/>
  <sheetViews>
    <sheetView showGridLines="0" zoomScale="115" zoomScaleNormal="115" workbookViewId="0">
      <pane xSplit="27" ySplit="3" topLeftCell="AB4" activePane="bottomRight" state="frozen"/>
      <selection activeCell="G28" sqref="G28"/>
      <selection pane="topRight" activeCell="G28" sqref="G28"/>
      <selection pane="bottomLeft" activeCell="G28" sqref="G28"/>
      <selection pane="bottomRight" activeCell="O13" sqref="O13"/>
    </sheetView>
  </sheetViews>
  <sheetFormatPr defaultRowHeight="16.5" outlineLevelCol="1" x14ac:dyDescent="0.3"/>
  <cols>
    <col min="1" max="1" width="2" style="67" customWidth="1"/>
    <col min="2" max="2" width="19" style="119" bestFit="1" customWidth="1"/>
    <col min="3" max="5" width="5" style="66" customWidth="1"/>
    <col min="6" max="7" width="4.625" style="66" customWidth="1"/>
    <col min="8" max="8" width="6" style="119" customWidth="1"/>
    <col min="9" max="9" width="19.625" style="67" customWidth="1"/>
    <col min="10" max="10" width="14.25" style="67" hidden="1" customWidth="1" outlineLevel="1" collapsed="1"/>
    <col min="11" max="11" width="14.25" style="67" hidden="1" customWidth="1" outlineLevel="1"/>
    <col min="12" max="12" width="14.25" style="120" hidden="1" customWidth="1" outlineLevel="1"/>
    <col min="13" max="13" width="7.75" style="121" hidden="1" customWidth="1" outlineLevel="1"/>
    <col min="14" max="14" width="9.125" style="122" hidden="1" customWidth="1" outlineLevel="1"/>
    <col min="15" max="15" width="9.125" style="69" customWidth="1" collapsed="1"/>
    <col min="16" max="16" width="9.125" style="69" customWidth="1"/>
    <col min="17" max="20" width="9" style="67"/>
    <col min="21" max="21" width="9" style="120"/>
    <col min="22" max="24" width="9" style="67"/>
    <col min="25" max="26" width="10.125" style="67" customWidth="1"/>
    <col min="27" max="28" width="9.875" style="67" customWidth="1"/>
    <col min="29" max="16384" width="9" style="67"/>
  </cols>
  <sheetData>
    <row r="1" spans="2:26" ht="5.25" customHeight="1" x14ac:dyDescent="0.3">
      <c r="B1" s="65"/>
      <c r="H1" s="65"/>
      <c r="L1" s="67"/>
      <c r="M1" s="68"/>
      <c r="N1" s="69"/>
      <c r="U1" s="67"/>
    </row>
    <row r="2" spans="2:26" ht="17.25" x14ac:dyDescent="0.3">
      <c r="B2" s="70" t="s">
        <v>57</v>
      </c>
      <c r="C2" s="71"/>
      <c r="D2" s="71"/>
      <c r="E2" s="71"/>
      <c r="F2" s="71"/>
      <c r="G2" s="71"/>
      <c r="H2" s="70"/>
      <c r="I2" s="72">
        <f ca="1">TODAY()</f>
        <v>44950</v>
      </c>
      <c r="J2" s="72"/>
      <c r="K2" s="73"/>
      <c r="L2" s="73"/>
      <c r="M2" s="74"/>
      <c r="N2" s="75"/>
      <c r="U2" s="67"/>
    </row>
    <row r="3" spans="2:26" ht="12" x14ac:dyDescent="0.3">
      <c r="B3" s="76" t="s">
        <v>58</v>
      </c>
      <c r="C3" s="77" t="s">
        <v>59</v>
      </c>
      <c r="D3" s="77" t="s">
        <v>60</v>
      </c>
      <c r="E3" s="77" t="s">
        <v>61</v>
      </c>
      <c r="F3" s="77" t="s">
        <v>62</v>
      </c>
      <c r="G3" s="77" t="s">
        <v>63</v>
      </c>
      <c r="H3" s="76" t="s">
        <v>64</v>
      </c>
      <c r="I3" s="78" t="s">
        <v>65</v>
      </c>
      <c r="J3" s="78" t="s">
        <v>66</v>
      </c>
      <c r="K3" s="78" t="s">
        <v>67</v>
      </c>
      <c r="L3" s="78" t="s">
        <v>68</v>
      </c>
      <c r="M3" s="79" t="s">
        <v>69</v>
      </c>
      <c r="N3" s="80" t="s">
        <v>70</v>
      </c>
      <c r="O3" s="80" t="s">
        <v>71</v>
      </c>
      <c r="P3" s="80" t="s">
        <v>72</v>
      </c>
      <c r="Q3" s="78" t="s">
        <v>73</v>
      </c>
      <c r="R3" s="78" t="s">
        <v>74</v>
      </c>
      <c r="S3" s="78" t="s">
        <v>75</v>
      </c>
      <c r="T3" s="78" t="s">
        <v>76</v>
      </c>
      <c r="U3" s="78" t="s">
        <v>77</v>
      </c>
      <c r="V3" s="78" t="s">
        <v>78</v>
      </c>
      <c r="W3" s="78" t="s">
        <v>79</v>
      </c>
      <c r="X3" s="78" t="s">
        <v>80</v>
      </c>
      <c r="Y3" s="78" t="s">
        <v>81</v>
      </c>
      <c r="Z3" s="81" t="s">
        <v>82</v>
      </c>
    </row>
    <row r="4" spans="2:26" ht="12" x14ac:dyDescent="0.3">
      <c r="B4" s="82">
        <v>44928</v>
      </c>
      <c r="C4" s="83">
        <f>YEAR(표1_4[[#This Row],[날짜]])</f>
        <v>2023</v>
      </c>
      <c r="D4" s="83">
        <f>MONTH(표1_4[[#This Row],[날짜]])</f>
        <v>1</v>
      </c>
      <c r="E4" s="83">
        <f>DAY(표1_4[[#This Row],[날짜]])</f>
        <v>2</v>
      </c>
      <c r="F4" s="83">
        <f>WEEKNUM(DATE(YEAR(표1_4[[#This Row],[날짜]]),1,DAY(표1_4[[#This Row],[날짜]]-WEEKDAY(표1_4[[#This Row],[날짜]],2)+1)),WEEKDAY(DATE(YEAR(표1_4[[#This Row],[날짜]]),1,1),11)+10)</f>
        <v>1</v>
      </c>
      <c r="G4" s="83" t="e">
        <f>DATE(표1_4[[#This Row],[날짜]],표1_4[[#This Row],[날짜]],1)</f>
        <v>#NUM!</v>
      </c>
      <c r="H4" s="84" t="s">
        <v>83</v>
      </c>
      <c r="I4" s="85" t="s">
        <v>84</v>
      </c>
      <c r="J4" s="86" t="str">
        <f>IFERROR(VLOOKUP(표1_4[[#This Row],[제품명]],[65]!표2[#All],2,),"")</f>
        <v>청소기 BATT</v>
      </c>
      <c r="K4" s="87" t="str">
        <f>IFERROR(VLOOKUP(표1_4[[#This Row],[제품명]],[65]!표2[#All],3,),"")</f>
        <v>1102-02298-01</v>
      </c>
      <c r="L4" s="86" t="str">
        <f>IFERROR(VLOOKUP(표1_4[[#This Row],[제품명]],[65]!표2[#All],4,),"")</f>
        <v>1102-02298-01</v>
      </c>
      <c r="M4" s="88"/>
      <c r="N4" s="89"/>
      <c r="O4" s="89">
        <v>156</v>
      </c>
      <c r="P4" s="89">
        <v>156</v>
      </c>
      <c r="Q4" s="90">
        <f>표1_4[[#This Row],[생산수량]]-표1_4[[#This Row],[양품수량]]</f>
        <v>0</v>
      </c>
      <c r="R4" s="91">
        <f>IFERROR(표1_4[[#This Row],[양품수량]]/표1_4[[#This Row],[생산수량]],"")</f>
        <v>1</v>
      </c>
      <c r="S4" s="92"/>
      <c r="T4" s="92"/>
      <c r="U4" s="92"/>
      <c r="V4" s="92"/>
      <c r="W4" s="92"/>
      <c r="X4" s="92"/>
      <c r="Y4" s="92"/>
      <c r="Z4" s="93"/>
    </row>
    <row r="5" spans="2:26" ht="12" x14ac:dyDescent="0.3">
      <c r="B5" s="82">
        <v>44928</v>
      </c>
      <c r="C5" s="83">
        <f>YEAR(표1_4[[#This Row],[날짜]])</f>
        <v>2023</v>
      </c>
      <c r="D5" s="83">
        <f>MONTH(표1_4[[#This Row],[날짜]])</f>
        <v>1</v>
      </c>
      <c r="E5" s="83">
        <f>DAY(표1_4[[#This Row],[날짜]])</f>
        <v>2</v>
      </c>
      <c r="F5" s="83">
        <f>WEEKNUM(DATE(YEAR(표1_4[[#This Row],[날짜]]),1,DAY(표1_4[[#This Row],[날짜]]-WEEKDAY(표1_4[[#This Row],[날짜]],2)+1)),WEEKDAY(DATE(YEAR(표1_4[[#This Row],[날짜]]),1,1),11)+10)</f>
        <v>1</v>
      </c>
      <c r="G5" s="83" t="e">
        <f>DATE(표1_4[[#This Row],[날짜]],표1_4[[#This Row],[날짜]],1)</f>
        <v>#NUM!</v>
      </c>
      <c r="H5" s="84" t="s">
        <v>83</v>
      </c>
      <c r="I5" s="85" t="s">
        <v>85</v>
      </c>
      <c r="J5" s="86" t="str">
        <f>IFERROR(VLOOKUP(표1_4[[#This Row],[제품명]],[65]!표2[#All],2,),"")</f>
        <v>레보메드 라인</v>
      </c>
      <c r="K5" s="87" t="str">
        <f>IFERROR(VLOOKUP(표1_4[[#This Row],[제품명]],[65]!표2[#All],3,),"")</f>
        <v>1281-00958-01</v>
      </c>
      <c r="L5" s="86" t="str">
        <f>IFERROR(VLOOKUP(표1_4[[#This Row],[제품명]],[65]!표2[#All],4,),"")</f>
        <v>1281-00958-01</v>
      </c>
      <c r="M5" s="88"/>
      <c r="N5" s="89"/>
      <c r="O5" s="89">
        <v>512</v>
      </c>
      <c r="P5" s="89">
        <v>512</v>
      </c>
      <c r="Q5" s="94">
        <f>표1_4[[#This Row],[생산수량]]-표1_4[[#This Row],[양품수량]]</f>
        <v>0</v>
      </c>
      <c r="R5" s="91">
        <f>IFERROR(표1_4[[#This Row],[양품수량]]/표1_4[[#This Row],[생산수량]],"")</f>
        <v>1</v>
      </c>
      <c r="S5" s="92"/>
      <c r="T5" s="92"/>
      <c r="U5" s="92"/>
      <c r="V5" s="92"/>
      <c r="W5" s="92"/>
      <c r="X5" s="92"/>
      <c r="Y5" s="92"/>
      <c r="Z5" s="93"/>
    </row>
    <row r="6" spans="2:26" ht="12" x14ac:dyDescent="0.3">
      <c r="B6" s="95">
        <v>44929</v>
      </c>
      <c r="C6" s="96">
        <f>YEAR(표1_4[[#This Row],[날짜]])</f>
        <v>2023</v>
      </c>
      <c r="D6" s="96">
        <f>MONTH(표1_4[[#This Row],[날짜]])</f>
        <v>1</v>
      </c>
      <c r="E6" s="96">
        <f>DAY(표1_4[[#This Row],[날짜]])</f>
        <v>3</v>
      </c>
      <c r="F6" s="96">
        <f>WEEKNUM(DATE(YEAR(표1_4[[#This Row],[날짜]]),1,DAY(표1_4[[#This Row],[날짜]]-WEEKDAY(표1_4[[#This Row],[날짜]],2)+1)),WEEKDAY(DATE(YEAR(표1_4[[#This Row],[날짜]]),1,1),11)+10)</f>
        <v>1</v>
      </c>
      <c r="G6" s="96" t="e">
        <f>DATE(표1_4[[#This Row],[날짜]],표1_4[[#This Row],[날짜]],1)</f>
        <v>#NUM!</v>
      </c>
      <c r="H6" s="84" t="s">
        <v>83</v>
      </c>
      <c r="I6" s="97" t="s">
        <v>84</v>
      </c>
      <c r="J6" s="86" t="str">
        <f>IFERROR(VLOOKUP(표1_4[[#This Row],[제품명]],[65]!표2[#All],2,),"")</f>
        <v>청소기 BATT</v>
      </c>
      <c r="K6" s="86" t="str">
        <f>IFERROR(VLOOKUP(표1_4[[#This Row],[제품명]],[65]!표2[#All],3,),"")</f>
        <v>1102-02298-01</v>
      </c>
      <c r="L6" s="98" t="str">
        <f>IFERROR(VLOOKUP(표1_4[[#This Row],[제품명]],[65]!표2[#All],4,),"")</f>
        <v>1102-02298-01</v>
      </c>
      <c r="M6" s="99"/>
      <c r="N6" s="100"/>
      <c r="O6" s="100">
        <v>252</v>
      </c>
      <c r="P6" s="100">
        <v>252</v>
      </c>
      <c r="Q6" s="90">
        <f>표1_4[[#This Row],[생산수량]]-표1_4[[#This Row],[양품수량]]</f>
        <v>0</v>
      </c>
      <c r="R6" s="91">
        <f>IFERROR(표1_4[[#This Row],[양품수량]]/표1_4[[#This Row],[생산수량]],"")</f>
        <v>1</v>
      </c>
      <c r="S6" s="101"/>
      <c r="T6" s="101"/>
      <c r="U6" s="101"/>
      <c r="V6" s="101"/>
      <c r="W6" s="101"/>
      <c r="X6" s="101"/>
      <c r="Y6" s="101"/>
      <c r="Z6" s="102"/>
    </row>
    <row r="7" spans="2:26" ht="12" x14ac:dyDescent="0.3">
      <c r="B7" s="82">
        <v>44929</v>
      </c>
      <c r="C7" s="83">
        <f>YEAR(표1_4[[#This Row],[날짜]])</f>
        <v>2023</v>
      </c>
      <c r="D7" s="83">
        <f>MONTH(표1_4[[#This Row],[날짜]])</f>
        <v>1</v>
      </c>
      <c r="E7" s="83">
        <f>DAY(표1_4[[#This Row],[날짜]])</f>
        <v>3</v>
      </c>
      <c r="F7" s="83">
        <f>WEEKNUM(DATE(YEAR(표1_4[[#This Row],[날짜]]),1,DAY(표1_4[[#This Row],[날짜]]-WEEKDAY(표1_4[[#This Row],[날짜]],2)+1)),WEEKDAY(DATE(YEAR(표1_4[[#This Row],[날짜]]),1,1),11)+10)</f>
        <v>1</v>
      </c>
      <c r="G7" s="83" t="e">
        <f>DATE(표1_4[[#This Row],[날짜]],표1_4[[#This Row],[날짜]],1)</f>
        <v>#NUM!</v>
      </c>
      <c r="H7" s="84" t="s">
        <v>83</v>
      </c>
      <c r="I7" s="85" t="s">
        <v>85</v>
      </c>
      <c r="J7" s="86" t="str">
        <f>IFERROR(VLOOKUP(표1_4[[#This Row],[제품명]],[65]!표2[#All],2,),"")</f>
        <v>레보메드 라인</v>
      </c>
      <c r="K7" s="86" t="str">
        <f>IFERROR(VLOOKUP(표1_4[[#This Row],[제품명]],[65]!표2[#All],3,),"")</f>
        <v>1281-00958-01</v>
      </c>
      <c r="L7" s="86" t="str">
        <f>IFERROR(VLOOKUP(표1_4[[#This Row],[제품명]],[65]!표2[#All],4,),"")</f>
        <v>1281-00958-01</v>
      </c>
      <c r="M7" s="88"/>
      <c r="N7" s="89"/>
      <c r="O7" s="89">
        <v>544</v>
      </c>
      <c r="P7" s="89">
        <v>544</v>
      </c>
      <c r="Q7" s="90">
        <f>표1_4[[#This Row],[생산수량]]-표1_4[[#This Row],[양품수량]]</f>
        <v>0</v>
      </c>
      <c r="R7" s="91">
        <f>IFERROR(표1_4[[#This Row],[양품수량]]/표1_4[[#This Row],[생산수량]],"")</f>
        <v>1</v>
      </c>
      <c r="S7" s="92"/>
      <c r="T7" s="92"/>
      <c r="U7" s="92"/>
      <c r="V7" s="92"/>
      <c r="W7" s="92"/>
      <c r="X7" s="92"/>
      <c r="Y7" s="92"/>
      <c r="Z7" s="93"/>
    </row>
    <row r="8" spans="2:26" ht="12" x14ac:dyDescent="0.3">
      <c r="B8" s="82">
        <v>44929</v>
      </c>
      <c r="C8" s="83">
        <f>YEAR(표1_4[[#This Row],[날짜]])</f>
        <v>2023</v>
      </c>
      <c r="D8" s="83">
        <f>MONTH(표1_4[[#This Row],[날짜]])</f>
        <v>1</v>
      </c>
      <c r="E8" s="83">
        <f>DAY(표1_4[[#This Row],[날짜]])</f>
        <v>3</v>
      </c>
      <c r="F8" s="83">
        <f>WEEKNUM(DATE(YEAR(표1_4[[#This Row],[날짜]]),1,DAY(표1_4[[#This Row],[날짜]]-WEEKDAY(표1_4[[#This Row],[날짜]],2)+1)),WEEKDAY(DATE(YEAR(표1_4[[#This Row],[날짜]]),1,1),11)+10)</f>
        <v>1</v>
      </c>
      <c r="G8" s="83" t="e">
        <f>DATE(표1_4[[#This Row],[날짜]],표1_4[[#This Row],[날짜]],1)</f>
        <v>#NUM!</v>
      </c>
      <c r="H8" s="84" t="s">
        <v>83</v>
      </c>
      <c r="I8" s="85" t="s">
        <v>84</v>
      </c>
      <c r="J8" s="86" t="str">
        <f>IFERROR(VLOOKUP(표1_4[[#This Row],[제품명]],[65]!표2[#All],2,),"")</f>
        <v>청소기 BATT</v>
      </c>
      <c r="K8" s="87" t="str">
        <f>IFERROR(VLOOKUP(표1_4[[#This Row],[제품명]],[65]!표2[#All],3,),"")</f>
        <v>1102-02298-01</v>
      </c>
      <c r="L8" s="86" t="str">
        <f>IFERROR(VLOOKUP(표1_4[[#This Row],[제품명]],[65]!표2[#All],4,),"")</f>
        <v>1102-02298-01</v>
      </c>
      <c r="M8" s="88"/>
      <c r="N8" s="89"/>
      <c r="O8" s="89">
        <v>252</v>
      </c>
      <c r="P8" s="89">
        <v>252</v>
      </c>
      <c r="Q8" s="90">
        <f>표1_4[[#This Row],[생산수량]]-표1_4[[#This Row],[양품수량]]</f>
        <v>0</v>
      </c>
      <c r="R8" s="91">
        <f>IFERROR(표1_4[[#This Row],[양품수량]]/표1_4[[#This Row],[생산수량]],"")</f>
        <v>1</v>
      </c>
      <c r="S8" s="92"/>
      <c r="T8" s="92"/>
      <c r="U8" s="92"/>
      <c r="V8" s="92"/>
      <c r="W8" s="92"/>
      <c r="X8" s="92"/>
      <c r="Y8" s="92"/>
      <c r="Z8" s="93"/>
    </row>
    <row r="9" spans="2:26" ht="12" x14ac:dyDescent="0.3">
      <c r="B9" s="82">
        <v>44929</v>
      </c>
      <c r="C9" s="83">
        <f>YEAR(표1_4[[#This Row],[날짜]])</f>
        <v>2023</v>
      </c>
      <c r="D9" s="83">
        <f>MONTH(표1_4[[#This Row],[날짜]])</f>
        <v>1</v>
      </c>
      <c r="E9" s="83">
        <f>DAY(표1_4[[#This Row],[날짜]])</f>
        <v>3</v>
      </c>
      <c r="F9" s="83">
        <f>WEEKNUM(DATE(YEAR(표1_4[[#This Row],[날짜]]),1,DAY(표1_4[[#This Row],[날짜]]-WEEKDAY(표1_4[[#This Row],[날짜]],2)+1)),WEEKDAY(DATE(YEAR(표1_4[[#This Row],[날짜]]),1,1),11)+10)</f>
        <v>1</v>
      </c>
      <c r="G9" s="83" t="e">
        <f>DATE(표1_4[[#This Row],[날짜]],표1_4[[#This Row],[날짜]],1)</f>
        <v>#NUM!</v>
      </c>
      <c r="H9" s="84" t="s">
        <v>83</v>
      </c>
      <c r="I9" s="85" t="s">
        <v>85</v>
      </c>
      <c r="J9" s="86" t="str">
        <f>IFERROR(VLOOKUP(표1_4[[#This Row],[제품명]],[65]!표2[#All],2,),"")</f>
        <v>레보메드 라인</v>
      </c>
      <c r="K9" s="87" t="str">
        <f>IFERROR(VLOOKUP(표1_4[[#This Row],[제품명]],[65]!표2[#All],3,),"")</f>
        <v>1281-00958-01</v>
      </c>
      <c r="L9" s="86" t="str">
        <f>IFERROR(VLOOKUP(표1_4[[#This Row],[제품명]],[65]!표2[#All],4,),"")</f>
        <v>1281-00958-01</v>
      </c>
      <c r="M9" s="88"/>
      <c r="N9" s="89"/>
      <c r="O9" s="89">
        <v>544</v>
      </c>
      <c r="P9" s="89">
        <v>544</v>
      </c>
      <c r="Q9" s="94">
        <f>표1_4[[#This Row],[생산수량]]-표1_4[[#This Row],[양품수량]]</f>
        <v>0</v>
      </c>
      <c r="R9" s="91">
        <f>IFERROR(표1_4[[#This Row],[양품수량]]/표1_4[[#This Row],[생산수량]],"")</f>
        <v>1</v>
      </c>
      <c r="S9" s="92"/>
      <c r="T9" s="92"/>
      <c r="U9" s="92"/>
      <c r="V9" s="92"/>
      <c r="W9" s="92"/>
      <c r="X9" s="92"/>
      <c r="Y9" s="92"/>
      <c r="Z9" s="93"/>
    </row>
    <row r="10" spans="2:26" ht="12" x14ac:dyDescent="0.3">
      <c r="B10" s="82">
        <v>44930</v>
      </c>
      <c r="C10" s="83">
        <f>YEAR(표1_4[[#This Row],[날짜]])</f>
        <v>2023</v>
      </c>
      <c r="D10" s="83">
        <f>MONTH(표1_4[[#This Row],[날짜]])</f>
        <v>1</v>
      </c>
      <c r="E10" s="83">
        <f>DAY(표1_4[[#This Row],[날짜]])</f>
        <v>4</v>
      </c>
      <c r="F10" s="83">
        <f>WEEKNUM(DATE(YEAR(표1_4[[#This Row],[날짜]]),1,DAY(표1_4[[#This Row],[날짜]]-WEEKDAY(표1_4[[#This Row],[날짜]],2)+1)),WEEKDAY(DATE(YEAR(표1_4[[#This Row],[날짜]]),1,1),11)+10)</f>
        <v>1</v>
      </c>
      <c r="G10" s="83" t="e">
        <f>DATE(표1_4[[#This Row],[날짜]],표1_4[[#This Row],[날짜]],1)</f>
        <v>#NUM!</v>
      </c>
      <c r="H10" s="84" t="s">
        <v>83</v>
      </c>
      <c r="I10" s="85" t="s">
        <v>86</v>
      </c>
      <c r="J10" s="86" t="str">
        <f>IFERROR(VLOOKUP(표1_4[[#This Row],[제품명]],[65]!표2[#All],2,),"")</f>
        <v>의료기기</v>
      </c>
      <c r="K10" s="87" t="str">
        <f>IFERROR(VLOOKUP(표1_4[[#This Row],[제품명]],[65]!표2[#All],3,),"")</f>
        <v>1102-02349-00</v>
      </c>
      <c r="L10" s="86" t="str">
        <f>IFERROR(VLOOKUP(표1_4[[#This Row],[제품명]],[65]!표2[#All],4,),"")</f>
        <v>1102-02349-00</v>
      </c>
      <c r="M10" s="88"/>
      <c r="N10" s="89"/>
      <c r="O10" s="89">
        <v>143</v>
      </c>
      <c r="P10" s="89">
        <v>140</v>
      </c>
      <c r="Q10" s="90">
        <f>표1_4[[#This Row],[생산수량]]-표1_4[[#This Row],[양품수량]]</f>
        <v>3</v>
      </c>
      <c r="R10" s="91">
        <f>IFERROR(표1_4[[#This Row],[양품수량]]/표1_4[[#This Row],[생산수량]],"")</f>
        <v>0.97902097902097907</v>
      </c>
      <c r="S10" s="92"/>
      <c r="T10" s="92"/>
      <c r="U10" s="92"/>
      <c r="V10" s="92"/>
      <c r="W10" s="92"/>
      <c r="X10" s="92"/>
      <c r="Y10" s="92"/>
      <c r="Z10" s="93"/>
    </row>
    <row r="11" spans="2:26" ht="12" x14ac:dyDescent="0.3">
      <c r="B11" s="82">
        <v>44930</v>
      </c>
      <c r="C11" s="83">
        <f>YEAR(표1_4[[#This Row],[날짜]])</f>
        <v>2023</v>
      </c>
      <c r="D11" s="83">
        <f>MONTH(표1_4[[#This Row],[날짜]])</f>
        <v>1</v>
      </c>
      <c r="E11" s="83">
        <f>DAY(표1_4[[#This Row],[날짜]])</f>
        <v>4</v>
      </c>
      <c r="F11" s="83">
        <f>WEEKNUM(DATE(YEAR(표1_4[[#This Row],[날짜]]),1,DAY(표1_4[[#This Row],[날짜]]-WEEKDAY(표1_4[[#This Row],[날짜]],2)+1)),WEEKDAY(DATE(YEAR(표1_4[[#This Row],[날짜]]),1,1),11)+10)</f>
        <v>1</v>
      </c>
      <c r="G11" s="83" t="e">
        <f>DATE(표1_4[[#This Row],[날짜]],표1_4[[#This Row],[날짜]],1)</f>
        <v>#NUM!</v>
      </c>
      <c r="H11" s="84" t="s">
        <v>83</v>
      </c>
      <c r="I11" s="85" t="s">
        <v>87</v>
      </c>
      <c r="J11" s="86" t="str">
        <f>IFERROR(VLOOKUP(표1_4[[#This Row],[제품명]],[65]!표2[#All],2,),"")</f>
        <v>의료기기</v>
      </c>
      <c r="K11" s="87" t="str">
        <f>IFERROR(VLOOKUP(표1_4[[#This Row],[제품명]],[65]!표2[#All],3,),"")</f>
        <v>1102-02197-03</v>
      </c>
      <c r="L11" s="86" t="str">
        <f>IFERROR(VLOOKUP(표1_4[[#This Row],[제품명]],[65]!표2[#All],4,),"")</f>
        <v>1102-02197-03</v>
      </c>
      <c r="M11" s="88"/>
      <c r="N11" s="89"/>
      <c r="O11" s="89">
        <v>98</v>
      </c>
      <c r="P11" s="89">
        <v>98</v>
      </c>
      <c r="Q11" s="90">
        <f>표1_4[[#This Row],[생산수량]]-표1_4[[#This Row],[양품수량]]</f>
        <v>0</v>
      </c>
      <c r="R11" s="91">
        <f>IFERROR(표1_4[[#This Row],[양품수량]]/표1_4[[#This Row],[생산수량]],"")</f>
        <v>1</v>
      </c>
      <c r="S11" s="92"/>
      <c r="T11" s="92"/>
      <c r="U11" s="92"/>
      <c r="V11" s="92"/>
      <c r="W11" s="92"/>
      <c r="X11" s="92"/>
      <c r="Y11" s="92"/>
      <c r="Z11" s="93"/>
    </row>
    <row r="12" spans="2:26" ht="12" x14ac:dyDescent="0.3">
      <c r="B12" s="82">
        <v>44930</v>
      </c>
      <c r="C12" s="83">
        <f>YEAR(표1_4[[#This Row],[날짜]])</f>
        <v>2023</v>
      </c>
      <c r="D12" s="83">
        <f>MONTH(표1_4[[#This Row],[날짜]])</f>
        <v>1</v>
      </c>
      <c r="E12" s="83">
        <f>DAY(표1_4[[#This Row],[날짜]])</f>
        <v>4</v>
      </c>
      <c r="F12" s="83">
        <f>WEEKNUM(DATE(YEAR(표1_4[[#This Row],[날짜]]),1,DAY(표1_4[[#This Row],[날짜]]-WEEKDAY(표1_4[[#This Row],[날짜]],2)+1)),WEEKDAY(DATE(YEAR(표1_4[[#This Row],[날짜]]),1,1),11)+10)</f>
        <v>1</v>
      </c>
      <c r="G12" s="83" t="e">
        <f>DATE(표1_4[[#This Row],[날짜]],표1_4[[#This Row],[날짜]],1)</f>
        <v>#NUM!</v>
      </c>
      <c r="H12" s="84" t="s">
        <v>83</v>
      </c>
      <c r="I12" s="85" t="s">
        <v>84</v>
      </c>
      <c r="J12" s="86" t="str">
        <f>IFERROR(VLOOKUP(표1_4[[#This Row],[제품명]],[65]!표2[#All],2,),"")</f>
        <v>청소기 BATT</v>
      </c>
      <c r="K12" s="87" t="str">
        <f>IFERROR(VLOOKUP(표1_4[[#This Row],[제품명]],[65]!표2[#All],3,),"")</f>
        <v>1102-02298-01</v>
      </c>
      <c r="L12" s="86" t="str">
        <f>IFERROR(VLOOKUP(표1_4[[#This Row],[제품명]],[65]!표2[#All],4,),"")</f>
        <v>1102-02298-01</v>
      </c>
      <c r="M12" s="88"/>
      <c r="N12" s="89"/>
      <c r="O12" s="89">
        <v>173</v>
      </c>
      <c r="P12" s="89">
        <v>173</v>
      </c>
      <c r="Q12" s="90">
        <f>표1_4[[#This Row],[생산수량]]-표1_4[[#This Row],[양품수량]]</f>
        <v>0</v>
      </c>
      <c r="R12" s="91">
        <f>IFERROR(표1_4[[#This Row],[양품수량]]/표1_4[[#This Row],[생산수량]],"")</f>
        <v>1</v>
      </c>
      <c r="S12" s="92"/>
      <c r="T12" s="92"/>
      <c r="U12" s="92"/>
      <c r="V12" s="92"/>
      <c r="W12" s="92"/>
      <c r="X12" s="92"/>
      <c r="Y12" s="92"/>
      <c r="Z12" s="93"/>
    </row>
    <row r="13" spans="2:26" ht="12" x14ac:dyDescent="0.3">
      <c r="B13" s="82">
        <v>44930</v>
      </c>
      <c r="C13" s="83">
        <f>YEAR(표1_4[[#This Row],[날짜]])</f>
        <v>2023</v>
      </c>
      <c r="D13" s="83">
        <f>MONTH(표1_4[[#This Row],[날짜]])</f>
        <v>1</v>
      </c>
      <c r="E13" s="83">
        <f>DAY(표1_4[[#This Row],[날짜]])</f>
        <v>4</v>
      </c>
      <c r="F13" s="83">
        <f>WEEKNUM(DATE(YEAR(표1_4[[#This Row],[날짜]]),1,DAY(표1_4[[#This Row],[날짜]]-WEEKDAY(표1_4[[#This Row],[날짜]],2)+1)),WEEKDAY(DATE(YEAR(표1_4[[#This Row],[날짜]]),1,1),11)+10)</f>
        <v>1</v>
      </c>
      <c r="G13" s="83" t="e">
        <f>DATE(표1_4[[#This Row],[날짜]],표1_4[[#This Row],[날짜]],1)</f>
        <v>#NUM!</v>
      </c>
      <c r="H13" s="84" t="s">
        <v>83</v>
      </c>
      <c r="I13" s="85" t="s">
        <v>85</v>
      </c>
      <c r="J13" s="86" t="str">
        <f>IFERROR(VLOOKUP(표1_4[[#This Row],[제품명]],[65]!표2[#All],2,),"")</f>
        <v>레보메드 라인</v>
      </c>
      <c r="K13" s="87" t="str">
        <f>IFERROR(VLOOKUP(표1_4[[#This Row],[제품명]],[65]!표2[#All],3,),"")</f>
        <v>1281-00958-01</v>
      </c>
      <c r="L13" s="86" t="str">
        <f>IFERROR(VLOOKUP(표1_4[[#This Row],[제품명]],[65]!표2[#All],4,),"")</f>
        <v>1281-00958-01</v>
      </c>
      <c r="M13" s="88"/>
      <c r="N13" s="89"/>
      <c r="O13" s="89">
        <v>512</v>
      </c>
      <c r="P13" s="89">
        <v>512</v>
      </c>
      <c r="Q13" s="94">
        <f>표1_4[[#This Row],[생산수량]]-표1_4[[#This Row],[양품수량]]</f>
        <v>0</v>
      </c>
      <c r="R13" s="91">
        <f>IFERROR(표1_4[[#This Row],[양품수량]]/표1_4[[#This Row],[생산수량]],"")</f>
        <v>1</v>
      </c>
      <c r="S13" s="92"/>
      <c r="T13" s="92"/>
      <c r="U13" s="92"/>
      <c r="V13" s="92"/>
      <c r="W13" s="92"/>
      <c r="X13" s="92"/>
      <c r="Y13" s="92"/>
      <c r="Z13" s="93"/>
    </row>
    <row r="14" spans="2:26" ht="12" x14ac:dyDescent="0.3">
      <c r="B14" s="82">
        <v>44931</v>
      </c>
      <c r="C14" s="83">
        <f>YEAR(표1_4[[#This Row],[날짜]])</f>
        <v>2023</v>
      </c>
      <c r="D14" s="83">
        <f>MONTH(표1_4[[#This Row],[날짜]])</f>
        <v>1</v>
      </c>
      <c r="E14" s="83">
        <f>DAY(표1_4[[#This Row],[날짜]])</f>
        <v>5</v>
      </c>
      <c r="F14" s="83">
        <f>WEEKNUM(DATE(YEAR(표1_4[[#This Row],[날짜]]),1,DAY(표1_4[[#This Row],[날짜]]-WEEKDAY(표1_4[[#This Row],[날짜]],2)+1)),WEEKDAY(DATE(YEAR(표1_4[[#This Row],[날짜]]),1,1),11)+10)</f>
        <v>1</v>
      </c>
      <c r="G14" s="83" t="e">
        <f>DATE(표1_4[[#This Row],[날짜]],표1_4[[#This Row],[날짜]],1)</f>
        <v>#NUM!</v>
      </c>
      <c r="H14" s="84" t="s">
        <v>83</v>
      </c>
      <c r="I14" s="85" t="s">
        <v>86</v>
      </c>
      <c r="J14" s="86" t="str">
        <f>IFERROR(VLOOKUP(표1_4[[#This Row],[제품명]],[65]!표2[#All],2,),"")</f>
        <v>의료기기</v>
      </c>
      <c r="K14" s="87" t="str">
        <f>IFERROR(VLOOKUP(표1_4[[#This Row],[제품명]],[65]!표2[#All],3,),"")</f>
        <v>1102-02349-00</v>
      </c>
      <c r="L14" s="86" t="str">
        <f>IFERROR(VLOOKUP(표1_4[[#This Row],[제품명]],[65]!표2[#All],4,),"")</f>
        <v>1102-02349-00</v>
      </c>
      <c r="M14" s="88"/>
      <c r="N14" s="89"/>
      <c r="O14" s="89">
        <v>8</v>
      </c>
      <c r="P14" s="89">
        <v>8</v>
      </c>
      <c r="Q14" s="90">
        <f>표1_4[[#This Row],[생산수량]]-표1_4[[#This Row],[양품수량]]</f>
        <v>0</v>
      </c>
      <c r="R14" s="91">
        <f>IFERROR(표1_4[[#This Row],[양품수량]]/표1_4[[#This Row],[생산수량]],"")</f>
        <v>1</v>
      </c>
      <c r="S14" s="92"/>
      <c r="T14" s="92"/>
      <c r="U14" s="92"/>
      <c r="V14" s="92"/>
      <c r="W14" s="92"/>
      <c r="X14" s="92"/>
      <c r="Y14" s="92"/>
      <c r="Z14" s="93"/>
    </row>
    <row r="15" spans="2:26" ht="12" x14ac:dyDescent="0.3">
      <c r="B15" s="82">
        <v>44931</v>
      </c>
      <c r="C15" s="83">
        <f>YEAR(표1_4[[#This Row],[날짜]])</f>
        <v>2023</v>
      </c>
      <c r="D15" s="83">
        <f>MONTH(표1_4[[#This Row],[날짜]])</f>
        <v>1</v>
      </c>
      <c r="E15" s="83">
        <f>DAY(표1_4[[#This Row],[날짜]])</f>
        <v>5</v>
      </c>
      <c r="F15" s="83">
        <f>WEEKNUM(DATE(YEAR(표1_4[[#This Row],[날짜]]),1,DAY(표1_4[[#This Row],[날짜]]-WEEKDAY(표1_4[[#This Row],[날짜]],2)+1)),WEEKDAY(DATE(YEAR(표1_4[[#This Row],[날짜]]),1,1),11)+10)</f>
        <v>1</v>
      </c>
      <c r="G15" s="83" t="e">
        <f>DATE(표1_4[[#This Row],[날짜]],표1_4[[#This Row],[날짜]],1)</f>
        <v>#NUM!</v>
      </c>
      <c r="H15" s="84" t="s">
        <v>83</v>
      </c>
      <c r="I15" s="85" t="s">
        <v>85</v>
      </c>
      <c r="J15" s="86" t="str">
        <f>IFERROR(VLOOKUP(표1_4[[#This Row],[제품명]],[65]!표2[#All],2,),"")</f>
        <v>레보메드 라인</v>
      </c>
      <c r="K15" s="87" t="str">
        <f>IFERROR(VLOOKUP(표1_4[[#This Row],[제품명]],[65]!표2[#All],3,),"")</f>
        <v>1281-00958-01</v>
      </c>
      <c r="L15" s="86" t="str">
        <f>IFERROR(VLOOKUP(표1_4[[#This Row],[제품명]],[65]!표2[#All],4,),"")</f>
        <v>1281-00958-01</v>
      </c>
      <c r="M15" s="88"/>
      <c r="N15" s="89"/>
      <c r="O15" s="89">
        <v>480</v>
      </c>
      <c r="P15" s="89">
        <v>480</v>
      </c>
      <c r="Q15" s="94">
        <f>표1_4[[#This Row],[생산수량]]-표1_4[[#This Row],[양품수량]]</f>
        <v>0</v>
      </c>
      <c r="R15" s="91">
        <f>IFERROR(표1_4[[#This Row],[양품수량]]/표1_4[[#This Row],[생산수량]],"")</f>
        <v>1</v>
      </c>
      <c r="S15" s="92"/>
      <c r="T15" s="92"/>
      <c r="U15" s="92"/>
      <c r="V15" s="92"/>
      <c r="W15" s="92"/>
      <c r="X15" s="92"/>
      <c r="Y15" s="92"/>
      <c r="Z15" s="93"/>
    </row>
    <row r="16" spans="2:26" ht="12" x14ac:dyDescent="0.3">
      <c r="B16" s="82">
        <v>44931</v>
      </c>
      <c r="C16" s="83">
        <f>YEAR(표1_4[[#This Row],[날짜]])</f>
        <v>2023</v>
      </c>
      <c r="D16" s="83">
        <f>MONTH(표1_4[[#This Row],[날짜]])</f>
        <v>1</v>
      </c>
      <c r="E16" s="83">
        <f>DAY(표1_4[[#This Row],[날짜]])</f>
        <v>5</v>
      </c>
      <c r="F16" s="83">
        <f>WEEKNUM(DATE(YEAR(표1_4[[#This Row],[날짜]]),1,DAY(표1_4[[#This Row],[날짜]]-WEEKDAY(표1_4[[#This Row],[날짜]],2)+1)),WEEKDAY(DATE(YEAR(표1_4[[#This Row],[날짜]]),1,1),11)+10)</f>
        <v>1</v>
      </c>
      <c r="G16" s="83" t="e">
        <f>DATE(표1_4[[#This Row],[날짜]],표1_4[[#This Row],[날짜]],1)</f>
        <v>#NUM!</v>
      </c>
      <c r="H16" s="84" t="s">
        <v>83</v>
      </c>
      <c r="I16" s="85" t="s">
        <v>88</v>
      </c>
      <c r="J16" s="86" t="str">
        <f>IFERROR(VLOOKUP(표1_4[[#This Row],[제품명]],[65]!표2[#All],2,),"")</f>
        <v>룩소 라인</v>
      </c>
      <c r="K16" s="87" t="str">
        <f>IFERROR(VLOOKUP(표1_4[[#This Row],[제품명]],[65]!표2[#All],3,),"")</f>
        <v>temp001-1</v>
      </c>
      <c r="L16" s="86" t="str">
        <f>IFERROR(VLOOKUP(표1_4[[#This Row],[제품명]],[65]!표2[#All],4,),"")</f>
        <v>-</v>
      </c>
      <c r="M16" s="88"/>
      <c r="N16" s="89"/>
      <c r="O16" s="89">
        <v>143</v>
      </c>
      <c r="P16" s="89">
        <v>143</v>
      </c>
      <c r="Q16" s="94">
        <f>표1_4[[#This Row],[생산수량]]-표1_4[[#This Row],[양품수량]]</f>
        <v>0</v>
      </c>
      <c r="R16" s="103">
        <f>IFERROR(표1_4[[#This Row],[양품수량]]/표1_4[[#This Row],[생산수량]],"")</f>
        <v>1</v>
      </c>
      <c r="S16" s="92"/>
      <c r="T16" s="92"/>
      <c r="U16" s="92"/>
      <c r="V16" s="92"/>
      <c r="W16" s="92"/>
      <c r="X16" s="92"/>
      <c r="Y16" s="92"/>
      <c r="Z16" s="93"/>
    </row>
    <row r="17" spans="2:26" ht="12" x14ac:dyDescent="0.3">
      <c r="B17" s="82">
        <v>44932</v>
      </c>
      <c r="C17" s="83">
        <f>YEAR(표1_4[[#This Row],[날짜]])</f>
        <v>2023</v>
      </c>
      <c r="D17" s="83">
        <f>MONTH(표1_4[[#This Row],[날짜]])</f>
        <v>1</v>
      </c>
      <c r="E17" s="83">
        <f>DAY(표1_4[[#This Row],[날짜]])</f>
        <v>6</v>
      </c>
      <c r="F17" s="83">
        <f>WEEKNUM(DATE(YEAR(표1_4[[#This Row],[날짜]]),1,DAY(표1_4[[#This Row],[날짜]]-WEEKDAY(표1_4[[#This Row],[날짜]],2)+1)),WEEKDAY(DATE(YEAR(표1_4[[#This Row],[날짜]]),1,1),11)+10)</f>
        <v>1</v>
      </c>
      <c r="G17" s="83" t="e">
        <f>DATE(표1_4[[#This Row],[날짜]],표1_4[[#This Row],[날짜]],1)</f>
        <v>#NUM!</v>
      </c>
      <c r="H17" s="84" t="s">
        <v>83</v>
      </c>
      <c r="I17" s="85" t="s">
        <v>89</v>
      </c>
      <c r="J17" s="86" t="str">
        <f>IFERROR(VLOOKUP(표1_4[[#This Row],[제품명]],[65]!표2[#All],2,),"")</f>
        <v>유진로봇</v>
      </c>
      <c r="K17" s="87" t="str">
        <f>IFERROR(VLOOKUP(표1_4[[#This Row],[제품명]],[65]!표2[#All],3,),"")</f>
        <v>1102-02272-01</v>
      </c>
      <c r="L17" s="86" t="str">
        <f>IFERROR(VLOOKUP(표1_4[[#This Row],[제품명]],[65]!표2[#All],4,),"")</f>
        <v>1102-02272-01</v>
      </c>
      <c r="M17" s="88"/>
      <c r="N17" s="89"/>
      <c r="O17" s="89">
        <v>120</v>
      </c>
      <c r="P17" s="89">
        <v>120</v>
      </c>
      <c r="Q17" s="90">
        <f>표1_4[[#This Row],[생산수량]]-표1_4[[#This Row],[양품수량]]</f>
        <v>0</v>
      </c>
      <c r="R17" s="91">
        <f>IFERROR(표1_4[[#This Row],[양품수량]]/표1_4[[#This Row],[생산수량]],"")</f>
        <v>1</v>
      </c>
      <c r="S17" s="92"/>
      <c r="T17" s="92"/>
      <c r="U17" s="92"/>
      <c r="V17" s="92"/>
      <c r="W17" s="92"/>
      <c r="X17" s="92"/>
      <c r="Y17" s="92"/>
      <c r="Z17" s="93"/>
    </row>
    <row r="18" spans="2:26" ht="12" x14ac:dyDescent="0.3">
      <c r="B18" s="82">
        <v>44932</v>
      </c>
      <c r="C18" s="83">
        <f>YEAR(표1_4[[#This Row],[날짜]])</f>
        <v>2023</v>
      </c>
      <c r="D18" s="83">
        <f>MONTH(표1_4[[#This Row],[날짜]])</f>
        <v>1</v>
      </c>
      <c r="E18" s="83">
        <f>DAY(표1_4[[#This Row],[날짜]])</f>
        <v>6</v>
      </c>
      <c r="F18" s="83">
        <f>WEEKNUM(DATE(YEAR(표1_4[[#This Row],[날짜]]),1,DAY(표1_4[[#This Row],[날짜]]-WEEKDAY(표1_4[[#This Row],[날짜]],2)+1)),WEEKDAY(DATE(YEAR(표1_4[[#This Row],[날짜]]),1,1),11)+10)</f>
        <v>1</v>
      </c>
      <c r="G18" s="83" t="e">
        <f>DATE(표1_4[[#This Row],[날짜]],표1_4[[#This Row],[날짜]],1)</f>
        <v>#NUM!</v>
      </c>
      <c r="H18" s="84" t="s">
        <v>83</v>
      </c>
      <c r="I18" s="85" t="s">
        <v>85</v>
      </c>
      <c r="J18" s="86" t="str">
        <f>IFERROR(VLOOKUP(표1_4[[#This Row],[제품명]],[65]!표2[#All],2,),"")</f>
        <v>레보메드 라인</v>
      </c>
      <c r="K18" s="87" t="str">
        <f>IFERROR(VLOOKUP(표1_4[[#This Row],[제품명]],[65]!표2[#All],3,),"")</f>
        <v>1281-00958-01</v>
      </c>
      <c r="L18" s="86" t="str">
        <f>IFERROR(VLOOKUP(표1_4[[#This Row],[제품명]],[65]!표2[#All],4,),"")</f>
        <v>1281-00958-01</v>
      </c>
      <c r="M18" s="88"/>
      <c r="N18" s="89"/>
      <c r="O18" s="89">
        <v>352</v>
      </c>
      <c r="P18" s="89">
        <v>352</v>
      </c>
      <c r="Q18" s="94">
        <f>표1_4[[#This Row],[생산수량]]-표1_4[[#This Row],[양품수량]]</f>
        <v>0</v>
      </c>
      <c r="R18" s="91">
        <f>IFERROR(표1_4[[#This Row],[양품수량]]/표1_4[[#This Row],[생산수량]],"")</f>
        <v>1</v>
      </c>
      <c r="S18" s="92"/>
      <c r="T18" s="92"/>
      <c r="U18" s="92"/>
      <c r="V18" s="92"/>
      <c r="W18" s="92"/>
      <c r="X18" s="92"/>
      <c r="Y18" s="92"/>
      <c r="Z18" s="93"/>
    </row>
    <row r="19" spans="2:26" ht="12" x14ac:dyDescent="0.3">
      <c r="B19" s="82">
        <v>44932</v>
      </c>
      <c r="C19" s="83">
        <f>YEAR(표1_4[[#This Row],[날짜]])</f>
        <v>2023</v>
      </c>
      <c r="D19" s="83">
        <f>MONTH(표1_4[[#This Row],[날짜]])</f>
        <v>1</v>
      </c>
      <c r="E19" s="83">
        <f>DAY(표1_4[[#This Row],[날짜]])</f>
        <v>6</v>
      </c>
      <c r="F19" s="83">
        <f>WEEKNUM(DATE(YEAR(표1_4[[#This Row],[날짜]]),1,DAY(표1_4[[#This Row],[날짜]]-WEEKDAY(표1_4[[#This Row],[날짜]],2)+1)),WEEKDAY(DATE(YEAR(표1_4[[#This Row],[날짜]]),1,1),11)+10)</f>
        <v>1</v>
      </c>
      <c r="G19" s="83" t="e">
        <f>DATE(표1_4[[#This Row],[날짜]],표1_4[[#This Row],[날짜]],1)</f>
        <v>#NUM!</v>
      </c>
      <c r="H19" s="84" t="s">
        <v>83</v>
      </c>
      <c r="I19" s="85" t="s">
        <v>88</v>
      </c>
      <c r="J19" s="86" t="str">
        <f>IFERROR(VLOOKUP(표1_4[[#This Row],[제품명]],[65]!표2[#All],2,),"")</f>
        <v>룩소 라인</v>
      </c>
      <c r="K19" s="87" t="str">
        <f>IFERROR(VLOOKUP(표1_4[[#This Row],[제품명]],[65]!표2[#All],3,),"")</f>
        <v>temp001-1</v>
      </c>
      <c r="L19" s="86" t="str">
        <f>IFERROR(VLOOKUP(표1_4[[#This Row],[제품명]],[65]!표2[#All],4,),"")</f>
        <v>-</v>
      </c>
      <c r="M19" s="88"/>
      <c r="N19" s="89"/>
      <c r="O19" s="89">
        <v>700</v>
      </c>
      <c r="P19" s="89">
        <v>700</v>
      </c>
      <c r="Q19" s="94">
        <f>표1_4[[#This Row],[생산수량]]-표1_4[[#This Row],[양품수량]]</f>
        <v>0</v>
      </c>
      <c r="R19" s="103">
        <f>IFERROR(표1_4[[#This Row],[양품수량]]/표1_4[[#This Row],[생산수량]],"")</f>
        <v>1</v>
      </c>
      <c r="S19" s="92"/>
      <c r="T19" s="92"/>
      <c r="U19" s="92"/>
      <c r="V19" s="92"/>
      <c r="W19" s="92"/>
      <c r="X19" s="92"/>
      <c r="Y19" s="92"/>
      <c r="Z19" s="93"/>
    </row>
    <row r="20" spans="2:26" ht="12" x14ac:dyDescent="0.3">
      <c r="B20" s="82">
        <v>44935</v>
      </c>
      <c r="C20" s="83">
        <f>YEAR(표1_4[[#This Row],[날짜]])</f>
        <v>2023</v>
      </c>
      <c r="D20" s="83">
        <f>MONTH(표1_4[[#This Row],[날짜]])</f>
        <v>1</v>
      </c>
      <c r="E20" s="83">
        <f>DAY(표1_4[[#This Row],[날짜]])</f>
        <v>9</v>
      </c>
      <c r="F20" s="83">
        <f>WEEKNUM(DATE(YEAR(표1_4[[#This Row],[날짜]]),1,DAY(표1_4[[#This Row],[날짜]]-WEEKDAY(표1_4[[#This Row],[날짜]],2)+1)),WEEKDAY(DATE(YEAR(표1_4[[#This Row],[날짜]]),1,1),11)+10)</f>
        <v>2</v>
      </c>
      <c r="G20" s="83" t="e">
        <f>DATE(표1_4[[#This Row],[날짜]],표1_4[[#This Row],[날짜]],1)</f>
        <v>#NUM!</v>
      </c>
      <c r="H20" s="84" t="s">
        <v>83</v>
      </c>
      <c r="I20" s="85" t="s">
        <v>87</v>
      </c>
      <c r="J20" s="86" t="str">
        <f>IFERROR(VLOOKUP(표1_4[[#This Row],[제품명]],[65]!표2[#All],2,),"")</f>
        <v>의료기기</v>
      </c>
      <c r="K20" s="87" t="str">
        <f>IFERROR(VLOOKUP(표1_4[[#This Row],[제품명]],[65]!표2[#All],3,),"")</f>
        <v>1102-02197-03</v>
      </c>
      <c r="L20" s="86" t="str">
        <f>IFERROR(VLOOKUP(표1_4[[#This Row],[제품명]],[65]!표2[#All],4,),"")</f>
        <v>1102-02197-03</v>
      </c>
      <c r="M20" s="88"/>
      <c r="N20" s="89"/>
      <c r="O20" s="89">
        <v>80</v>
      </c>
      <c r="P20" s="89">
        <v>80</v>
      </c>
      <c r="Q20" s="90">
        <f>표1_4[[#This Row],[생산수량]]-표1_4[[#This Row],[양품수량]]</f>
        <v>0</v>
      </c>
      <c r="R20" s="91">
        <f>IFERROR(표1_4[[#This Row],[양품수량]]/표1_4[[#This Row],[생산수량]],"")</f>
        <v>1</v>
      </c>
      <c r="S20" s="92"/>
      <c r="T20" s="92"/>
      <c r="U20" s="92"/>
      <c r="V20" s="92"/>
      <c r="W20" s="92"/>
      <c r="X20" s="92"/>
      <c r="Y20" s="92"/>
      <c r="Z20" s="93"/>
    </row>
    <row r="21" spans="2:26" ht="12" x14ac:dyDescent="0.3">
      <c r="B21" s="82">
        <v>44935</v>
      </c>
      <c r="C21" s="83">
        <f>YEAR(표1_4[[#This Row],[날짜]])</f>
        <v>2023</v>
      </c>
      <c r="D21" s="83">
        <f>MONTH(표1_4[[#This Row],[날짜]])</f>
        <v>1</v>
      </c>
      <c r="E21" s="83">
        <f>DAY(표1_4[[#This Row],[날짜]])</f>
        <v>9</v>
      </c>
      <c r="F21" s="83">
        <f>WEEKNUM(DATE(YEAR(표1_4[[#This Row],[날짜]]),1,DAY(표1_4[[#This Row],[날짜]]-WEEKDAY(표1_4[[#This Row],[날짜]],2)+1)),WEEKDAY(DATE(YEAR(표1_4[[#This Row],[날짜]]),1,1),11)+10)</f>
        <v>2</v>
      </c>
      <c r="G21" s="83" t="e">
        <f>DATE(표1_4[[#This Row],[날짜]],표1_4[[#This Row],[날짜]],1)</f>
        <v>#NUM!</v>
      </c>
      <c r="H21" s="84" t="s">
        <v>83</v>
      </c>
      <c r="I21" s="85" t="s">
        <v>89</v>
      </c>
      <c r="J21" s="86" t="str">
        <f>IFERROR(VLOOKUP(표1_4[[#This Row],[제품명]],[65]!표2[#All],2,),"")</f>
        <v>유진로봇</v>
      </c>
      <c r="K21" s="87" t="str">
        <f>IFERROR(VLOOKUP(표1_4[[#This Row],[제품명]],[65]!표2[#All],3,),"")</f>
        <v>1102-02272-01</v>
      </c>
      <c r="L21" s="86" t="str">
        <f>IFERROR(VLOOKUP(표1_4[[#This Row],[제품명]],[65]!표2[#All],4,),"")</f>
        <v>1102-02272-01</v>
      </c>
      <c r="M21" s="88"/>
      <c r="N21" s="89"/>
      <c r="O21" s="89">
        <v>285</v>
      </c>
      <c r="P21" s="89">
        <v>285</v>
      </c>
      <c r="Q21" s="90">
        <f>표1_4[[#This Row],[생산수량]]-표1_4[[#This Row],[양품수량]]</f>
        <v>0</v>
      </c>
      <c r="R21" s="91">
        <f>IFERROR(표1_4[[#This Row],[양품수량]]/표1_4[[#This Row],[생산수량]],"")</f>
        <v>1</v>
      </c>
      <c r="S21" s="92"/>
      <c r="T21" s="92"/>
      <c r="U21" s="92"/>
      <c r="V21" s="92"/>
      <c r="W21" s="92"/>
      <c r="X21" s="92"/>
      <c r="Y21" s="92"/>
      <c r="Z21" s="93"/>
    </row>
    <row r="22" spans="2:26" ht="12" x14ac:dyDescent="0.3">
      <c r="B22" s="82">
        <v>44935</v>
      </c>
      <c r="C22" s="83">
        <f>YEAR(표1_4[[#This Row],[날짜]])</f>
        <v>2023</v>
      </c>
      <c r="D22" s="83">
        <f>MONTH(표1_4[[#This Row],[날짜]])</f>
        <v>1</v>
      </c>
      <c r="E22" s="83">
        <f>DAY(표1_4[[#This Row],[날짜]])</f>
        <v>9</v>
      </c>
      <c r="F22" s="83">
        <f>WEEKNUM(DATE(YEAR(표1_4[[#This Row],[날짜]]),1,DAY(표1_4[[#This Row],[날짜]]-WEEKDAY(표1_4[[#This Row],[날짜]],2)+1)),WEEKDAY(DATE(YEAR(표1_4[[#This Row],[날짜]]),1,1),11)+10)</f>
        <v>2</v>
      </c>
      <c r="G22" s="83" t="e">
        <f>DATE(표1_4[[#This Row],[날짜]],표1_4[[#This Row],[날짜]],1)</f>
        <v>#NUM!</v>
      </c>
      <c r="H22" s="84" t="s">
        <v>83</v>
      </c>
      <c r="I22" s="85" t="s">
        <v>85</v>
      </c>
      <c r="J22" s="86" t="str">
        <f>IFERROR(VLOOKUP(표1_4[[#This Row],[제품명]],[65]!표2[#All],2,),"")</f>
        <v>레보메드 라인</v>
      </c>
      <c r="K22" s="87" t="str">
        <f>IFERROR(VLOOKUP(표1_4[[#This Row],[제품명]],[65]!표2[#All],3,),"")</f>
        <v>1281-00958-01</v>
      </c>
      <c r="L22" s="86" t="str">
        <f>IFERROR(VLOOKUP(표1_4[[#This Row],[제품명]],[65]!표2[#All],4,),"")</f>
        <v>1281-00958-01</v>
      </c>
      <c r="M22" s="88"/>
      <c r="N22" s="89"/>
      <c r="O22" s="89">
        <v>576</v>
      </c>
      <c r="P22" s="89">
        <v>576</v>
      </c>
      <c r="Q22" s="94">
        <f>표1_4[[#This Row],[생산수량]]-표1_4[[#This Row],[양품수량]]</f>
        <v>0</v>
      </c>
      <c r="R22" s="91">
        <f>IFERROR(표1_4[[#This Row],[양품수량]]/표1_4[[#This Row],[생산수량]],"")</f>
        <v>1</v>
      </c>
      <c r="S22" s="92"/>
      <c r="T22" s="92"/>
      <c r="U22" s="92"/>
      <c r="V22" s="92"/>
      <c r="W22" s="92"/>
      <c r="X22" s="92"/>
      <c r="Y22" s="92"/>
      <c r="Z22" s="93"/>
    </row>
    <row r="23" spans="2:26" ht="12" x14ac:dyDescent="0.3">
      <c r="B23" s="82">
        <v>44936</v>
      </c>
      <c r="C23" s="83">
        <f>YEAR(표1_4[[#This Row],[날짜]])</f>
        <v>2023</v>
      </c>
      <c r="D23" s="83">
        <f>MONTH(표1_4[[#This Row],[날짜]])</f>
        <v>1</v>
      </c>
      <c r="E23" s="83">
        <f>DAY(표1_4[[#This Row],[날짜]])</f>
        <v>10</v>
      </c>
      <c r="F23" s="83">
        <f>WEEKNUM(DATE(YEAR(표1_4[[#This Row],[날짜]]),1,DAY(표1_4[[#This Row],[날짜]]-WEEKDAY(표1_4[[#This Row],[날짜]],2)+1)),WEEKDAY(DATE(YEAR(표1_4[[#This Row],[날짜]]),1,1),11)+10)</f>
        <v>2</v>
      </c>
      <c r="G23" s="83" t="e">
        <f>DATE(표1_4[[#This Row],[날짜]],표1_4[[#This Row],[날짜]],1)</f>
        <v>#NUM!</v>
      </c>
      <c r="H23" s="84" t="s">
        <v>83</v>
      </c>
      <c r="I23" s="85" t="s">
        <v>87</v>
      </c>
      <c r="J23" s="86" t="str">
        <f>IFERROR(VLOOKUP(표1_4[[#This Row],[제품명]],[65]!표2[#All],2,),"")</f>
        <v>의료기기</v>
      </c>
      <c r="K23" s="87" t="str">
        <f>IFERROR(VLOOKUP(표1_4[[#This Row],[제품명]],[65]!표2[#All],3,),"")</f>
        <v>1102-02197-03</v>
      </c>
      <c r="L23" s="86" t="str">
        <f>IFERROR(VLOOKUP(표1_4[[#This Row],[제품명]],[65]!표2[#All],4,),"")</f>
        <v>1102-02197-03</v>
      </c>
      <c r="M23" s="88"/>
      <c r="N23" s="89"/>
      <c r="O23" s="89">
        <v>56</v>
      </c>
      <c r="P23" s="89">
        <v>56</v>
      </c>
      <c r="Q23" s="90">
        <f>표1_4[[#This Row],[생산수량]]-표1_4[[#This Row],[양품수량]]</f>
        <v>0</v>
      </c>
      <c r="R23" s="91">
        <f>IFERROR(표1_4[[#This Row],[양품수량]]/표1_4[[#This Row],[생산수량]],"")</f>
        <v>1</v>
      </c>
      <c r="S23" s="92"/>
      <c r="T23" s="92"/>
      <c r="U23" s="92"/>
      <c r="V23" s="92"/>
      <c r="W23" s="92"/>
      <c r="X23" s="92"/>
      <c r="Y23" s="92"/>
      <c r="Z23" s="93"/>
    </row>
    <row r="24" spans="2:26" ht="12" x14ac:dyDescent="0.3">
      <c r="B24" s="82">
        <v>44936</v>
      </c>
      <c r="C24" s="83">
        <f>YEAR(표1_4[[#This Row],[날짜]])</f>
        <v>2023</v>
      </c>
      <c r="D24" s="83">
        <f>MONTH(표1_4[[#This Row],[날짜]])</f>
        <v>1</v>
      </c>
      <c r="E24" s="83">
        <f>DAY(표1_4[[#This Row],[날짜]])</f>
        <v>10</v>
      </c>
      <c r="F24" s="83">
        <f>WEEKNUM(DATE(YEAR(표1_4[[#This Row],[날짜]]),1,DAY(표1_4[[#This Row],[날짜]]-WEEKDAY(표1_4[[#This Row],[날짜]],2)+1)),WEEKDAY(DATE(YEAR(표1_4[[#This Row],[날짜]]),1,1),11)+10)</f>
        <v>2</v>
      </c>
      <c r="G24" s="83" t="e">
        <f>DATE(표1_4[[#This Row],[날짜]],표1_4[[#This Row],[날짜]],1)</f>
        <v>#NUM!</v>
      </c>
      <c r="H24" s="84" t="s">
        <v>83</v>
      </c>
      <c r="I24" s="85" t="s">
        <v>89</v>
      </c>
      <c r="J24" s="86" t="str">
        <f>IFERROR(VLOOKUP(표1_4[[#This Row],[제품명]],[65]!표2[#All],2,),"")</f>
        <v>유진로봇</v>
      </c>
      <c r="K24" s="87" t="str">
        <f>IFERROR(VLOOKUP(표1_4[[#This Row],[제품명]],[65]!표2[#All],3,),"")</f>
        <v>1102-02272-01</v>
      </c>
      <c r="L24" s="86" t="str">
        <f>IFERROR(VLOOKUP(표1_4[[#This Row],[제품명]],[65]!표2[#All],4,),"")</f>
        <v>1102-02272-01</v>
      </c>
      <c r="M24" s="88"/>
      <c r="N24" s="89"/>
      <c r="O24" s="89">
        <v>435</v>
      </c>
      <c r="P24" s="89">
        <v>435</v>
      </c>
      <c r="Q24" s="90">
        <f>표1_4[[#This Row],[생산수량]]-표1_4[[#This Row],[양품수량]]</f>
        <v>0</v>
      </c>
      <c r="R24" s="91">
        <f>IFERROR(표1_4[[#This Row],[양품수량]]/표1_4[[#This Row],[생산수량]],"")</f>
        <v>1</v>
      </c>
      <c r="S24" s="92"/>
      <c r="T24" s="92"/>
      <c r="U24" s="92"/>
      <c r="V24" s="92"/>
      <c r="W24" s="92"/>
      <c r="X24" s="92"/>
      <c r="Y24" s="92"/>
      <c r="Z24" s="93"/>
    </row>
    <row r="25" spans="2:26" ht="12" x14ac:dyDescent="0.3">
      <c r="B25" s="82">
        <v>44936</v>
      </c>
      <c r="C25" s="83">
        <f>YEAR(표1_4[[#This Row],[날짜]])</f>
        <v>2023</v>
      </c>
      <c r="D25" s="83">
        <f>MONTH(표1_4[[#This Row],[날짜]])</f>
        <v>1</v>
      </c>
      <c r="E25" s="83">
        <f>DAY(표1_4[[#This Row],[날짜]])</f>
        <v>10</v>
      </c>
      <c r="F25" s="83">
        <f>WEEKNUM(DATE(YEAR(표1_4[[#This Row],[날짜]]),1,DAY(표1_4[[#This Row],[날짜]]-WEEKDAY(표1_4[[#This Row],[날짜]],2)+1)),WEEKDAY(DATE(YEAR(표1_4[[#This Row],[날짜]]),1,1),11)+10)</f>
        <v>2</v>
      </c>
      <c r="G25" s="83" t="e">
        <f>DATE(표1_4[[#This Row],[날짜]],표1_4[[#This Row],[날짜]],1)</f>
        <v>#NUM!</v>
      </c>
      <c r="H25" s="84" t="s">
        <v>83</v>
      </c>
      <c r="I25" s="85" t="s">
        <v>85</v>
      </c>
      <c r="J25" s="86" t="str">
        <f>IFERROR(VLOOKUP(표1_4[[#This Row],[제품명]],[65]!표2[#All],2,),"")</f>
        <v>레보메드 라인</v>
      </c>
      <c r="K25" s="87" t="str">
        <f>IFERROR(VLOOKUP(표1_4[[#This Row],[제품명]],[65]!표2[#All],3,),"")</f>
        <v>1281-00958-01</v>
      </c>
      <c r="L25" s="86" t="str">
        <f>IFERROR(VLOOKUP(표1_4[[#This Row],[제품명]],[65]!표2[#All],4,),"")</f>
        <v>1281-00958-01</v>
      </c>
      <c r="M25" s="88"/>
      <c r="N25" s="89"/>
      <c r="O25" s="89">
        <v>576</v>
      </c>
      <c r="P25" s="89">
        <v>576</v>
      </c>
      <c r="Q25" s="94">
        <f>표1_4[[#This Row],[생산수량]]-표1_4[[#This Row],[양품수량]]</f>
        <v>0</v>
      </c>
      <c r="R25" s="91">
        <f>IFERROR(표1_4[[#This Row],[양품수량]]/표1_4[[#This Row],[생산수량]],"")</f>
        <v>1</v>
      </c>
      <c r="S25" s="92"/>
      <c r="T25" s="92"/>
      <c r="U25" s="92"/>
      <c r="V25" s="92"/>
      <c r="W25" s="92"/>
      <c r="X25" s="92"/>
      <c r="Y25" s="92"/>
      <c r="Z25" s="93"/>
    </row>
    <row r="26" spans="2:26" ht="12" x14ac:dyDescent="0.3">
      <c r="B26" s="82">
        <v>44937</v>
      </c>
      <c r="C26" s="83">
        <f>YEAR(표1_4[[#This Row],[날짜]])</f>
        <v>2023</v>
      </c>
      <c r="D26" s="83">
        <f>MONTH(표1_4[[#This Row],[날짜]])</f>
        <v>1</v>
      </c>
      <c r="E26" s="83">
        <f>DAY(표1_4[[#This Row],[날짜]])</f>
        <v>11</v>
      </c>
      <c r="F26" s="83">
        <f>WEEKNUM(DATE(YEAR(표1_4[[#This Row],[날짜]]),1,DAY(표1_4[[#This Row],[날짜]]-WEEKDAY(표1_4[[#This Row],[날짜]],2)+1)),WEEKDAY(DATE(YEAR(표1_4[[#This Row],[날짜]]),1,1),11)+10)</f>
        <v>2</v>
      </c>
      <c r="G26" s="83" t="e">
        <f>DATE(표1_4[[#This Row],[날짜]],표1_4[[#This Row],[날짜]],1)</f>
        <v>#NUM!</v>
      </c>
      <c r="H26" s="84" t="s">
        <v>83</v>
      </c>
      <c r="I26" s="85" t="s">
        <v>89</v>
      </c>
      <c r="J26" s="86" t="str">
        <f>IFERROR(VLOOKUP(표1_4[[#This Row],[제품명]],[65]!표2[#All],2,),"")</f>
        <v>유진로봇</v>
      </c>
      <c r="K26" s="87" t="str">
        <f>IFERROR(VLOOKUP(표1_4[[#This Row],[제품명]],[65]!표2[#All],3,),"")</f>
        <v>1102-02272-01</v>
      </c>
      <c r="L26" s="86" t="str">
        <f>IFERROR(VLOOKUP(표1_4[[#This Row],[제품명]],[65]!표2[#All],4,),"")</f>
        <v>1102-02272-01</v>
      </c>
      <c r="M26" s="88"/>
      <c r="N26" s="89"/>
      <c r="O26" s="89">
        <v>450</v>
      </c>
      <c r="P26" s="89">
        <v>450</v>
      </c>
      <c r="Q26" s="90">
        <f>표1_4[[#This Row],[생산수량]]-표1_4[[#This Row],[양품수량]]</f>
        <v>0</v>
      </c>
      <c r="R26" s="91">
        <f>IFERROR(표1_4[[#This Row],[양품수량]]/표1_4[[#This Row],[생산수량]],"")</f>
        <v>1</v>
      </c>
      <c r="S26" s="92"/>
      <c r="T26" s="92"/>
      <c r="U26" s="92"/>
      <c r="V26" s="92"/>
      <c r="W26" s="92"/>
      <c r="X26" s="92"/>
      <c r="Y26" s="92"/>
      <c r="Z26" s="93"/>
    </row>
    <row r="27" spans="2:26" ht="12" x14ac:dyDescent="0.3">
      <c r="B27" s="82">
        <v>44937</v>
      </c>
      <c r="C27" s="83">
        <f>YEAR(표1_4[[#This Row],[날짜]])</f>
        <v>2023</v>
      </c>
      <c r="D27" s="83">
        <f>MONTH(표1_4[[#This Row],[날짜]])</f>
        <v>1</v>
      </c>
      <c r="E27" s="83">
        <f>DAY(표1_4[[#This Row],[날짜]])</f>
        <v>11</v>
      </c>
      <c r="F27" s="83">
        <f>WEEKNUM(DATE(YEAR(표1_4[[#This Row],[날짜]]),1,DAY(표1_4[[#This Row],[날짜]]-WEEKDAY(표1_4[[#This Row],[날짜]],2)+1)),WEEKDAY(DATE(YEAR(표1_4[[#This Row],[날짜]]),1,1),11)+10)</f>
        <v>2</v>
      </c>
      <c r="G27" s="83" t="e">
        <f>DATE(표1_4[[#This Row],[날짜]],표1_4[[#This Row],[날짜]],1)</f>
        <v>#NUM!</v>
      </c>
      <c r="H27" s="84" t="s">
        <v>83</v>
      </c>
      <c r="I27" s="85" t="s">
        <v>90</v>
      </c>
      <c r="J27" s="86" t="str">
        <f>IFERROR(VLOOKUP(표1_4[[#This Row],[제품명]],[65]!표2[#All],2,),"")</f>
        <v>A 라인</v>
      </c>
      <c r="K27" s="87" t="str">
        <f>IFERROR(VLOOKUP(표1_4[[#This Row],[제품명]],[65]!표2[#All],3,),"")</f>
        <v>1102-02405-05</v>
      </c>
      <c r="L27" s="86" t="str">
        <f>IFERROR(VLOOKUP(표1_4[[#This Row],[제품명]],[65]!표2[#All],4,),"")</f>
        <v>1102-02405-05</v>
      </c>
      <c r="M27" s="88"/>
      <c r="N27" s="89"/>
      <c r="O27" s="89">
        <v>2160</v>
      </c>
      <c r="P27" s="89">
        <v>2160</v>
      </c>
      <c r="Q27" s="90">
        <f>표1_4[[#This Row],[생산수량]]-표1_4[[#This Row],[양품수량]]</f>
        <v>0</v>
      </c>
      <c r="R27" s="91">
        <f>IFERROR(표1_4[[#This Row],[양품수량]]/표1_4[[#This Row],[생산수량]],"")</f>
        <v>1</v>
      </c>
      <c r="S27" s="92"/>
      <c r="T27" s="92"/>
      <c r="U27" s="92"/>
      <c r="V27" s="92"/>
      <c r="W27" s="92"/>
      <c r="X27" s="92"/>
      <c r="Y27" s="92"/>
      <c r="Z27" s="93"/>
    </row>
    <row r="28" spans="2:26" ht="12" x14ac:dyDescent="0.3">
      <c r="B28" s="82">
        <v>44937</v>
      </c>
      <c r="C28" s="83">
        <f>YEAR(표1_4[[#This Row],[날짜]])</f>
        <v>2023</v>
      </c>
      <c r="D28" s="83">
        <f>MONTH(표1_4[[#This Row],[날짜]])</f>
        <v>1</v>
      </c>
      <c r="E28" s="83">
        <f>DAY(표1_4[[#This Row],[날짜]])</f>
        <v>11</v>
      </c>
      <c r="F28" s="83">
        <f>WEEKNUM(DATE(YEAR(표1_4[[#This Row],[날짜]]),1,DAY(표1_4[[#This Row],[날짜]]-WEEKDAY(표1_4[[#This Row],[날짜]],2)+1)),WEEKDAY(DATE(YEAR(표1_4[[#This Row],[날짜]]),1,1),11)+10)</f>
        <v>2</v>
      </c>
      <c r="G28" s="83" t="e">
        <f>DATE(표1_4[[#This Row],[날짜]],표1_4[[#This Row],[날짜]],1)</f>
        <v>#NUM!</v>
      </c>
      <c r="H28" s="84" t="s">
        <v>83</v>
      </c>
      <c r="I28" s="85" t="s">
        <v>85</v>
      </c>
      <c r="J28" s="86" t="str">
        <f>IFERROR(VLOOKUP(표1_4[[#This Row],[제품명]],[65]!표2[#All],2,),"")</f>
        <v>레보메드 라인</v>
      </c>
      <c r="K28" s="87" t="str">
        <f>IFERROR(VLOOKUP(표1_4[[#This Row],[제품명]],[65]!표2[#All],3,),"")</f>
        <v>1281-00958-01</v>
      </c>
      <c r="L28" s="86" t="str">
        <f>IFERROR(VLOOKUP(표1_4[[#This Row],[제품명]],[65]!표2[#All],4,),"")</f>
        <v>1281-00958-01</v>
      </c>
      <c r="M28" s="88"/>
      <c r="N28" s="89"/>
      <c r="O28" s="89">
        <v>640</v>
      </c>
      <c r="P28" s="89">
        <v>640</v>
      </c>
      <c r="Q28" s="94">
        <f>표1_4[[#This Row],[생산수량]]-표1_4[[#This Row],[양품수량]]</f>
        <v>0</v>
      </c>
      <c r="R28" s="91">
        <f>IFERROR(표1_4[[#This Row],[양품수량]]/표1_4[[#This Row],[생산수량]],"")</f>
        <v>1</v>
      </c>
      <c r="S28" s="92"/>
      <c r="T28" s="92"/>
      <c r="U28" s="92"/>
      <c r="V28" s="92"/>
      <c r="W28" s="92"/>
      <c r="X28" s="92"/>
      <c r="Y28" s="92"/>
      <c r="Z28" s="93"/>
    </row>
    <row r="29" spans="2:26" ht="12" x14ac:dyDescent="0.3">
      <c r="B29" s="82">
        <v>44938</v>
      </c>
      <c r="C29" s="83">
        <f>YEAR(표1_4[[#This Row],[날짜]])</f>
        <v>2023</v>
      </c>
      <c r="D29" s="83">
        <f>MONTH(표1_4[[#This Row],[날짜]])</f>
        <v>1</v>
      </c>
      <c r="E29" s="83">
        <f>DAY(표1_4[[#This Row],[날짜]])</f>
        <v>12</v>
      </c>
      <c r="F29" s="83">
        <f>WEEKNUM(DATE(YEAR(표1_4[[#This Row],[날짜]]),1,DAY(표1_4[[#This Row],[날짜]]-WEEKDAY(표1_4[[#This Row],[날짜]],2)+1)),WEEKDAY(DATE(YEAR(표1_4[[#This Row],[날짜]]),1,1),11)+10)</f>
        <v>2</v>
      </c>
      <c r="G29" s="83" t="e">
        <f>DATE(표1_4[[#This Row],[날짜]],표1_4[[#This Row],[날짜]],1)</f>
        <v>#NUM!</v>
      </c>
      <c r="H29" s="84" t="s">
        <v>83</v>
      </c>
      <c r="I29" s="85" t="s">
        <v>89</v>
      </c>
      <c r="J29" s="86" t="str">
        <f>IFERROR(VLOOKUP(표1_4[[#This Row],[제품명]],[65]!표2[#All],2,),"")</f>
        <v>유진로봇</v>
      </c>
      <c r="K29" s="87" t="str">
        <f>IFERROR(VLOOKUP(표1_4[[#This Row],[제품명]],[65]!표2[#All],3,),"")</f>
        <v>1102-02272-01</v>
      </c>
      <c r="L29" s="86" t="str">
        <f>IFERROR(VLOOKUP(표1_4[[#This Row],[제품명]],[65]!표2[#All],4,),"")</f>
        <v>1102-02272-01</v>
      </c>
      <c r="M29" s="88"/>
      <c r="N29" s="89"/>
      <c r="O29" s="89">
        <v>375</v>
      </c>
      <c r="P29" s="89">
        <v>375</v>
      </c>
      <c r="Q29" s="90">
        <f>표1_4[[#This Row],[생산수량]]-표1_4[[#This Row],[양품수량]]</f>
        <v>0</v>
      </c>
      <c r="R29" s="91">
        <f>IFERROR(표1_4[[#This Row],[양품수량]]/표1_4[[#This Row],[생산수량]],"")</f>
        <v>1</v>
      </c>
      <c r="S29" s="92"/>
      <c r="T29" s="92"/>
      <c r="U29" s="92"/>
      <c r="V29" s="92"/>
      <c r="W29" s="92"/>
      <c r="X29" s="92"/>
      <c r="Y29" s="92"/>
      <c r="Z29" s="93"/>
    </row>
    <row r="30" spans="2:26" ht="12" x14ac:dyDescent="0.3">
      <c r="B30" s="82">
        <v>44938</v>
      </c>
      <c r="C30" s="83">
        <f>YEAR(표1_4[[#This Row],[날짜]])</f>
        <v>2023</v>
      </c>
      <c r="D30" s="83">
        <f>MONTH(표1_4[[#This Row],[날짜]])</f>
        <v>1</v>
      </c>
      <c r="E30" s="83">
        <f>DAY(표1_4[[#This Row],[날짜]])</f>
        <v>12</v>
      </c>
      <c r="F30" s="83">
        <f>WEEKNUM(DATE(YEAR(표1_4[[#This Row],[날짜]]),1,DAY(표1_4[[#This Row],[날짜]]-WEEKDAY(표1_4[[#This Row],[날짜]],2)+1)),WEEKDAY(DATE(YEAR(표1_4[[#This Row],[날짜]]),1,1),11)+10)</f>
        <v>2</v>
      </c>
      <c r="G30" s="83" t="e">
        <f>DATE(표1_4[[#This Row],[날짜]],표1_4[[#This Row],[날짜]],1)</f>
        <v>#NUM!</v>
      </c>
      <c r="H30" s="84" t="s">
        <v>83</v>
      </c>
      <c r="I30" s="85" t="s">
        <v>90</v>
      </c>
      <c r="J30" s="86" t="str">
        <f>IFERROR(VLOOKUP(표1_4[[#This Row],[제품명]],[65]!표2[#All],2,),"")</f>
        <v>A 라인</v>
      </c>
      <c r="K30" s="87" t="str">
        <f>IFERROR(VLOOKUP(표1_4[[#This Row],[제품명]],[65]!표2[#All],3,),"")</f>
        <v>1102-02405-05</v>
      </c>
      <c r="L30" s="86" t="str">
        <f>IFERROR(VLOOKUP(표1_4[[#This Row],[제품명]],[65]!표2[#All],4,),"")</f>
        <v>1102-02405-05</v>
      </c>
      <c r="M30" s="88"/>
      <c r="N30" s="89"/>
      <c r="O30" s="89">
        <v>1800</v>
      </c>
      <c r="P30" s="89">
        <v>1800</v>
      </c>
      <c r="Q30" s="90">
        <f>표1_4[[#This Row],[생산수량]]-표1_4[[#This Row],[양품수량]]</f>
        <v>0</v>
      </c>
      <c r="R30" s="91">
        <f>IFERROR(표1_4[[#This Row],[양품수량]]/표1_4[[#This Row],[생산수량]],"")</f>
        <v>1</v>
      </c>
      <c r="S30" s="92"/>
      <c r="T30" s="92"/>
      <c r="U30" s="92"/>
      <c r="V30" s="92"/>
      <c r="W30" s="92"/>
      <c r="X30" s="92"/>
      <c r="Y30" s="92"/>
      <c r="Z30" s="93"/>
    </row>
    <row r="31" spans="2:26" ht="12" x14ac:dyDescent="0.3">
      <c r="B31" s="82">
        <v>44938</v>
      </c>
      <c r="C31" s="83">
        <f>YEAR(표1_4[[#This Row],[날짜]])</f>
        <v>2023</v>
      </c>
      <c r="D31" s="83">
        <f>MONTH(표1_4[[#This Row],[날짜]])</f>
        <v>1</v>
      </c>
      <c r="E31" s="83">
        <f>DAY(표1_4[[#This Row],[날짜]])</f>
        <v>12</v>
      </c>
      <c r="F31" s="83">
        <f>WEEKNUM(DATE(YEAR(표1_4[[#This Row],[날짜]]),1,DAY(표1_4[[#This Row],[날짜]]-WEEKDAY(표1_4[[#This Row],[날짜]],2)+1)),WEEKDAY(DATE(YEAR(표1_4[[#This Row],[날짜]]),1,1),11)+10)</f>
        <v>2</v>
      </c>
      <c r="G31" s="83" t="e">
        <f>DATE(표1_4[[#This Row],[날짜]],표1_4[[#This Row],[날짜]],1)</f>
        <v>#NUM!</v>
      </c>
      <c r="H31" s="84" t="s">
        <v>83</v>
      </c>
      <c r="I31" s="85" t="s">
        <v>85</v>
      </c>
      <c r="J31" s="86" t="str">
        <f>IFERROR(VLOOKUP(표1_4[[#This Row],[제품명]],[65]!표2[#All],2,),"")</f>
        <v>레보메드 라인</v>
      </c>
      <c r="K31" s="87" t="str">
        <f>IFERROR(VLOOKUP(표1_4[[#This Row],[제품명]],[65]!표2[#All],3,),"")</f>
        <v>1281-00958-01</v>
      </c>
      <c r="L31" s="86" t="str">
        <f>IFERROR(VLOOKUP(표1_4[[#This Row],[제품명]],[65]!표2[#All],4,),"")</f>
        <v>1281-00958-01</v>
      </c>
      <c r="M31" s="88"/>
      <c r="N31" s="89"/>
      <c r="O31" s="89">
        <v>480</v>
      </c>
      <c r="P31" s="89">
        <v>480</v>
      </c>
      <c r="Q31" s="94">
        <f>표1_4[[#This Row],[생산수량]]-표1_4[[#This Row],[양품수량]]</f>
        <v>0</v>
      </c>
      <c r="R31" s="91">
        <f>IFERROR(표1_4[[#This Row],[양품수량]]/표1_4[[#This Row],[생산수량]],"")</f>
        <v>1</v>
      </c>
      <c r="S31" s="92"/>
      <c r="T31" s="92"/>
      <c r="U31" s="92"/>
      <c r="V31" s="92"/>
      <c r="W31" s="92"/>
      <c r="X31" s="92"/>
      <c r="Y31" s="92"/>
      <c r="Z31" s="93"/>
    </row>
    <row r="32" spans="2:26" ht="12" x14ac:dyDescent="0.3">
      <c r="B32" s="82">
        <v>44938</v>
      </c>
      <c r="C32" s="83">
        <f>YEAR(표1_4[[#This Row],[날짜]])</f>
        <v>2023</v>
      </c>
      <c r="D32" s="83">
        <f>MONTH(표1_4[[#This Row],[날짜]])</f>
        <v>1</v>
      </c>
      <c r="E32" s="83">
        <f>DAY(표1_4[[#This Row],[날짜]])</f>
        <v>12</v>
      </c>
      <c r="F32" s="83">
        <f>WEEKNUM(DATE(YEAR(표1_4[[#This Row],[날짜]]),1,DAY(표1_4[[#This Row],[날짜]]-WEEKDAY(표1_4[[#This Row],[날짜]],2)+1)),WEEKDAY(DATE(YEAR(표1_4[[#This Row],[날짜]]),1,1),11)+10)</f>
        <v>2</v>
      </c>
      <c r="G32" s="83" t="e">
        <f>DATE(표1_4[[#This Row],[날짜]],표1_4[[#This Row],[날짜]],1)</f>
        <v>#NUM!</v>
      </c>
      <c r="H32" s="84" t="s">
        <v>83</v>
      </c>
      <c r="I32" s="85" t="s">
        <v>88</v>
      </c>
      <c r="J32" s="86" t="str">
        <f>IFERROR(VLOOKUP(표1_4[[#This Row],[제품명]],[65]!표2[#All],2,),"")</f>
        <v>룩소 라인</v>
      </c>
      <c r="K32" s="87" t="str">
        <f>IFERROR(VLOOKUP(표1_4[[#This Row],[제품명]],[65]!표2[#All],3,),"")</f>
        <v>temp001-1</v>
      </c>
      <c r="L32" s="86" t="str">
        <f>IFERROR(VLOOKUP(표1_4[[#This Row],[제품명]],[65]!표2[#All],4,),"")</f>
        <v>-</v>
      </c>
      <c r="M32" s="88"/>
      <c r="N32" s="89"/>
      <c r="O32" s="89">
        <v>396</v>
      </c>
      <c r="P32" s="89">
        <v>396</v>
      </c>
      <c r="Q32" s="94">
        <f>표1_4[[#This Row],[생산수량]]-표1_4[[#This Row],[양품수량]]</f>
        <v>0</v>
      </c>
      <c r="R32" s="103">
        <f>IFERROR(표1_4[[#This Row],[양품수량]]/표1_4[[#This Row],[생산수량]],"")</f>
        <v>1</v>
      </c>
      <c r="S32" s="92"/>
      <c r="T32" s="92"/>
      <c r="U32" s="92"/>
      <c r="V32" s="92"/>
      <c r="W32" s="92"/>
      <c r="X32" s="92"/>
      <c r="Y32" s="92"/>
      <c r="Z32" s="93"/>
    </row>
    <row r="33" spans="2:26" ht="12" x14ac:dyDescent="0.3">
      <c r="B33" s="82">
        <v>44939</v>
      </c>
      <c r="C33" s="83">
        <f>YEAR(표1_4[[#This Row],[날짜]])</f>
        <v>2023</v>
      </c>
      <c r="D33" s="83">
        <f>MONTH(표1_4[[#This Row],[날짜]])</f>
        <v>1</v>
      </c>
      <c r="E33" s="83">
        <f>DAY(표1_4[[#This Row],[날짜]])</f>
        <v>13</v>
      </c>
      <c r="F33" s="83">
        <f>WEEKNUM(DATE(YEAR(표1_4[[#This Row],[날짜]]),1,DAY(표1_4[[#This Row],[날짜]]-WEEKDAY(표1_4[[#This Row],[날짜]],2)+1)),WEEKDAY(DATE(YEAR(표1_4[[#This Row],[날짜]]),1,1),11)+10)</f>
        <v>2</v>
      </c>
      <c r="G33" s="83" t="e">
        <f>DATE(표1_4[[#This Row],[날짜]],표1_4[[#This Row],[날짜]],1)</f>
        <v>#NUM!</v>
      </c>
      <c r="H33" s="84" t="s">
        <v>83</v>
      </c>
      <c r="I33" s="85" t="s">
        <v>89</v>
      </c>
      <c r="J33" s="86" t="str">
        <f>IFERROR(VLOOKUP(표1_4[[#This Row],[제품명]],[65]!표2[#All],2,),"")</f>
        <v>유진로봇</v>
      </c>
      <c r="K33" s="87" t="str">
        <f>IFERROR(VLOOKUP(표1_4[[#This Row],[제품명]],[65]!표2[#All],3,),"")</f>
        <v>1102-02272-01</v>
      </c>
      <c r="L33" s="86" t="str">
        <f>IFERROR(VLOOKUP(표1_4[[#This Row],[제품명]],[65]!표2[#All],4,),"")</f>
        <v>1102-02272-01</v>
      </c>
      <c r="M33" s="88"/>
      <c r="N33" s="89"/>
      <c r="O33" s="89">
        <v>195</v>
      </c>
      <c r="P33" s="89">
        <v>195</v>
      </c>
      <c r="Q33" s="90">
        <f>표1_4[[#This Row],[생산수량]]-표1_4[[#This Row],[양품수량]]</f>
        <v>0</v>
      </c>
      <c r="R33" s="91">
        <f>IFERROR(표1_4[[#This Row],[양품수량]]/표1_4[[#This Row],[생산수량]],"")</f>
        <v>1</v>
      </c>
      <c r="S33" s="92"/>
      <c r="T33" s="92"/>
      <c r="U33" s="92"/>
      <c r="V33" s="92"/>
      <c r="W33" s="92"/>
      <c r="X33" s="92"/>
      <c r="Y33" s="92"/>
      <c r="Z33" s="93"/>
    </row>
    <row r="34" spans="2:26" ht="12" x14ac:dyDescent="0.3">
      <c r="B34" s="82">
        <v>44939</v>
      </c>
      <c r="C34" s="83">
        <f>YEAR(표1_4[[#This Row],[날짜]])</f>
        <v>2023</v>
      </c>
      <c r="D34" s="83">
        <f>MONTH(표1_4[[#This Row],[날짜]])</f>
        <v>1</v>
      </c>
      <c r="E34" s="83">
        <f>DAY(표1_4[[#This Row],[날짜]])</f>
        <v>13</v>
      </c>
      <c r="F34" s="83">
        <f>WEEKNUM(DATE(YEAR(표1_4[[#This Row],[날짜]]),1,DAY(표1_4[[#This Row],[날짜]]-WEEKDAY(표1_4[[#This Row],[날짜]],2)+1)),WEEKDAY(DATE(YEAR(표1_4[[#This Row],[날짜]]),1,1),11)+10)</f>
        <v>2</v>
      </c>
      <c r="G34" s="83" t="e">
        <f>DATE(표1_4[[#This Row],[날짜]],표1_4[[#This Row],[날짜]],1)</f>
        <v>#NUM!</v>
      </c>
      <c r="H34" s="84" t="s">
        <v>83</v>
      </c>
      <c r="I34" s="85" t="s">
        <v>90</v>
      </c>
      <c r="J34" s="86" t="str">
        <f>IFERROR(VLOOKUP(표1_4[[#This Row],[제품명]],[65]!표2[#All],2,),"")</f>
        <v>A 라인</v>
      </c>
      <c r="K34" s="87" t="str">
        <f>IFERROR(VLOOKUP(표1_4[[#This Row],[제품명]],[65]!표2[#All],3,),"")</f>
        <v>1102-02405-05</v>
      </c>
      <c r="L34" s="86" t="str">
        <f>IFERROR(VLOOKUP(표1_4[[#This Row],[제품명]],[65]!표2[#All],4,),"")</f>
        <v>1102-02405-05</v>
      </c>
      <c r="M34" s="88"/>
      <c r="N34" s="89"/>
      <c r="O34" s="89">
        <v>3780</v>
      </c>
      <c r="P34" s="89">
        <v>3780</v>
      </c>
      <c r="Q34" s="90">
        <f>표1_4[[#This Row],[생산수량]]-표1_4[[#This Row],[양품수량]]</f>
        <v>0</v>
      </c>
      <c r="R34" s="91">
        <f>IFERROR(표1_4[[#This Row],[양품수량]]/표1_4[[#This Row],[생산수량]],"")</f>
        <v>1</v>
      </c>
      <c r="S34" s="92"/>
      <c r="T34" s="92"/>
      <c r="U34" s="92"/>
      <c r="V34" s="92"/>
      <c r="W34" s="92"/>
      <c r="X34" s="92"/>
      <c r="Y34" s="92"/>
      <c r="Z34" s="93"/>
    </row>
    <row r="35" spans="2:26" ht="12" x14ac:dyDescent="0.3">
      <c r="B35" s="82">
        <v>44939</v>
      </c>
      <c r="C35" s="83">
        <f>YEAR(표1_4[[#This Row],[날짜]])</f>
        <v>2023</v>
      </c>
      <c r="D35" s="83">
        <f>MONTH(표1_4[[#This Row],[날짜]])</f>
        <v>1</v>
      </c>
      <c r="E35" s="83">
        <f>DAY(표1_4[[#This Row],[날짜]])</f>
        <v>13</v>
      </c>
      <c r="F35" s="83">
        <f>WEEKNUM(DATE(YEAR(표1_4[[#This Row],[날짜]]),1,DAY(표1_4[[#This Row],[날짜]]-WEEKDAY(표1_4[[#This Row],[날짜]],2)+1)),WEEKDAY(DATE(YEAR(표1_4[[#This Row],[날짜]]),1,1),11)+10)</f>
        <v>2</v>
      </c>
      <c r="G35" s="83" t="e">
        <f>DATE(표1_4[[#This Row],[날짜]],표1_4[[#This Row],[날짜]],1)</f>
        <v>#NUM!</v>
      </c>
      <c r="H35" s="84" t="s">
        <v>83</v>
      </c>
      <c r="I35" s="85" t="s">
        <v>85</v>
      </c>
      <c r="J35" s="86" t="str">
        <f>IFERROR(VLOOKUP(표1_4[[#This Row],[제품명]],[65]!표2[#All],2,),"")</f>
        <v>레보메드 라인</v>
      </c>
      <c r="K35" s="87" t="str">
        <f>IFERROR(VLOOKUP(표1_4[[#This Row],[제품명]],[65]!표2[#All],3,),"")</f>
        <v>1281-00958-01</v>
      </c>
      <c r="L35" s="86" t="str">
        <f>IFERROR(VLOOKUP(표1_4[[#This Row],[제품명]],[65]!표2[#All],4,),"")</f>
        <v>1281-00958-01</v>
      </c>
      <c r="M35" s="88"/>
      <c r="N35" s="89"/>
      <c r="O35" s="89">
        <v>512</v>
      </c>
      <c r="P35" s="89">
        <v>512</v>
      </c>
      <c r="Q35" s="94">
        <f>표1_4[[#This Row],[생산수량]]-표1_4[[#This Row],[양품수량]]</f>
        <v>0</v>
      </c>
      <c r="R35" s="91">
        <f>IFERROR(표1_4[[#This Row],[양품수량]]/표1_4[[#This Row],[생산수량]],"")</f>
        <v>1</v>
      </c>
      <c r="S35" s="92"/>
      <c r="T35" s="92"/>
      <c r="U35" s="92"/>
      <c r="V35" s="92"/>
      <c r="W35" s="92"/>
      <c r="X35" s="92"/>
      <c r="Y35" s="92"/>
      <c r="Z35" s="93"/>
    </row>
    <row r="36" spans="2:26" ht="12" x14ac:dyDescent="0.3">
      <c r="B36" s="82">
        <v>44939</v>
      </c>
      <c r="C36" s="83">
        <f>YEAR(표1_4[[#This Row],[날짜]])</f>
        <v>2023</v>
      </c>
      <c r="D36" s="83">
        <f>MONTH(표1_4[[#This Row],[날짜]])</f>
        <v>1</v>
      </c>
      <c r="E36" s="83">
        <f>DAY(표1_4[[#This Row],[날짜]])</f>
        <v>13</v>
      </c>
      <c r="F36" s="83">
        <f>WEEKNUM(DATE(YEAR(표1_4[[#This Row],[날짜]]),1,DAY(표1_4[[#This Row],[날짜]]-WEEKDAY(표1_4[[#This Row],[날짜]],2)+1)),WEEKDAY(DATE(YEAR(표1_4[[#This Row],[날짜]]),1,1),11)+10)</f>
        <v>2</v>
      </c>
      <c r="G36" s="83" t="e">
        <f>DATE(표1_4[[#This Row],[날짜]],표1_4[[#This Row],[날짜]],1)</f>
        <v>#NUM!</v>
      </c>
      <c r="H36" s="84" t="s">
        <v>83</v>
      </c>
      <c r="I36" s="85" t="s">
        <v>88</v>
      </c>
      <c r="J36" s="86" t="str">
        <f>IFERROR(VLOOKUP(표1_4[[#This Row],[제품명]],[65]!표2[#All],2,),"")</f>
        <v>룩소 라인</v>
      </c>
      <c r="K36" s="87" t="str">
        <f>IFERROR(VLOOKUP(표1_4[[#This Row],[제품명]],[65]!표2[#All],3,),"")</f>
        <v>temp001-1</v>
      </c>
      <c r="L36" s="86" t="str">
        <f>IFERROR(VLOOKUP(표1_4[[#This Row],[제품명]],[65]!표2[#All],4,),"")</f>
        <v>-</v>
      </c>
      <c r="M36" s="88"/>
      <c r="N36" s="89"/>
      <c r="O36" s="89">
        <v>450</v>
      </c>
      <c r="P36" s="89">
        <v>450</v>
      </c>
      <c r="Q36" s="94">
        <f>표1_4[[#This Row],[생산수량]]-표1_4[[#This Row],[양품수량]]</f>
        <v>0</v>
      </c>
      <c r="R36" s="103">
        <f>IFERROR(표1_4[[#This Row],[양품수량]]/표1_4[[#This Row],[생산수량]],"")</f>
        <v>1</v>
      </c>
      <c r="S36" s="92"/>
      <c r="T36" s="92"/>
      <c r="U36" s="92"/>
      <c r="V36" s="92"/>
      <c r="W36" s="92"/>
      <c r="X36" s="92"/>
      <c r="Y36" s="92"/>
      <c r="Z36" s="93"/>
    </row>
    <row r="37" spans="2:26" ht="12" x14ac:dyDescent="0.3">
      <c r="B37" s="82">
        <v>44942</v>
      </c>
      <c r="C37" s="83">
        <f>YEAR(표1_4[[#This Row],[날짜]])</f>
        <v>2023</v>
      </c>
      <c r="D37" s="83">
        <f>MONTH(표1_4[[#This Row],[날짜]])</f>
        <v>1</v>
      </c>
      <c r="E37" s="83">
        <f>DAY(표1_4[[#This Row],[날짜]])</f>
        <v>16</v>
      </c>
      <c r="F37" s="83">
        <f>WEEKNUM(DATE(YEAR(표1_4[[#This Row],[날짜]]),1,DAY(표1_4[[#This Row],[날짜]]-WEEKDAY(표1_4[[#This Row],[날짜]],2)+1)),WEEKDAY(DATE(YEAR(표1_4[[#This Row],[날짜]]),1,1),11)+10)</f>
        <v>3</v>
      </c>
      <c r="G37" s="83" t="e">
        <f>DATE(표1_4[[#This Row],[날짜]],표1_4[[#This Row],[날짜]],1)</f>
        <v>#NUM!</v>
      </c>
      <c r="H37" s="84" t="s">
        <v>83</v>
      </c>
      <c r="I37" s="85" t="s">
        <v>87</v>
      </c>
      <c r="J37" s="86" t="str">
        <f>IFERROR(VLOOKUP(표1_4[[#This Row],[제품명]],[65]!표2[#All],2,),"")</f>
        <v>의료기기</v>
      </c>
      <c r="K37" s="87" t="str">
        <f>IFERROR(VLOOKUP(표1_4[[#This Row],[제품명]],[65]!표2[#All],3,),"")</f>
        <v>1102-02197-03</v>
      </c>
      <c r="L37" s="86" t="str">
        <f>IFERROR(VLOOKUP(표1_4[[#This Row],[제품명]],[65]!표2[#All],4,),"")</f>
        <v>1102-02197-03</v>
      </c>
      <c r="M37" s="88"/>
      <c r="N37" s="89"/>
      <c r="O37" s="89">
        <v>80</v>
      </c>
      <c r="P37" s="89">
        <v>80</v>
      </c>
      <c r="Q37" s="90">
        <f>표1_4[[#This Row],[생산수량]]-표1_4[[#This Row],[양품수량]]</f>
        <v>0</v>
      </c>
      <c r="R37" s="91">
        <f>IFERROR(표1_4[[#This Row],[양품수량]]/표1_4[[#This Row],[생산수량]],"")</f>
        <v>1</v>
      </c>
      <c r="S37" s="92"/>
      <c r="T37" s="92"/>
      <c r="U37" s="92"/>
      <c r="V37" s="92"/>
      <c r="W37" s="92"/>
      <c r="X37" s="92"/>
      <c r="Y37" s="92"/>
      <c r="Z37" s="93"/>
    </row>
    <row r="38" spans="2:26" ht="12" x14ac:dyDescent="0.3">
      <c r="B38" s="82">
        <v>44942</v>
      </c>
      <c r="C38" s="83">
        <f>YEAR(표1_4[[#This Row],[날짜]])</f>
        <v>2023</v>
      </c>
      <c r="D38" s="83">
        <f>MONTH(표1_4[[#This Row],[날짜]])</f>
        <v>1</v>
      </c>
      <c r="E38" s="83">
        <f>DAY(표1_4[[#This Row],[날짜]])</f>
        <v>16</v>
      </c>
      <c r="F38" s="83">
        <f>WEEKNUM(DATE(YEAR(표1_4[[#This Row],[날짜]]),1,DAY(표1_4[[#This Row],[날짜]]-WEEKDAY(표1_4[[#This Row],[날짜]],2)+1)),WEEKDAY(DATE(YEAR(표1_4[[#This Row],[날짜]]),1,1),11)+10)</f>
        <v>3</v>
      </c>
      <c r="G38" s="83" t="e">
        <f>DATE(표1_4[[#This Row],[날짜]],표1_4[[#This Row],[날짜]],1)</f>
        <v>#NUM!</v>
      </c>
      <c r="H38" s="84" t="s">
        <v>83</v>
      </c>
      <c r="I38" s="85" t="s">
        <v>91</v>
      </c>
      <c r="J38" s="86" t="str">
        <f>IFERROR(VLOOKUP(표1_4[[#This Row],[제품명]],[65]!표2[#All],2,),"")</f>
        <v>A 라인</v>
      </c>
      <c r="K38" s="87" t="str">
        <f>IFERROR(VLOOKUP(표1_4[[#This Row],[제품명]],[65]!표2[#All],3,),"")</f>
        <v>1102-02405-06</v>
      </c>
      <c r="L38" s="86" t="str">
        <f>IFERROR(VLOOKUP(표1_4[[#This Row],[제품명]],[65]!표2[#All],4,),"")</f>
        <v>1102-02405-06</v>
      </c>
      <c r="M38" s="88"/>
      <c r="N38" s="89"/>
      <c r="O38" s="89">
        <v>1000</v>
      </c>
      <c r="P38" s="89">
        <v>1000</v>
      </c>
      <c r="Q38" s="90">
        <f>표1_4[[#This Row],[생산수량]]-표1_4[[#This Row],[양품수량]]</f>
        <v>0</v>
      </c>
      <c r="R38" s="91">
        <f>IFERROR(표1_4[[#This Row],[양품수량]]/표1_4[[#This Row],[생산수량]],"")</f>
        <v>1</v>
      </c>
      <c r="S38" s="92"/>
      <c r="T38" s="92"/>
      <c r="U38" s="92"/>
      <c r="V38" s="92"/>
      <c r="W38" s="92"/>
      <c r="X38" s="92"/>
      <c r="Y38" s="92"/>
      <c r="Z38" s="93"/>
    </row>
    <row r="39" spans="2:26" ht="12" x14ac:dyDescent="0.3">
      <c r="B39" s="82">
        <v>44942</v>
      </c>
      <c r="C39" s="83">
        <f>YEAR(표1_4[[#This Row],[날짜]])</f>
        <v>2023</v>
      </c>
      <c r="D39" s="83">
        <f>MONTH(표1_4[[#This Row],[날짜]])</f>
        <v>1</v>
      </c>
      <c r="E39" s="83">
        <f>DAY(표1_4[[#This Row],[날짜]])</f>
        <v>16</v>
      </c>
      <c r="F39" s="83">
        <f>WEEKNUM(DATE(YEAR(표1_4[[#This Row],[날짜]]),1,DAY(표1_4[[#This Row],[날짜]]-WEEKDAY(표1_4[[#This Row],[날짜]],2)+1)),WEEKDAY(DATE(YEAR(표1_4[[#This Row],[날짜]]),1,1),11)+10)</f>
        <v>3</v>
      </c>
      <c r="G39" s="83" t="e">
        <f>DATE(표1_4[[#This Row],[날짜]],표1_4[[#This Row],[날짜]],1)</f>
        <v>#NUM!</v>
      </c>
      <c r="H39" s="84" t="s">
        <v>83</v>
      </c>
      <c r="I39" s="85" t="s">
        <v>90</v>
      </c>
      <c r="J39" s="86" t="str">
        <f>IFERROR(VLOOKUP(표1_4[[#This Row],[제품명]],[65]!표2[#All],2,),"")</f>
        <v>A 라인</v>
      </c>
      <c r="K39" s="87" t="str">
        <f>IFERROR(VLOOKUP(표1_4[[#This Row],[제품명]],[65]!표2[#All],3,),"")</f>
        <v>1102-02405-05</v>
      </c>
      <c r="L39" s="86" t="str">
        <f>IFERROR(VLOOKUP(표1_4[[#This Row],[제품명]],[65]!표2[#All],4,),"")</f>
        <v>1102-02405-05</v>
      </c>
      <c r="M39" s="88"/>
      <c r="N39" s="89"/>
      <c r="O39" s="89">
        <v>4644</v>
      </c>
      <c r="P39" s="89">
        <v>4644</v>
      </c>
      <c r="Q39" s="90">
        <f>표1_4[[#This Row],[생산수량]]-표1_4[[#This Row],[양품수량]]</f>
        <v>0</v>
      </c>
      <c r="R39" s="91">
        <f>IFERROR(표1_4[[#This Row],[양품수량]]/표1_4[[#This Row],[생산수량]],"")</f>
        <v>1</v>
      </c>
      <c r="S39" s="92"/>
      <c r="T39" s="92"/>
      <c r="U39" s="92"/>
      <c r="V39" s="92"/>
      <c r="W39" s="92"/>
      <c r="X39" s="92"/>
      <c r="Y39" s="92"/>
      <c r="Z39" s="93"/>
    </row>
    <row r="40" spans="2:26" ht="12" x14ac:dyDescent="0.3">
      <c r="B40" s="82">
        <v>44942</v>
      </c>
      <c r="C40" s="83">
        <f>YEAR(표1_4[[#This Row],[날짜]])</f>
        <v>2023</v>
      </c>
      <c r="D40" s="83">
        <f>MONTH(표1_4[[#This Row],[날짜]])</f>
        <v>1</v>
      </c>
      <c r="E40" s="83">
        <f>DAY(표1_4[[#This Row],[날짜]])</f>
        <v>16</v>
      </c>
      <c r="F40" s="83">
        <f>WEEKNUM(DATE(YEAR(표1_4[[#This Row],[날짜]]),1,DAY(표1_4[[#This Row],[날짜]]-WEEKDAY(표1_4[[#This Row],[날짜]],2)+1)),WEEKDAY(DATE(YEAR(표1_4[[#This Row],[날짜]]),1,1),11)+10)</f>
        <v>3</v>
      </c>
      <c r="G40" s="83" t="e">
        <f>DATE(표1_4[[#This Row],[날짜]],표1_4[[#This Row],[날짜]],1)</f>
        <v>#NUM!</v>
      </c>
      <c r="H40" s="84" t="s">
        <v>83</v>
      </c>
      <c r="I40" s="85" t="s">
        <v>85</v>
      </c>
      <c r="J40" s="86" t="str">
        <f>IFERROR(VLOOKUP(표1_4[[#This Row],[제품명]],[65]!표2[#All],2,),"")</f>
        <v>레보메드 라인</v>
      </c>
      <c r="K40" s="87" t="str">
        <f>IFERROR(VLOOKUP(표1_4[[#This Row],[제품명]],[65]!표2[#All],3,),"")</f>
        <v>1281-00958-01</v>
      </c>
      <c r="L40" s="86" t="str">
        <f>IFERROR(VLOOKUP(표1_4[[#This Row],[제품명]],[65]!표2[#All],4,),"")</f>
        <v>1281-00958-01</v>
      </c>
      <c r="M40" s="88"/>
      <c r="N40" s="89"/>
      <c r="O40" s="89">
        <v>576</v>
      </c>
      <c r="P40" s="89">
        <v>576</v>
      </c>
      <c r="Q40" s="94">
        <f>표1_4[[#This Row],[생산수량]]-표1_4[[#This Row],[양품수량]]</f>
        <v>0</v>
      </c>
      <c r="R40" s="91">
        <f>IFERROR(표1_4[[#This Row],[양품수량]]/표1_4[[#This Row],[생산수량]],"")</f>
        <v>1</v>
      </c>
      <c r="S40" s="92"/>
      <c r="T40" s="92"/>
      <c r="U40" s="92"/>
      <c r="V40" s="92"/>
      <c r="W40" s="92"/>
      <c r="X40" s="92"/>
      <c r="Y40" s="92"/>
      <c r="Z40" s="93"/>
    </row>
    <row r="41" spans="2:26" ht="12" x14ac:dyDescent="0.3">
      <c r="B41" s="82">
        <v>44942</v>
      </c>
      <c r="C41" s="83">
        <f>YEAR(표1_4[[#This Row],[날짜]])</f>
        <v>2023</v>
      </c>
      <c r="D41" s="83">
        <f>MONTH(표1_4[[#This Row],[날짜]])</f>
        <v>1</v>
      </c>
      <c r="E41" s="83">
        <f>DAY(표1_4[[#This Row],[날짜]])</f>
        <v>16</v>
      </c>
      <c r="F41" s="83">
        <f>WEEKNUM(DATE(YEAR(표1_4[[#This Row],[날짜]]),1,DAY(표1_4[[#This Row],[날짜]]-WEEKDAY(표1_4[[#This Row],[날짜]],2)+1)),WEEKDAY(DATE(YEAR(표1_4[[#This Row],[날짜]]),1,1),11)+10)</f>
        <v>3</v>
      </c>
      <c r="G41" s="83" t="e">
        <f>DATE(표1_4[[#This Row],[날짜]],표1_4[[#This Row],[날짜]],1)</f>
        <v>#NUM!</v>
      </c>
      <c r="H41" s="84" t="s">
        <v>83</v>
      </c>
      <c r="I41" s="85" t="s">
        <v>88</v>
      </c>
      <c r="J41" s="86" t="str">
        <f>IFERROR(VLOOKUP(표1_4[[#This Row],[제품명]],[65]!표2[#All],2,),"")</f>
        <v>룩소 라인</v>
      </c>
      <c r="K41" s="87" t="str">
        <f>IFERROR(VLOOKUP(표1_4[[#This Row],[제품명]],[65]!표2[#All],3,),"")</f>
        <v>temp001-1</v>
      </c>
      <c r="L41" s="86" t="str">
        <f>IFERROR(VLOOKUP(표1_4[[#This Row],[제품명]],[65]!표2[#All],4,),"")</f>
        <v>-</v>
      </c>
      <c r="M41" s="88"/>
      <c r="N41" s="89"/>
      <c r="O41" s="89">
        <v>436</v>
      </c>
      <c r="P41" s="89">
        <v>436</v>
      </c>
      <c r="Q41" s="94">
        <f>표1_4[[#This Row],[생산수량]]-표1_4[[#This Row],[양품수량]]</f>
        <v>0</v>
      </c>
      <c r="R41" s="103">
        <f>IFERROR(표1_4[[#This Row],[양품수량]]/표1_4[[#This Row],[생산수량]],"")</f>
        <v>1</v>
      </c>
      <c r="S41" s="92"/>
      <c r="T41" s="92"/>
      <c r="U41" s="92"/>
      <c r="V41" s="92"/>
      <c r="W41" s="92"/>
      <c r="X41" s="92"/>
      <c r="Y41" s="92"/>
      <c r="Z41" s="93"/>
    </row>
    <row r="42" spans="2:26" ht="12" x14ac:dyDescent="0.3">
      <c r="B42" s="82">
        <v>44943</v>
      </c>
      <c r="C42" s="83">
        <f>YEAR(표1_4[[#This Row],[날짜]])</f>
        <v>2023</v>
      </c>
      <c r="D42" s="83">
        <f>MONTH(표1_4[[#This Row],[날짜]])</f>
        <v>1</v>
      </c>
      <c r="E42" s="83">
        <f>DAY(표1_4[[#This Row],[날짜]])</f>
        <v>17</v>
      </c>
      <c r="F42" s="83">
        <f>WEEKNUM(DATE(YEAR(표1_4[[#This Row],[날짜]]),1,DAY(표1_4[[#This Row],[날짜]]-WEEKDAY(표1_4[[#This Row],[날짜]],2)+1)),WEEKDAY(DATE(YEAR(표1_4[[#This Row],[날짜]]),1,1),11)+10)</f>
        <v>3</v>
      </c>
      <c r="G42" s="83" t="e">
        <f>DATE(표1_4[[#This Row],[날짜]],표1_4[[#This Row],[날짜]],1)</f>
        <v>#NUM!</v>
      </c>
      <c r="H42" s="84" t="s">
        <v>83</v>
      </c>
      <c r="I42" s="85" t="s">
        <v>87</v>
      </c>
      <c r="J42" s="86" t="str">
        <f>IFERROR(VLOOKUP(표1_4[[#This Row],[제품명]],[65]!표2[#All],2,),"")</f>
        <v>의료기기</v>
      </c>
      <c r="K42" s="87" t="str">
        <f>IFERROR(VLOOKUP(표1_4[[#This Row],[제품명]],[65]!표2[#All],3,),"")</f>
        <v>1102-02197-03</v>
      </c>
      <c r="L42" s="86" t="str">
        <f>IFERROR(VLOOKUP(표1_4[[#This Row],[제품명]],[65]!표2[#All],4,),"")</f>
        <v>1102-02197-03</v>
      </c>
      <c r="M42" s="88"/>
      <c r="N42" s="89"/>
      <c r="O42" s="89">
        <v>152</v>
      </c>
      <c r="P42" s="89">
        <v>152</v>
      </c>
      <c r="Q42" s="90">
        <f>표1_4[[#This Row],[생산수량]]-표1_4[[#This Row],[양품수량]]</f>
        <v>0</v>
      </c>
      <c r="R42" s="91">
        <f>IFERROR(표1_4[[#This Row],[양품수량]]/표1_4[[#This Row],[생산수량]],"")</f>
        <v>1</v>
      </c>
      <c r="S42" s="92"/>
      <c r="T42" s="92"/>
      <c r="U42" s="92"/>
      <c r="V42" s="92"/>
      <c r="W42" s="92"/>
      <c r="X42" s="92"/>
      <c r="Y42" s="92"/>
      <c r="Z42" s="93"/>
    </row>
    <row r="43" spans="2:26" ht="12" x14ac:dyDescent="0.3">
      <c r="B43" s="82">
        <v>44943</v>
      </c>
      <c r="C43" s="83">
        <f>YEAR(표1_4[[#This Row],[날짜]])</f>
        <v>2023</v>
      </c>
      <c r="D43" s="83">
        <f>MONTH(표1_4[[#This Row],[날짜]])</f>
        <v>1</v>
      </c>
      <c r="E43" s="83">
        <f>DAY(표1_4[[#This Row],[날짜]])</f>
        <v>17</v>
      </c>
      <c r="F43" s="83">
        <f>WEEKNUM(DATE(YEAR(표1_4[[#This Row],[날짜]]),1,DAY(표1_4[[#This Row],[날짜]]-WEEKDAY(표1_4[[#This Row],[날짜]],2)+1)),WEEKDAY(DATE(YEAR(표1_4[[#This Row],[날짜]]),1,1),11)+10)</f>
        <v>3</v>
      </c>
      <c r="G43" s="83" t="e">
        <f>DATE(표1_4[[#This Row],[날짜]],표1_4[[#This Row],[날짜]],1)</f>
        <v>#NUM!</v>
      </c>
      <c r="H43" s="84" t="s">
        <v>83</v>
      </c>
      <c r="I43" s="85" t="s">
        <v>84</v>
      </c>
      <c r="J43" s="86" t="str">
        <f>IFERROR(VLOOKUP(표1_4[[#This Row],[제품명]],[65]!표2[#All],2,),"")</f>
        <v>청소기 BATT</v>
      </c>
      <c r="K43" s="87" t="str">
        <f>IFERROR(VLOOKUP(표1_4[[#This Row],[제품명]],[65]!표2[#All],3,),"")</f>
        <v>1102-02298-01</v>
      </c>
      <c r="L43" s="86" t="str">
        <f>IFERROR(VLOOKUP(표1_4[[#This Row],[제품명]],[65]!표2[#All],4,),"")</f>
        <v>1102-02298-01</v>
      </c>
      <c r="M43" s="88"/>
      <c r="N43" s="89"/>
      <c r="O43" s="89">
        <v>90</v>
      </c>
      <c r="P43" s="89">
        <v>90</v>
      </c>
      <c r="Q43" s="90">
        <f>표1_4[[#This Row],[생산수량]]-표1_4[[#This Row],[양품수량]]</f>
        <v>0</v>
      </c>
      <c r="R43" s="91">
        <f>IFERROR(표1_4[[#This Row],[양품수량]]/표1_4[[#This Row],[생산수량]],"")</f>
        <v>1</v>
      </c>
      <c r="S43" s="92"/>
      <c r="T43" s="92"/>
      <c r="U43" s="92"/>
      <c r="V43" s="92"/>
      <c r="W43" s="92"/>
      <c r="X43" s="92"/>
      <c r="Y43" s="92"/>
      <c r="Z43" s="93"/>
    </row>
    <row r="44" spans="2:26" ht="12" x14ac:dyDescent="0.3">
      <c r="B44" s="82">
        <v>44943</v>
      </c>
      <c r="C44" s="83">
        <f>YEAR(표1_4[[#This Row],[날짜]])</f>
        <v>2023</v>
      </c>
      <c r="D44" s="83">
        <f>MONTH(표1_4[[#This Row],[날짜]])</f>
        <v>1</v>
      </c>
      <c r="E44" s="83">
        <f>DAY(표1_4[[#This Row],[날짜]])</f>
        <v>17</v>
      </c>
      <c r="F44" s="83">
        <f>WEEKNUM(DATE(YEAR(표1_4[[#This Row],[날짜]]),1,DAY(표1_4[[#This Row],[날짜]]-WEEKDAY(표1_4[[#This Row],[날짜]],2)+1)),WEEKDAY(DATE(YEAR(표1_4[[#This Row],[날짜]]),1,1),11)+10)</f>
        <v>3</v>
      </c>
      <c r="G44" s="83" t="e">
        <f>DATE(표1_4[[#This Row],[날짜]],표1_4[[#This Row],[날짜]],1)</f>
        <v>#NUM!</v>
      </c>
      <c r="H44" s="84" t="s">
        <v>83</v>
      </c>
      <c r="I44" s="85" t="s">
        <v>85</v>
      </c>
      <c r="J44" s="86" t="str">
        <f>IFERROR(VLOOKUP(표1_4[[#This Row],[제품명]],[65]!표2[#All],2,),"")</f>
        <v>레보메드 라인</v>
      </c>
      <c r="K44" s="87" t="str">
        <f>IFERROR(VLOOKUP(표1_4[[#This Row],[제품명]],[65]!표2[#All],3,),"")</f>
        <v>1281-00958-01</v>
      </c>
      <c r="L44" s="86" t="str">
        <f>IFERROR(VLOOKUP(표1_4[[#This Row],[제품명]],[65]!표2[#All],4,),"")</f>
        <v>1281-00958-01</v>
      </c>
      <c r="M44" s="88"/>
      <c r="N44" s="89"/>
      <c r="O44" s="89">
        <v>576</v>
      </c>
      <c r="P44" s="89">
        <v>576</v>
      </c>
      <c r="Q44" s="94">
        <f>표1_4[[#This Row],[생산수량]]-표1_4[[#This Row],[양품수량]]</f>
        <v>0</v>
      </c>
      <c r="R44" s="91">
        <f>IFERROR(표1_4[[#This Row],[양품수량]]/표1_4[[#This Row],[생산수량]],"")</f>
        <v>1</v>
      </c>
      <c r="S44" s="92"/>
      <c r="T44" s="92"/>
      <c r="U44" s="92"/>
      <c r="V44" s="92"/>
      <c r="W44" s="92"/>
      <c r="X44" s="92"/>
      <c r="Y44" s="92"/>
      <c r="Z44" s="93"/>
    </row>
    <row r="45" spans="2:26" ht="12" x14ac:dyDescent="0.3">
      <c r="B45" s="82">
        <v>44943</v>
      </c>
      <c r="C45" s="83">
        <f>YEAR(표1_4[[#This Row],[날짜]])</f>
        <v>2023</v>
      </c>
      <c r="D45" s="83">
        <f>MONTH(표1_4[[#This Row],[날짜]])</f>
        <v>1</v>
      </c>
      <c r="E45" s="83">
        <f>DAY(표1_4[[#This Row],[날짜]])</f>
        <v>17</v>
      </c>
      <c r="F45" s="83">
        <f>WEEKNUM(DATE(YEAR(표1_4[[#This Row],[날짜]]),1,DAY(표1_4[[#This Row],[날짜]]-WEEKDAY(표1_4[[#This Row],[날짜]],2)+1)),WEEKDAY(DATE(YEAR(표1_4[[#This Row],[날짜]]),1,1),11)+10)</f>
        <v>3</v>
      </c>
      <c r="G45" s="83" t="e">
        <f>DATE(표1_4[[#This Row],[날짜]],표1_4[[#This Row],[날짜]],1)</f>
        <v>#NUM!</v>
      </c>
      <c r="H45" s="84" t="s">
        <v>83</v>
      </c>
      <c r="I45" s="85" t="s">
        <v>88</v>
      </c>
      <c r="J45" s="86" t="str">
        <f>IFERROR(VLOOKUP(표1_4[[#This Row],[제품명]],[65]!표2[#All],2,),"")</f>
        <v>룩소 라인</v>
      </c>
      <c r="K45" s="87" t="str">
        <f>IFERROR(VLOOKUP(표1_4[[#This Row],[제품명]],[65]!표2[#All],3,),"")</f>
        <v>temp001-1</v>
      </c>
      <c r="L45" s="86" t="str">
        <f>IFERROR(VLOOKUP(표1_4[[#This Row],[제품명]],[65]!표2[#All],4,),"")</f>
        <v>-</v>
      </c>
      <c r="M45" s="88"/>
      <c r="N45" s="89"/>
      <c r="O45" s="89">
        <v>540</v>
      </c>
      <c r="P45" s="89">
        <v>540</v>
      </c>
      <c r="Q45" s="94">
        <f>표1_4[[#This Row],[생산수량]]-표1_4[[#This Row],[양품수량]]</f>
        <v>0</v>
      </c>
      <c r="R45" s="103">
        <f>IFERROR(표1_4[[#This Row],[양품수량]]/표1_4[[#This Row],[생산수량]],"")</f>
        <v>1</v>
      </c>
      <c r="S45" s="92"/>
      <c r="T45" s="92"/>
      <c r="U45" s="92"/>
      <c r="V45" s="92"/>
      <c r="W45" s="92"/>
      <c r="X45" s="92"/>
      <c r="Y45" s="92"/>
      <c r="Z45" s="93"/>
    </row>
    <row r="46" spans="2:26" ht="12" x14ac:dyDescent="0.3">
      <c r="B46" s="82">
        <v>44944</v>
      </c>
      <c r="C46" s="83">
        <f>YEAR(표1_4[[#This Row],[날짜]])</f>
        <v>2023</v>
      </c>
      <c r="D46" s="83">
        <f>MONTH(표1_4[[#This Row],[날짜]])</f>
        <v>1</v>
      </c>
      <c r="E46" s="83">
        <f>DAY(표1_4[[#This Row],[날짜]])</f>
        <v>18</v>
      </c>
      <c r="F46" s="83">
        <f>WEEKNUM(DATE(YEAR(표1_4[[#This Row],[날짜]]),1,DAY(표1_4[[#This Row],[날짜]]-WEEKDAY(표1_4[[#This Row],[날짜]],2)+1)),WEEKDAY(DATE(YEAR(표1_4[[#This Row],[날짜]]),1,1),11)+10)</f>
        <v>3</v>
      </c>
      <c r="G46" s="83" t="e">
        <f>DATE(표1_4[[#This Row],[날짜]],표1_4[[#This Row],[날짜]],1)</f>
        <v>#NUM!</v>
      </c>
      <c r="H46" s="84" t="s">
        <v>83</v>
      </c>
      <c r="I46" s="85" t="s">
        <v>85</v>
      </c>
      <c r="J46" s="86" t="str">
        <f>IFERROR(VLOOKUP(표1_4[[#This Row],[제품명]],[65]!표2[#All],2,),"")</f>
        <v>레보메드 라인</v>
      </c>
      <c r="K46" s="87" t="str">
        <f>IFERROR(VLOOKUP(표1_4[[#This Row],[제품명]],[65]!표2[#All],3,),"")</f>
        <v>1281-00958-01</v>
      </c>
      <c r="L46" s="86" t="str">
        <f>IFERROR(VLOOKUP(표1_4[[#This Row],[제품명]],[65]!표2[#All],4,),"")</f>
        <v>1281-00958-01</v>
      </c>
      <c r="M46" s="88"/>
      <c r="N46" s="89"/>
      <c r="O46" s="89">
        <v>544</v>
      </c>
      <c r="P46" s="89">
        <v>544</v>
      </c>
      <c r="Q46" s="94">
        <f>표1_4[[#This Row],[생산수량]]-표1_4[[#This Row],[양품수량]]</f>
        <v>0</v>
      </c>
      <c r="R46" s="103">
        <f>IFERROR(표1_4[[#This Row],[양품수량]]/표1_4[[#This Row],[생산수량]],"")</f>
        <v>1</v>
      </c>
      <c r="S46" s="92"/>
      <c r="T46" s="92"/>
      <c r="U46" s="92"/>
      <c r="V46" s="92"/>
      <c r="W46" s="92"/>
      <c r="X46" s="92"/>
      <c r="Y46" s="92"/>
      <c r="Z46" s="93"/>
    </row>
    <row r="47" spans="2:26" ht="12" x14ac:dyDescent="0.3">
      <c r="B47" s="82">
        <v>44944</v>
      </c>
      <c r="C47" s="83">
        <f>YEAR(표1_4[[#This Row],[날짜]])</f>
        <v>2023</v>
      </c>
      <c r="D47" s="83">
        <f>MONTH(표1_4[[#This Row],[날짜]])</f>
        <v>1</v>
      </c>
      <c r="E47" s="83">
        <f>DAY(표1_4[[#This Row],[날짜]])</f>
        <v>18</v>
      </c>
      <c r="F47" s="83">
        <f>WEEKNUM(DATE(YEAR(표1_4[[#This Row],[날짜]]),1,DAY(표1_4[[#This Row],[날짜]]-WEEKDAY(표1_4[[#This Row],[날짜]],2)+1)),WEEKDAY(DATE(YEAR(표1_4[[#This Row],[날짜]]),1,1),11)+10)</f>
        <v>3</v>
      </c>
      <c r="G47" s="83" t="e">
        <f>DATE(표1_4[[#This Row],[날짜]],표1_4[[#This Row],[날짜]],1)</f>
        <v>#NUM!</v>
      </c>
      <c r="H47" s="84" t="s">
        <v>83</v>
      </c>
      <c r="I47" s="85" t="s">
        <v>92</v>
      </c>
      <c r="J47" s="86" t="str">
        <f>IFERROR(VLOOKUP(표1_4[[#This Row],[제품명]],[65]!표2[#All],2,),"")</f>
        <v>룩소 라인</v>
      </c>
      <c r="K47" s="87" t="str">
        <f>IFERROR(VLOOKUP(표1_4[[#This Row],[제품명]],[65]!표2[#All],3,),"")</f>
        <v>temp001-1</v>
      </c>
      <c r="L47" s="86" t="str">
        <f>IFERROR(VLOOKUP(표1_4[[#This Row],[제품명]],[65]!표2[#All],4,),"")</f>
        <v>-</v>
      </c>
      <c r="M47" s="88"/>
      <c r="N47" s="89"/>
      <c r="O47" s="89">
        <v>351</v>
      </c>
      <c r="P47" s="89">
        <v>351</v>
      </c>
      <c r="Q47" s="94">
        <f>표1_4[[#This Row],[생산수량]]-표1_4[[#This Row],[양품수량]]</f>
        <v>0</v>
      </c>
      <c r="R47" s="103">
        <f>IFERROR(표1_4[[#This Row],[양품수량]]/표1_4[[#This Row],[생산수량]],"")</f>
        <v>1</v>
      </c>
      <c r="S47" s="92"/>
      <c r="T47" s="92"/>
      <c r="U47" s="92"/>
      <c r="V47" s="92"/>
      <c r="W47" s="92"/>
      <c r="X47" s="92"/>
      <c r="Y47" s="92"/>
      <c r="Z47" s="93"/>
    </row>
    <row r="48" spans="2:26" ht="12" x14ac:dyDescent="0.3">
      <c r="B48" s="82">
        <v>44944</v>
      </c>
      <c r="C48" s="83">
        <f>YEAR(표1_4[[#This Row],[날짜]])</f>
        <v>2023</v>
      </c>
      <c r="D48" s="83">
        <f>MONTH(표1_4[[#This Row],[날짜]])</f>
        <v>1</v>
      </c>
      <c r="E48" s="83">
        <f>DAY(표1_4[[#This Row],[날짜]])</f>
        <v>18</v>
      </c>
      <c r="F48" s="83">
        <f>WEEKNUM(DATE(YEAR(표1_4[[#This Row],[날짜]]),1,DAY(표1_4[[#This Row],[날짜]]-WEEKDAY(표1_4[[#This Row],[날짜]],2)+1)),WEEKDAY(DATE(YEAR(표1_4[[#This Row],[날짜]]),1,1),11)+10)</f>
        <v>3</v>
      </c>
      <c r="G48" s="83" t="e">
        <f>DATE(표1_4[[#This Row],[날짜]],표1_4[[#This Row],[날짜]],1)</f>
        <v>#NUM!</v>
      </c>
      <c r="H48" s="84" t="s">
        <v>83</v>
      </c>
      <c r="I48" s="85" t="s">
        <v>93</v>
      </c>
      <c r="J48" s="86" t="str">
        <f>IFERROR(VLOOKUP(표1_4[[#This Row],[제품명]],[65]!표2[#All],2,),"")</f>
        <v>청소기 BATT</v>
      </c>
      <c r="K48" s="87" t="str">
        <f>IFERROR(VLOOKUP(표1_4[[#This Row],[제품명]],[65]!표2[#All],3,),"")</f>
        <v>1102-02298-01</v>
      </c>
      <c r="L48" s="86" t="str">
        <f>IFERROR(VLOOKUP(표1_4[[#This Row],[제품명]],[65]!표2[#All],4,),"")</f>
        <v>1102-02298-01</v>
      </c>
      <c r="M48" s="88"/>
      <c r="N48" s="89"/>
      <c r="O48" s="89">
        <v>216</v>
      </c>
      <c r="P48" s="89">
        <v>216</v>
      </c>
      <c r="Q48" s="94">
        <f>표1_4[[#This Row],[생산수량]]-표1_4[[#This Row],[양품수량]]</f>
        <v>0</v>
      </c>
      <c r="R48" s="103">
        <f>IFERROR(표1_4[[#This Row],[양품수량]]/표1_4[[#This Row],[생산수량]],"")</f>
        <v>1</v>
      </c>
      <c r="S48" s="92"/>
      <c r="T48" s="92"/>
      <c r="U48" s="92"/>
      <c r="V48" s="92"/>
      <c r="W48" s="92"/>
      <c r="X48" s="92"/>
      <c r="Y48" s="92"/>
      <c r="Z48" s="93"/>
    </row>
    <row r="49" spans="2:26" ht="12" x14ac:dyDescent="0.3">
      <c r="B49" s="82">
        <v>44945</v>
      </c>
      <c r="C49" s="83">
        <f>YEAR(표1_4[[#This Row],[날짜]])</f>
        <v>2023</v>
      </c>
      <c r="D49" s="83">
        <f>MONTH(표1_4[[#This Row],[날짜]])</f>
        <v>1</v>
      </c>
      <c r="E49" s="83">
        <f>DAY(표1_4[[#This Row],[날짜]])</f>
        <v>19</v>
      </c>
      <c r="F49" s="83">
        <f>WEEKNUM(DATE(YEAR(표1_4[[#This Row],[날짜]]),1,DAY(표1_4[[#This Row],[날짜]]-WEEKDAY(표1_4[[#This Row],[날짜]],2)+1)),WEEKDAY(DATE(YEAR(표1_4[[#This Row],[날짜]]),1,1),11)+10)</f>
        <v>3</v>
      </c>
      <c r="G49" s="83" t="e">
        <f>DATE(표1_4[[#This Row],[날짜]],표1_4[[#This Row],[날짜]],1)</f>
        <v>#NUM!</v>
      </c>
      <c r="H49" s="84" t="s">
        <v>83</v>
      </c>
      <c r="I49" s="85" t="s">
        <v>94</v>
      </c>
      <c r="J49" s="86" t="str">
        <f>IFERROR(VLOOKUP(표1_4[[#This Row],[제품명]],[65]!표2[#All],2,),"")</f>
        <v>레보메드 라인</v>
      </c>
      <c r="K49" s="87" t="str">
        <f>IFERROR(VLOOKUP(표1_4[[#This Row],[제품명]],[65]!표2[#All],3,),"")</f>
        <v>1281-00958-01</v>
      </c>
      <c r="L49" s="86" t="str">
        <f>IFERROR(VLOOKUP(표1_4[[#This Row],[제품명]],[65]!표2[#All],4,),"")</f>
        <v>1281-00958-01</v>
      </c>
      <c r="M49" s="88"/>
      <c r="N49" s="89"/>
      <c r="O49" s="89">
        <v>608</v>
      </c>
      <c r="P49" s="89">
        <v>608</v>
      </c>
      <c r="Q49" s="94">
        <f>표1_4[[#This Row],[생산수량]]-표1_4[[#This Row],[양품수량]]</f>
        <v>0</v>
      </c>
      <c r="R49" s="103">
        <f>IFERROR(표1_4[[#This Row],[양품수량]]/표1_4[[#This Row],[생산수량]],"")</f>
        <v>1</v>
      </c>
      <c r="S49" s="92"/>
      <c r="T49" s="92"/>
      <c r="U49" s="92"/>
      <c r="V49" s="92"/>
      <c r="W49" s="92"/>
      <c r="X49" s="92"/>
      <c r="Y49" s="92"/>
      <c r="Z49" s="93"/>
    </row>
    <row r="50" spans="2:26" ht="12" x14ac:dyDescent="0.3">
      <c r="B50" s="82">
        <v>44945</v>
      </c>
      <c r="C50" s="83">
        <f>YEAR(표1_4[[#This Row],[날짜]])</f>
        <v>2023</v>
      </c>
      <c r="D50" s="83">
        <f>MONTH(표1_4[[#This Row],[날짜]])</f>
        <v>1</v>
      </c>
      <c r="E50" s="83">
        <f>DAY(표1_4[[#This Row],[날짜]])</f>
        <v>19</v>
      </c>
      <c r="F50" s="83">
        <f>WEEKNUM(DATE(YEAR(표1_4[[#This Row],[날짜]]),1,DAY(표1_4[[#This Row],[날짜]]-WEEKDAY(표1_4[[#This Row],[날짜]],2)+1)),WEEKDAY(DATE(YEAR(표1_4[[#This Row],[날짜]]),1,1),11)+10)</f>
        <v>3</v>
      </c>
      <c r="G50" s="83" t="e">
        <f>DATE(표1_4[[#This Row],[날짜]],표1_4[[#This Row],[날짜]],1)</f>
        <v>#NUM!</v>
      </c>
      <c r="H50" s="84" t="s">
        <v>83</v>
      </c>
      <c r="I50" s="85" t="s">
        <v>92</v>
      </c>
      <c r="J50" s="86" t="str">
        <f>IFERROR(VLOOKUP(표1_4[[#This Row],[제품명]],[65]!표2[#All],2,),"")</f>
        <v>룩소 라인</v>
      </c>
      <c r="K50" s="87" t="str">
        <f>IFERROR(VLOOKUP(표1_4[[#This Row],[제품명]],[65]!표2[#All],3,),"")</f>
        <v>temp001-1</v>
      </c>
      <c r="L50" s="86" t="str">
        <f>IFERROR(VLOOKUP(표1_4[[#This Row],[제품명]],[65]!표2[#All],4,),"")</f>
        <v>-</v>
      </c>
      <c r="M50" s="88"/>
      <c r="N50" s="89"/>
      <c r="O50" s="89">
        <v>549</v>
      </c>
      <c r="P50" s="89">
        <v>549</v>
      </c>
      <c r="Q50" s="94">
        <f>표1_4[[#This Row],[생산수량]]-표1_4[[#This Row],[양품수량]]</f>
        <v>0</v>
      </c>
      <c r="R50" s="103">
        <f>IFERROR(표1_4[[#This Row],[양품수량]]/표1_4[[#This Row],[생산수량]],"")</f>
        <v>1</v>
      </c>
      <c r="S50" s="92"/>
      <c r="T50" s="92"/>
      <c r="U50" s="92"/>
      <c r="V50" s="92"/>
      <c r="W50" s="92"/>
      <c r="X50" s="92"/>
      <c r="Y50" s="92"/>
      <c r="Z50" s="93"/>
    </row>
    <row r="51" spans="2:26" ht="12" x14ac:dyDescent="0.3">
      <c r="B51" s="82">
        <v>44945</v>
      </c>
      <c r="C51" s="83">
        <f>YEAR(표1_4[[#This Row],[날짜]])</f>
        <v>2023</v>
      </c>
      <c r="D51" s="83">
        <f>MONTH(표1_4[[#This Row],[날짜]])</f>
        <v>1</v>
      </c>
      <c r="E51" s="83">
        <f>DAY(표1_4[[#This Row],[날짜]])</f>
        <v>19</v>
      </c>
      <c r="F51" s="83">
        <f>WEEKNUM(DATE(YEAR(표1_4[[#This Row],[날짜]]),1,DAY(표1_4[[#This Row],[날짜]]-WEEKDAY(표1_4[[#This Row],[날짜]],2)+1)),WEEKDAY(DATE(YEAR(표1_4[[#This Row],[날짜]]),1,1),11)+10)</f>
        <v>3</v>
      </c>
      <c r="G51" s="83" t="e">
        <f>DATE(표1_4[[#This Row],[날짜]],표1_4[[#This Row],[날짜]],1)</f>
        <v>#NUM!</v>
      </c>
      <c r="H51" s="84" t="s">
        <v>83</v>
      </c>
      <c r="I51" s="85" t="s">
        <v>93</v>
      </c>
      <c r="J51" s="86" t="str">
        <f>IFERROR(VLOOKUP(표1_4[[#This Row],[제품명]],[65]!표2[#All],2,),"")</f>
        <v>청소기 BATT</v>
      </c>
      <c r="K51" s="87" t="str">
        <f>IFERROR(VLOOKUP(표1_4[[#This Row],[제품명]],[65]!표2[#All],3,),"")</f>
        <v>1102-02298-01</v>
      </c>
      <c r="L51" s="86" t="str">
        <f>IFERROR(VLOOKUP(표1_4[[#This Row],[제품명]],[65]!표2[#All],4,),"")</f>
        <v>1102-02298-01</v>
      </c>
      <c r="M51" s="88"/>
      <c r="N51" s="89"/>
      <c r="O51" s="89">
        <v>137</v>
      </c>
      <c r="P51" s="89">
        <v>137</v>
      </c>
      <c r="Q51" s="94">
        <f>표1_4[[#This Row],[생산수량]]-표1_4[[#This Row],[양품수량]]</f>
        <v>0</v>
      </c>
      <c r="R51" s="103">
        <f>IFERROR(표1_4[[#This Row],[양품수량]]/표1_4[[#This Row],[생산수량]],"")</f>
        <v>1</v>
      </c>
      <c r="S51" s="92"/>
      <c r="T51" s="92"/>
      <c r="U51" s="92"/>
      <c r="V51" s="92"/>
      <c r="W51" s="92"/>
      <c r="X51" s="92"/>
      <c r="Y51" s="92"/>
      <c r="Z51" s="93"/>
    </row>
    <row r="52" spans="2:26" ht="12" x14ac:dyDescent="0.3">
      <c r="B52" s="82">
        <v>44929</v>
      </c>
      <c r="C52" s="83">
        <f>YEAR(표1_4[[#This Row],[날짜]])</f>
        <v>2023</v>
      </c>
      <c r="D52" s="83">
        <f>MONTH(표1_4[[#This Row],[날짜]])</f>
        <v>1</v>
      </c>
      <c r="E52" s="83">
        <f>DAY(표1_4[[#This Row],[날짜]])</f>
        <v>3</v>
      </c>
      <c r="F52" s="83">
        <f>WEEKNUM(DATE(YEAR(표1_4[[#This Row],[날짜]]),1,DAY(표1_4[[#This Row],[날짜]]-WEEKDAY(표1_4[[#This Row],[날짜]],2)+1)),WEEKDAY(DATE(YEAR(표1_4[[#This Row],[날짜]]),1,1),11)+10)</f>
        <v>1</v>
      </c>
      <c r="G52" s="83" t="e">
        <f>DATE(표1_4[[#This Row],[날짜]],표1_4[[#This Row],[날짜]],1)</f>
        <v>#NUM!</v>
      </c>
      <c r="H52" s="84" t="s">
        <v>95</v>
      </c>
      <c r="I52" s="85" t="s">
        <v>96</v>
      </c>
      <c r="J52" s="86" t="str">
        <f>IFERROR(VLOOKUP(표1_4[[#This Row],[제품명]],[65]!표2[#All],2,),"")</f>
        <v>의료기기</v>
      </c>
      <c r="K52" s="87" t="str">
        <f>IFERROR(VLOOKUP(표1_4[[#This Row],[제품명]],[65]!표2[#All],3,),"")</f>
        <v>1102-02349-00</v>
      </c>
      <c r="L52" s="86" t="str">
        <f>IFERROR(VLOOKUP(표1_4[[#This Row],[제품명]],[65]!표2[#All],4,),"")</f>
        <v>1102-02349-00</v>
      </c>
      <c r="M52" s="88"/>
      <c r="N52" s="89">
        <v>150</v>
      </c>
      <c r="O52" s="89"/>
      <c r="P52" s="89"/>
      <c r="Q52" s="94">
        <f>표1_4[[#This Row],[생산수량]]-표1_4[[#This Row],[양품수량]]</f>
        <v>0</v>
      </c>
      <c r="R52" s="103" t="str">
        <f>IFERROR(표1_4[[#This Row],[양품수량]]/표1_4[[#This Row],[생산수량]],"")</f>
        <v/>
      </c>
      <c r="S52" s="92"/>
      <c r="T52" s="92"/>
      <c r="U52" s="92"/>
      <c r="V52" s="92"/>
      <c r="W52" s="92"/>
      <c r="X52" s="92"/>
      <c r="Y52" s="92"/>
      <c r="Z52" s="93"/>
    </row>
    <row r="53" spans="2:26" ht="12" x14ac:dyDescent="0.3">
      <c r="B53" s="82">
        <v>44929</v>
      </c>
      <c r="C53" s="83">
        <f>YEAR(표1_4[[#This Row],[날짜]])</f>
        <v>2023</v>
      </c>
      <c r="D53" s="83">
        <f>MONTH(표1_4[[#This Row],[날짜]])</f>
        <v>1</v>
      </c>
      <c r="E53" s="83">
        <f>DAY(표1_4[[#This Row],[날짜]])</f>
        <v>3</v>
      </c>
      <c r="F53" s="83">
        <f>WEEKNUM(DATE(YEAR(표1_4[[#This Row],[날짜]]),1,DAY(표1_4[[#This Row],[날짜]]-WEEKDAY(표1_4[[#This Row],[날짜]],2)+1)),WEEKDAY(DATE(YEAR(표1_4[[#This Row],[날짜]]),1,1),11)+10)</f>
        <v>1</v>
      </c>
      <c r="G53" s="83" t="e">
        <f>DATE(표1_4[[#This Row],[날짜]],표1_4[[#This Row],[날짜]],1)</f>
        <v>#NUM!</v>
      </c>
      <c r="H53" s="84" t="s">
        <v>95</v>
      </c>
      <c r="I53" s="85" t="s">
        <v>97</v>
      </c>
      <c r="J53" s="86" t="str">
        <f>IFERROR(VLOOKUP(표1_4[[#This Row],[제품명]],[65]!표2[#All],2,),"")</f>
        <v>의료기기</v>
      </c>
      <c r="K53" s="87" t="str">
        <f>IFERROR(VLOOKUP(표1_4[[#This Row],[제품명]],[65]!표2[#All],3,),"")</f>
        <v>1102-02197-03</v>
      </c>
      <c r="L53" s="86" t="str">
        <f>IFERROR(VLOOKUP(표1_4[[#This Row],[제품명]],[65]!표2[#All],4,),"")</f>
        <v>1102-02197-03</v>
      </c>
      <c r="M53" s="88"/>
      <c r="N53" s="89">
        <v>98</v>
      </c>
      <c r="O53" s="89"/>
      <c r="P53" s="89"/>
      <c r="Q53" s="94">
        <f>표1_4[[#This Row],[생산수량]]-표1_4[[#This Row],[양품수량]]</f>
        <v>0</v>
      </c>
      <c r="R53" s="103" t="str">
        <f>IFERROR(표1_4[[#This Row],[양품수량]]/표1_4[[#This Row],[생산수량]],"")</f>
        <v/>
      </c>
      <c r="S53" s="92"/>
      <c r="T53" s="92"/>
      <c r="U53" s="92"/>
      <c r="V53" s="92"/>
      <c r="W53" s="92"/>
      <c r="X53" s="92"/>
      <c r="Y53" s="92"/>
      <c r="Z53" s="93"/>
    </row>
    <row r="54" spans="2:26" ht="12" x14ac:dyDescent="0.3">
      <c r="B54" s="82">
        <v>44929</v>
      </c>
      <c r="C54" s="83">
        <f>YEAR(표1_4[[#This Row],[날짜]])</f>
        <v>2023</v>
      </c>
      <c r="D54" s="83">
        <f>MONTH(표1_4[[#This Row],[날짜]])</f>
        <v>1</v>
      </c>
      <c r="E54" s="83">
        <f>DAY(표1_4[[#This Row],[날짜]])</f>
        <v>3</v>
      </c>
      <c r="F54" s="83">
        <f>WEEKNUM(DATE(YEAR(표1_4[[#This Row],[날짜]]),1,DAY(표1_4[[#This Row],[날짜]]-WEEKDAY(표1_4[[#This Row],[날짜]],2)+1)),WEEKDAY(DATE(YEAR(표1_4[[#This Row],[날짜]]),1,1),11)+10)</f>
        <v>1</v>
      </c>
      <c r="G54" s="83" t="e">
        <f>DATE(표1_4[[#This Row],[날짜]],표1_4[[#This Row],[날짜]],1)</f>
        <v>#NUM!</v>
      </c>
      <c r="H54" s="84" t="s">
        <v>95</v>
      </c>
      <c r="I54" s="85" t="s">
        <v>93</v>
      </c>
      <c r="J54" s="86" t="str">
        <f>IFERROR(VLOOKUP(표1_4[[#This Row],[제품명]],[65]!표2[#All],2,),"")</f>
        <v>청소기 BATT</v>
      </c>
      <c r="K54" s="87" t="str">
        <f>IFERROR(VLOOKUP(표1_4[[#This Row],[제품명]],[65]!표2[#All],3,),"")</f>
        <v>1102-02298-01</v>
      </c>
      <c r="L54" s="86" t="str">
        <f>IFERROR(VLOOKUP(표1_4[[#This Row],[제품명]],[65]!표2[#All],4,),"")</f>
        <v>1102-02298-01</v>
      </c>
      <c r="M54" s="88"/>
      <c r="N54" s="89">
        <v>450</v>
      </c>
      <c r="O54" s="89"/>
      <c r="P54" s="89"/>
      <c r="Q54" s="94">
        <f>표1_4[[#This Row],[생산수량]]-표1_4[[#This Row],[양품수량]]</f>
        <v>0</v>
      </c>
      <c r="R54" s="103" t="str">
        <f>IFERROR(표1_4[[#This Row],[양품수량]]/표1_4[[#This Row],[생산수량]],"")</f>
        <v/>
      </c>
      <c r="S54" s="92"/>
      <c r="T54" s="92"/>
      <c r="U54" s="92"/>
      <c r="V54" s="92"/>
      <c r="W54" s="92"/>
      <c r="X54" s="92"/>
      <c r="Y54" s="92"/>
      <c r="Z54" s="93"/>
    </row>
    <row r="55" spans="2:26" ht="12" x14ac:dyDescent="0.3">
      <c r="B55" s="82">
        <v>44929</v>
      </c>
      <c r="C55" s="83">
        <f>YEAR(표1_4[[#This Row],[날짜]])</f>
        <v>2023</v>
      </c>
      <c r="D55" s="83">
        <f>MONTH(표1_4[[#This Row],[날짜]])</f>
        <v>1</v>
      </c>
      <c r="E55" s="83">
        <f>DAY(표1_4[[#This Row],[날짜]])</f>
        <v>3</v>
      </c>
      <c r="F55" s="83">
        <f>WEEKNUM(DATE(YEAR(표1_4[[#This Row],[날짜]]),1,DAY(표1_4[[#This Row],[날짜]]-WEEKDAY(표1_4[[#This Row],[날짜]],2)+1)),WEEKDAY(DATE(YEAR(표1_4[[#This Row],[날짜]]),1,1),11)+10)</f>
        <v>1</v>
      </c>
      <c r="G55" s="83" t="e">
        <f>DATE(표1_4[[#This Row],[날짜]],표1_4[[#This Row],[날짜]],1)</f>
        <v>#NUM!</v>
      </c>
      <c r="H55" s="84" t="s">
        <v>95</v>
      </c>
      <c r="I55" s="85" t="s">
        <v>94</v>
      </c>
      <c r="J55" s="86" t="str">
        <f>IFERROR(VLOOKUP(표1_4[[#This Row],[제품명]],[65]!표2[#All],2,),"")</f>
        <v>레보메드 라인</v>
      </c>
      <c r="K55" s="87" t="str">
        <f>IFERROR(VLOOKUP(표1_4[[#This Row],[제품명]],[65]!표2[#All],3,),"")</f>
        <v>1281-00958-01</v>
      </c>
      <c r="L55" s="86" t="str">
        <f>IFERROR(VLOOKUP(표1_4[[#This Row],[제품명]],[65]!표2[#All],4,),"")</f>
        <v>1281-00958-01</v>
      </c>
      <c r="M55" s="88"/>
      <c r="N55" s="89">
        <v>2400</v>
      </c>
      <c r="O55" s="89"/>
      <c r="P55" s="89"/>
      <c r="Q55" s="94">
        <f>표1_4[[#This Row],[생산수량]]-표1_4[[#This Row],[양품수량]]</f>
        <v>0</v>
      </c>
      <c r="R55" s="103" t="str">
        <f>IFERROR(표1_4[[#This Row],[양품수량]]/표1_4[[#This Row],[생산수량]],"")</f>
        <v/>
      </c>
      <c r="S55" s="92"/>
      <c r="T55" s="92"/>
      <c r="U55" s="92"/>
      <c r="V55" s="92"/>
      <c r="W55" s="92"/>
      <c r="X55" s="92"/>
      <c r="Y55" s="92"/>
      <c r="Z55" s="93"/>
    </row>
    <row r="56" spans="2:26" ht="12" x14ac:dyDescent="0.3">
      <c r="B56" s="104">
        <v>44929</v>
      </c>
      <c r="C56" s="105">
        <f>YEAR(표1_4[[#This Row],[날짜]])</f>
        <v>2023</v>
      </c>
      <c r="D56" s="105">
        <f>MONTH(표1_4[[#This Row],[날짜]])</f>
        <v>1</v>
      </c>
      <c r="E56" s="105">
        <f>DAY(표1_4[[#This Row],[날짜]])</f>
        <v>3</v>
      </c>
      <c r="F56" s="105">
        <f>WEEKNUM(DATE(YEAR(표1_4[[#This Row],[날짜]]),1,DAY(표1_4[[#This Row],[날짜]]-WEEKDAY(표1_4[[#This Row],[날짜]],2)+1)),WEEKDAY(DATE(YEAR(표1_4[[#This Row],[날짜]]),1,1),11)+10)</f>
        <v>1</v>
      </c>
      <c r="G56" s="105" t="e">
        <f>DATE(표1_4[[#This Row],[날짜]],표1_4[[#This Row],[날짜]],1)</f>
        <v>#NUM!</v>
      </c>
      <c r="H56" s="106" t="s">
        <v>95</v>
      </c>
      <c r="I56" s="107" t="s">
        <v>92</v>
      </c>
      <c r="J56" s="108" t="str">
        <f>IFERROR(VLOOKUP(표1_4[[#This Row],[제품명]],[65]!표2[#All],2,),"")</f>
        <v>룩소 라인</v>
      </c>
      <c r="K56" s="109" t="str">
        <f>IFERROR(VLOOKUP(표1_4[[#This Row],[제품명]],[65]!표2[#All],3,),"")</f>
        <v>temp001-1</v>
      </c>
      <c r="L56" s="108" t="str">
        <f>IFERROR(VLOOKUP(표1_4[[#This Row],[제품명]],[65]!표2[#All],4,),"")</f>
        <v>-</v>
      </c>
      <c r="M56" s="110"/>
      <c r="N56" s="111">
        <v>1200</v>
      </c>
      <c r="O56" s="111"/>
      <c r="P56" s="111"/>
      <c r="Q56" s="112">
        <f>표1_4[[#This Row],[생산수량]]-표1_4[[#This Row],[양품수량]]</f>
        <v>0</v>
      </c>
      <c r="R56" s="113" t="str">
        <f>IFERROR(표1_4[[#This Row],[양품수량]]/표1_4[[#This Row],[생산수량]],"")</f>
        <v/>
      </c>
      <c r="S56" s="114"/>
      <c r="T56" s="114"/>
      <c r="U56" s="114"/>
      <c r="V56" s="114"/>
      <c r="W56" s="114"/>
      <c r="X56" s="114"/>
      <c r="Y56" s="114"/>
      <c r="Z56" s="115"/>
    </row>
    <row r="57" spans="2:26" ht="12" x14ac:dyDescent="0.3">
      <c r="B57" s="104">
        <v>44935</v>
      </c>
      <c r="C57" s="105">
        <f>YEAR(표1_4[[#This Row],[날짜]])</f>
        <v>2023</v>
      </c>
      <c r="D57" s="105">
        <f>MONTH(표1_4[[#This Row],[날짜]])</f>
        <v>1</v>
      </c>
      <c r="E57" s="105">
        <f>DAY(표1_4[[#This Row],[날짜]])</f>
        <v>9</v>
      </c>
      <c r="F57" s="105">
        <f>WEEKNUM(DATE(YEAR(표1_4[[#This Row],[날짜]]),1,DAY(표1_4[[#This Row],[날짜]]-WEEKDAY(표1_4[[#This Row],[날짜]],2)+1)),WEEKDAY(DATE(YEAR(표1_4[[#This Row],[날짜]]),1,1),11)+10)</f>
        <v>2</v>
      </c>
      <c r="G57" s="105" t="e">
        <f>DATE(표1_4[[#This Row],[날짜]],표1_4[[#This Row],[날짜]],1)</f>
        <v>#NUM!</v>
      </c>
      <c r="H57" s="106" t="s">
        <v>95</v>
      </c>
      <c r="I57" s="107" t="s">
        <v>90</v>
      </c>
      <c r="J57" s="108" t="str">
        <f>IFERROR(VLOOKUP(표1_4[[#This Row],[제품명]],[65]!표2[#All],2,),"")</f>
        <v>A 라인</v>
      </c>
      <c r="K57" s="109" t="str">
        <f>IFERROR(VLOOKUP(표1_4[[#This Row],[제품명]],[65]!표2[#All],3,),"")</f>
        <v>1102-02405-05</v>
      </c>
      <c r="L57" s="108" t="str">
        <f>IFERROR(VLOOKUP(표1_4[[#This Row],[제품명]],[65]!표2[#All],4,),"")</f>
        <v>1102-02405-05</v>
      </c>
      <c r="M57" s="110"/>
      <c r="N57" s="111">
        <v>8960</v>
      </c>
      <c r="O57" s="111"/>
      <c r="P57" s="111"/>
      <c r="Q57" s="112">
        <f>표1_4[[#This Row],[생산수량]]-표1_4[[#This Row],[양품수량]]</f>
        <v>0</v>
      </c>
      <c r="R57" s="113" t="str">
        <f>IFERROR(표1_4[[#This Row],[양품수량]]/표1_4[[#This Row],[생산수량]],"")</f>
        <v/>
      </c>
      <c r="S57" s="114"/>
      <c r="T57" s="114"/>
      <c r="U57" s="114"/>
      <c r="V57" s="114"/>
      <c r="W57" s="114"/>
      <c r="X57" s="114"/>
      <c r="Y57" s="114"/>
      <c r="Z57" s="115"/>
    </row>
    <row r="58" spans="2:26" ht="12" x14ac:dyDescent="0.3">
      <c r="B58" s="104">
        <v>44935</v>
      </c>
      <c r="C58" s="105">
        <f>YEAR(표1_4[[#This Row],[날짜]])</f>
        <v>2023</v>
      </c>
      <c r="D58" s="105">
        <f>MONTH(표1_4[[#This Row],[날짜]])</f>
        <v>1</v>
      </c>
      <c r="E58" s="105">
        <f>DAY(표1_4[[#This Row],[날짜]])</f>
        <v>9</v>
      </c>
      <c r="F58" s="105">
        <f>WEEKNUM(DATE(YEAR(표1_4[[#This Row],[날짜]]),1,DAY(표1_4[[#This Row],[날짜]]-WEEKDAY(표1_4[[#This Row],[날짜]],2)+1)),WEEKDAY(DATE(YEAR(표1_4[[#This Row],[날짜]]),1,1),11)+10)</f>
        <v>2</v>
      </c>
      <c r="G58" s="105" t="e">
        <f>DATE(표1_4[[#This Row],[날짜]],표1_4[[#This Row],[날짜]],1)</f>
        <v>#NUM!</v>
      </c>
      <c r="H58" s="106" t="s">
        <v>95</v>
      </c>
      <c r="I58" s="107" t="s">
        <v>98</v>
      </c>
      <c r="J58" s="108" t="str">
        <f>IFERROR(VLOOKUP(표1_4[[#This Row],[제품명]],[65]!표2[#All],2,),"")</f>
        <v>유진로봇</v>
      </c>
      <c r="K58" s="109" t="str">
        <f>IFERROR(VLOOKUP(표1_4[[#This Row],[제품명]],[65]!표2[#All],3,),"")</f>
        <v>1102-02272-01</v>
      </c>
      <c r="L58" s="108" t="str">
        <f>IFERROR(VLOOKUP(표1_4[[#This Row],[제품명]],[65]!표2[#All],4,),"")</f>
        <v>1102-02272-01</v>
      </c>
      <c r="M58" s="110"/>
      <c r="N58" s="111">
        <v>1905</v>
      </c>
      <c r="O58" s="111"/>
      <c r="P58" s="111"/>
      <c r="Q58" s="112">
        <f>표1_4[[#This Row],[생산수량]]-표1_4[[#This Row],[양품수량]]</f>
        <v>0</v>
      </c>
      <c r="R58" s="113" t="str">
        <f>IFERROR(표1_4[[#This Row],[양품수량]]/표1_4[[#This Row],[생산수량]],"")</f>
        <v/>
      </c>
      <c r="S58" s="114"/>
      <c r="T58" s="114"/>
      <c r="U58" s="114"/>
      <c r="V58" s="114"/>
      <c r="W58" s="114"/>
      <c r="X58" s="114"/>
      <c r="Y58" s="114"/>
      <c r="Z58" s="115"/>
    </row>
    <row r="59" spans="2:26" ht="12" x14ac:dyDescent="0.3">
      <c r="B59" s="104">
        <v>44935</v>
      </c>
      <c r="C59" s="105">
        <f>YEAR(표1_4[[#This Row],[날짜]])</f>
        <v>2023</v>
      </c>
      <c r="D59" s="105">
        <f>MONTH(표1_4[[#This Row],[날짜]])</f>
        <v>1</v>
      </c>
      <c r="E59" s="105">
        <f>DAY(표1_4[[#This Row],[날짜]])</f>
        <v>9</v>
      </c>
      <c r="F59" s="105">
        <f>WEEKNUM(DATE(YEAR(표1_4[[#This Row],[날짜]]),1,DAY(표1_4[[#This Row],[날짜]]-WEEKDAY(표1_4[[#This Row],[날짜]],2)+1)),WEEKDAY(DATE(YEAR(표1_4[[#This Row],[날짜]]),1,1),11)+10)</f>
        <v>2</v>
      </c>
      <c r="G59" s="105" t="e">
        <f>DATE(표1_4[[#This Row],[날짜]],표1_4[[#This Row],[날짜]],1)</f>
        <v>#NUM!</v>
      </c>
      <c r="H59" s="106" t="s">
        <v>95</v>
      </c>
      <c r="I59" s="107" t="s">
        <v>97</v>
      </c>
      <c r="J59" s="108" t="str">
        <f>IFERROR(VLOOKUP(표1_4[[#This Row],[제품명]],[65]!표2[#All],2,),"")</f>
        <v>의료기기</v>
      </c>
      <c r="K59" s="109" t="str">
        <f>IFERROR(VLOOKUP(표1_4[[#This Row],[제품명]],[65]!표2[#All],3,),"")</f>
        <v>1102-02197-03</v>
      </c>
      <c r="L59" s="108" t="str">
        <f>IFERROR(VLOOKUP(표1_4[[#This Row],[제품명]],[65]!표2[#All],4,),"")</f>
        <v>1102-02197-03</v>
      </c>
      <c r="M59" s="110"/>
      <c r="N59" s="111">
        <v>202</v>
      </c>
      <c r="O59" s="111"/>
      <c r="P59" s="111"/>
      <c r="Q59" s="112">
        <f>표1_4[[#This Row],[생산수량]]-표1_4[[#This Row],[양품수량]]</f>
        <v>0</v>
      </c>
      <c r="R59" s="113" t="str">
        <f>IFERROR(표1_4[[#This Row],[양품수량]]/표1_4[[#This Row],[생산수량]],"")</f>
        <v/>
      </c>
      <c r="S59" s="114"/>
      <c r="T59" s="114"/>
      <c r="U59" s="114"/>
      <c r="V59" s="114"/>
      <c r="W59" s="114"/>
      <c r="X59" s="114"/>
      <c r="Y59" s="114"/>
      <c r="Z59" s="115"/>
    </row>
    <row r="60" spans="2:26" ht="12" x14ac:dyDescent="0.3">
      <c r="B60" s="104">
        <v>44935</v>
      </c>
      <c r="C60" s="105">
        <f>YEAR(표1_4[[#This Row],[날짜]])</f>
        <v>2023</v>
      </c>
      <c r="D60" s="105">
        <f>MONTH(표1_4[[#This Row],[날짜]])</f>
        <v>1</v>
      </c>
      <c r="E60" s="105">
        <f>DAY(표1_4[[#This Row],[날짜]])</f>
        <v>9</v>
      </c>
      <c r="F60" s="105">
        <f>WEEKNUM(DATE(YEAR(표1_4[[#This Row],[날짜]]),1,DAY(표1_4[[#This Row],[날짜]]-WEEKDAY(표1_4[[#This Row],[날짜]],2)+1)),WEEKDAY(DATE(YEAR(표1_4[[#This Row],[날짜]]),1,1),11)+10)</f>
        <v>2</v>
      </c>
      <c r="G60" s="105" t="e">
        <f>DATE(표1_4[[#This Row],[날짜]],표1_4[[#This Row],[날짜]],1)</f>
        <v>#NUM!</v>
      </c>
      <c r="H60" s="106" t="s">
        <v>95</v>
      </c>
      <c r="I60" s="107" t="s">
        <v>94</v>
      </c>
      <c r="J60" s="108" t="str">
        <f>IFERROR(VLOOKUP(표1_4[[#This Row],[제품명]],[65]!표2[#All],2,),"")</f>
        <v>레보메드 라인</v>
      </c>
      <c r="K60" s="109" t="str">
        <f>IFERROR(VLOOKUP(표1_4[[#This Row],[제품명]],[65]!표2[#All],3,),"")</f>
        <v>1281-00958-01</v>
      </c>
      <c r="L60" s="108" t="str">
        <f>IFERROR(VLOOKUP(표1_4[[#This Row],[제품명]],[65]!표2[#All],4,),"")</f>
        <v>1281-00958-01</v>
      </c>
      <c r="M60" s="110"/>
      <c r="N60" s="111">
        <v>2912</v>
      </c>
      <c r="O60" s="111"/>
      <c r="P60" s="111"/>
      <c r="Q60" s="112">
        <f>표1_4[[#This Row],[생산수량]]-표1_4[[#This Row],[양품수량]]</f>
        <v>0</v>
      </c>
      <c r="R60" s="113" t="str">
        <f>IFERROR(표1_4[[#This Row],[양품수량]]/표1_4[[#This Row],[생산수량]],"")</f>
        <v/>
      </c>
      <c r="S60" s="114"/>
      <c r="T60" s="114"/>
      <c r="U60" s="114"/>
      <c r="V60" s="114"/>
      <c r="W60" s="114"/>
      <c r="X60" s="114"/>
      <c r="Y60" s="114"/>
      <c r="Z60" s="115"/>
    </row>
    <row r="61" spans="2:26" ht="12" x14ac:dyDescent="0.3">
      <c r="B61" s="104">
        <v>44935</v>
      </c>
      <c r="C61" s="105">
        <f>YEAR(표1_4[[#This Row],[날짜]])</f>
        <v>2023</v>
      </c>
      <c r="D61" s="105">
        <f>MONTH(표1_4[[#This Row],[날짜]])</f>
        <v>1</v>
      </c>
      <c r="E61" s="105">
        <f>DAY(표1_4[[#This Row],[날짜]])</f>
        <v>9</v>
      </c>
      <c r="F61" s="105">
        <f>WEEKNUM(DATE(YEAR(표1_4[[#This Row],[날짜]]),1,DAY(표1_4[[#This Row],[날짜]]-WEEKDAY(표1_4[[#This Row],[날짜]],2)+1)),WEEKDAY(DATE(YEAR(표1_4[[#This Row],[날짜]]),1,1),11)+10)</f>
        <v>2</v>
      </c>
      <c r="G61" s="105" t="e">
        <f>DATE(표1_4[[#This Row],[날짜]],표1_4[[#This Row],[날짜]],1)</f>
        <v>#NUM!</v>
      </c>
      <c r="H61" s="106" t="s">
        <v>95</v>
      </c>
      <c r="I61" s="107" t="s">
        <v>92</v>
      </c>
      <c r="J61" s="108" t="str">
        <f>IFERROR(VLOOKUP(표1_4[[#This Row],[제품명]],[65]!표2[#All],2,),"")</f>
        <v>룩소 라인</v>
      </c>
      <c r="K61" s="109" t="str">
        <f>IFERROR(VLOOKUP(표1_4[[#This Row],[제품명]],[65]!표2[#All],3,),"")</f>
        <v>temp001-1</v>
      </c>
      <c r="L61" s="108" t="str">
        <f>IFERROR(VLOOKUP(표1_4[[#This Row],[제품명]],[65]!표2[#All],4,),"")</f>
        <v>-</v>
      </c>
      <c r="M61" s="110"/>
      <c r="N61" s="111">
        <v>900</v>
      </c>
      <c r="O61" s="111"/>
      <c r="P61" s="111"/>
      <c r="Q61" s="112">
        <f>표1_4[[#This Row],[생산수량]]-표1_4[[#This Row],[양품수량]]</f>
        <v>0</v>
      </c>
      <c r="R61" s="113" t="str">
        <f>IFERROR(표1_4[[#This Row],[양품수량]]/표1_4[[#This Row],[생산수량]],"")</f>
        <v/>
      </c>
      <c r="S61" s="114"/>
      <c r="T61" s="114"/>
      <c r="U61" s="114"/>
      <c r="V61" s="114"/>
      <c r="W61" s="114"/>
      <c r="X61" s="114"/>
      <c r="Y61" s="114"/>
      <c r="Z61" s="115"/>
    </row>
    <row r="62" spans="2:26" ht="12" x14ac:dyDescent="0.3">
      <c r="B62" s="104">
        <v>44951</v>
      </c>
      <c r="C62" s="105">
        <f>YEAR(표1_4[[#This Row],[날짜]])</f>
        <v>2023</v>
      </c>
      <c r="D62" s="105">
        <f>MONTH(표1_4[[#This Row],[날짜]])</f>
        <v>1</v>
      </c>
      <c r="E62" s="105">
        <f>DAY(표1_4[[#This Row],[날짜]])</f>
        <v>25</v>
      </c>
      <c r="F62" s="105">
        <f>WEEKNUM(DATE(YEAR(표1_4[[#This Row],[날짜]]),1,DAY(표1_4[[#This Row],[날짜]]-WEEKDAY(표1_4[[#This Row],[날짜]],2)+1)),WEEKDAY(DATE(YEAR(표1_4[[#This Row],[날짜]]),1,1),11)+10)</f>
        <v>4</v>
      </c>
      <c r="G62" s="105" t="e">
        <f>DATE(표1_4[[#This Row],[날짜]],표1_4[[#This Row],[날짜]],1)</f>
        <v>#NUM!</v>
      </c>
      <c r="H62" s="106" t="s">
        <v>95</v>
      </c>
      <c r="I62" s="107" t="s">
        <v>99</v>
      </c>
      <c r="J62" s="108" t="str">
        <f>IFERROR(VLOOKUP(표1_4[[#This Row],[제품명]],[65]!표2[#All],2,),"")</f>
        <v>A 라인</v>
      </c>
      <c r="K62" s="109" t="str">
        <f>IFERROR(VLOOKUP(표1_4[[#This Row],[제품명]],[65]!표2[#All],3,),"")</f>
        <v>1102-02497-00</v>
      </c>
      <c r="L62" s="108" t="str">
        <f>IFERROR(VLOOKUP(표1_4[[#This Row],[제품명]],[65]!표2[#All],4,),"")</f>
        <v>1102-02497-00</v>
      </c>
      <c r="M62" s="110"/>
      <c r="N62" s="111">
        <v>644</v>
      </c>
      <c r="O62" s="111"/>
      <c r="P62" s="111"/>
      <c r="Q62" s="112">
        <f>표1_4[[#This Row],[생산수량]]-표1_4[[#This Row],[양품수량]]</f>
        <v>0</v>
      </c>
      <c r="R62" s="113" t="str">
        <f>IFERROR(표1_4[[#This Row],[양품수량]]/표1_4[[#This Row],[생산수량]],"")</f>
        <v/>
      </c>
      <c r="S62" s="114"/>
      <c r="T62" s="114"/>
      <c r="U62" s="114"/>
      <c r="V62" s="114"/>
      <c r="W62" s="114"/>
      <c r="X62" s="114"/>
      <c r="Y62" s="114"/>
      <c r="Z62" s="115"/>
    </row>
    <row r="63" spans="2:26" ht="12" x14ac:dyDescent="0.3">
      <c r="B63" s="104">
        <v>44942</v>
      </c>
      <c r="C63" s="105">
        <f>YEAR(표1_4[[#This Row],[날짜]])</f>
        <v>2023</v>
      </c>
      <c r="D63" s="105">
        <f>MONTH(표1_4[[#This Row],[날짜]])</f>
        <v>1</v>
      </c>
      <c r="E63" s="105">
        <f>DAY(표1_4[[#This Row],[날짜]])</f>
        <v>16</v>
      </c>
      <c r="F63" s="105">
        <f>WEEKNUM(DATE(YEAR(표1_4[[#This Row],[날짜]]),1,DAY(표1_4[[#This Row],[날짜]]-WEEKDAY(표1_4[[#This Row],[날짜]],2)+1)),WEEKDAY(DATE(YEAR(표1_4[[#This Row],[날짜]]),1,1),11)+10)</f>
        <v>3</v>
      </c>
      <c r="G63" s="105" t="e">
        <f>DATE(표1_4[[#This Row],[날짜]],표1_4[[#This Row],[날짜]],1)</f>
        <v>#NUM!</v>
      </c>
      <c r="H63" s="106" t="s">
        <v>95</v>
      </c>
      <c r="I63" s="107" t="s">
        <v>90</v>
      </c>
      <c r="J63" s="108" t="str">
        <f>IFERROR(VLOOKUP(표1_4[[#This Row],[제품명]],[65]!표2[#All],2,),"")</f>
        <v>A 라인</v>
      </c>
      <c r="K63" s="109" t="str">
        <f>IFERROR(VLOOKUP(표1_4[[#This Row],[제품명]],[65]!표2[#All],3,),"")</f>
        <v>1102-02405-05</v>
      </c>
      <c r="L63" s="108" t="str">
        <f>IFERROR(VLOOKUP(표1_4[[#This Row],[제품명]],[65]!표2[#All],4,),"")</f>
        <v>1102-02405-05</v>
      </c>
      <c r="M63" s="110"/>
      <c r="N63" s="111">
        <v>3424</v>
      </c>
      <c r="O63" s="111"/>
      <c r="P63" s="111"/>
      <c r="Q63" s="112">
        <f>표1_4[[#This Row],[생산수량]]-표1_4[[#This Row],[양품수량]]</f>
        <v>0</v>
      </c>
      <c r="R63" s="113" t="str">
        <f>IFERROR(표1_4[[#This Row],[양품수량]]/표1_4[[#This Row],[생산수량]],"")</f>
        <v/>
      </c>
      <c r="S63" s="114"/>
      <c r="T63" s="114"/>
      <c r="U63" s="114"/>
      <c r="V63" s="114"/>
      <c r="W63" s="114"/>
      <c r="X63" s="114"/>
      <c r="Y63" s="114"/>
      <c r="Z63" s="115"/>
    </row>
    <row r="64" spans="2:26" ht="12" x14ac:dyDescent="0.3">
      <c r="B64" s="104">
        <v>44942</v>
      </c>
      <c r="C64" s="105">
        <f>YEAR(표1_4[[#This Row],[날짜]])</f>
        <v>2023</v>
      </c>
      <c r="D64" s="105">
        <f>MONTH(표1_4[[#This Row],[날짜]])</f>
        <v>1</v>
      </c>
      <c r="E64" s="105">
        <f>DAY(표1_4[[#This Row],[날짜]])</f>
        <v>16</v>
      </c>
      <c r="F64" s="105">
        <f>WEEKNUM(DATE(YEAR(표1_4[[#This Row],[날짜]]),1,DAY(표1_4[[#This Row],[날짜]]-WEEKDAY(표1_4[[#This Row],[날짜]],2)+1)),WEEKDAY(DATE(YEAR(표1_4[[#This Row],[날짜]]),1,1),11)+10)</f>
        <v>3</v>
      </c>
      <c r="G64" s="105" t="e">
        <f>DATE(표1_4[[#This Row],[날짜]],표1_4[[#This Row],[날짜]],1)</f>
        <v>#NUM!</v>
      </c>
      <c r="H64" s="106" t="s">
        <v>95</v>
      </c>
      <c r="I64" s="107" t="s">
        <v>91</v>
      </c>
      <c r="J64" s="108" t="str">
        <f>IFERROR(VLOOKUP(표1_4[[#This Row],[제품명]],[65]!표2[#All],2,),"")</f>
        <v>A 라인</v>
      </c>
      <c r="K64" s="109" t="str">
        <f>IFERROR(VLOOKUP(표1_4[[#This Row],[제품명]],[65]!표2[#All],3,),"")</f>
        <v>1102-02405-06</v>
      </c>
      <c r="L64" s="108" t="str">
        <f>IFERROR(VLOOKUP(표1_4[[#This Row],[제품명]],[65]!표2[#All],4,),"")</f>
        <v>1102-02405-06</v>
      </c>
      <c r="M64" s="110"/>
      <c r="N64" s="111">
        <v>1000</v>
      </c>
      <c r="O64" s="111"/>
      <c r="P64" s="111"/>
      <c r="Q64" s="112">
        <f>표1_4[[#This Row],[생산수량]]-표1_4[[#This Row],[양품수량]]</f>
        <v>0</v>
      </c>
      <c r="R64" s="113" t="str">
        <f>IFERROR(표1_4[[#This Row],[양품수량]]/표1_4[[#This Row],[생산수량]],"")</f>
        <v/>
      </c>
      <c r="S64" s="114"/>
      <c r="T64" s="114"/>
      <c r="U64" s="114"/>
      <c r="V64" s="114"/>
      <c r="W64" s="114"/>
      <c r="X64" s="114"/>
      <c r="Y64" s="114"/>
      <c r="Z64" s="115"/>
    </row>
    <row r="65" spans="2:26" ht="12" x14ac:dyDescent="0.3">
      <c r="B65" s="104">
        <v>44942</v>
      </c>
      <c r="C65" s="105">
        <f>YEAR(표1_4[[#This Row],[날짜]])</f>
        <v>2023</v>
      </c>
      <c r="D65" s="105">
        <f>MONTH(표1_4[[#This Row],[날짜]])</f>
        <v>1</v>
      </c>
      <c r="E65" s="105">
        <f>DAY(표1_4[[#This Row],[날짜]])</f>
        <v>16</v>
      </c>
      <c r="F65" s="105">
        <f>WEEKNUM(DATE(YEAR(표1_4[[#This Row],[날짜]]),1,DAY(표1_4[[#This Row],[날짜]]-WEEKDAY(표1_4[[#This Row],[날짜]],2)+1)),WEEKDAY(DATE(YEAR(표1_4[[#This Row],[날짜]]),1,1),11)+10)</f>
        <v>3</v>
      </c>
      <c r="G65" s="105" t="e">
        <f>DATE(표1_4[[#This Row],[날짜]],표1_4[[#This Row],[날짜]],1)</f>
        <v>#NUM!</v>
      </c>
      <c r="H65" s="106" t="s">
        <v>95</v>
      </c>
      <c r="I65" s="107" t="s">
        <v>98</v>
      </c>
      <c r="J65" s="108" t="str">
        <f>IFERROR(VLOOKUP(표1_4[[#This Row],[제품명]],[65]!표2[#All],2,),"")</f>
        <v>유진로봇</v>
      </c>
      <c r="K65" s="109" t="str">
        <f>IFERROR(VLOOKUP(표1_4[[#This Row],[제품명]],[65]!표2[#All],3,),"")</f>
        <v>1102-02272-01</v>
      </c>
      <c r="L65" s="108" t="str">
        <f>IFERROR(VLOOKUP(표1_4[[#This Row],[제품명]],[65]!표2[#All],4,),"")</f>
        <v>1102-02272-01</v>
      </c>
      <c r="M65" s="110"/>
      <c r="N65" s="111">
        <v>295</v>
      </c>
      <c r="O65" s="111"/>
      <c r="P65" s="111"/>
      <c r="Q65" s="112">
        <f>표1_4[[#This Row],[생산수량]]-표1_4[[#This Row],[양품수량]]</f>
        <v>0</v>
      </c>
      <c r="R65" s="113" t="str">
        <f>IFERROR(표1_4[[#This Row],[양품수량]]/표1_4[[#This Row],[생산수량]],"")</f>
        <v/>
      </c>
      <c r="S65" s="114"/>
      <c r="T65" s="114"/>
      <c r="U65" s="114"/>
      <c r="V65" s="114"/>
      <c r="W65" s="114"/>
      <c r="X65" s="114"/>
      <c r="Y65" s="114"/>
      <c r="Z65" s="115"/>
    </row>
    <row r="66" spans="2:26" ht="12" x14ac:dyDescent="0.3">
      <c r="B66" s="104">
        <v>44942</v>
      </c>
      <c r="C66" s="105">
        <f>YEAR(표1_4[[#This Row],[날짜]])</f>
        <v>2023</v>
      </c>
      <c r="D66" s="105">
        <f>MONTH(표1_4[[#This Row],[날짜]])</f>
        <v>1</v>
      </c>
      <c r="E66" s="105">
        <f>DAY(표1_4[[#This Row],[날짜]])</f>
        <v>16</v>
      </c>
      <c r="F66" s="105">
        <f>WEEKNUM(DATE(YEAR(표1_4[[#This Row],[날짜]]),1,DAY(표1_4[[#This Row],[날짜]]-WEEKDAY(표1_4[[#This Row],[날짜]],2)+1)),WEEKDAY(DATE(YEAR(표1_4[[#This Row],[날짜]]),1,1),11)+10)</f>
        <v>3</v>
      </c>
      <c r="G66" s="105" t="e">
        <f>DATE(표1_4[[#This Row],[날짜]],표1_4[[#This Row],[날짜]],1)</f>
        <v>#NUM!</v>
      </c>
      <c r="H66" s="106" t="s">
        <v>95</v>
      </c>
      <c r="I66" s="107" t="s">
        <v>100</v>
      </c>
      <c r="J66" s="108" t="str">
        <f>IFERROR(VLOOKUP(표1_4[[#This Row],[제품명]],[65]!표2[#All],2,),"")</f>
        <v>의료기기</v>
      </c>
      <c r="K66" s="109" t="str">
        <f>IFERROR(VLOOKUP(표1_4[[#This Row],[제품명]],[65]!표2[#All],3,),"")</f>
        <v>1102-02162-04</v>
      </c>
      <c r="L66" s="108" t="str">
        <f>IFERROR(VLOOKUP(표1_4[[#This Row],[제품명]],[65]!표2[#All],4,),"")</f>
        <v>1102-02162-04</v>
      </c>
      <c r="M66" s="110"/>
      <c r="N66" s="111">
        <v>250</v>
      </c>
      <c r="O66" s="111"/>
      <c r="P66" s="111"/>
      <c r="Q66" s="112">
        <f>표1_4[[#This Row],[생산수량]]-표1_4[[#This Row],[양품수량]]</f>
        <v>0</v>
      </c>
      <c r="R66" s="113" t="str">
        <f>IFERROR(표1_4[[#This Row],[양품수량]]/표1_4[[#This Row],[생산수량]],"")</f>
        <v/>
      </c>
      <c r="S66" s="114"/>
      <c r="T66" s="114"/>
      <c r="U66" s="114"/>
      <c r="V66" s="114"/>
      <c r="W66" s="114"/>
      <c r="X66" s="114"/>
      <c r="Y66" s="114"/>
      <c r="Z66" s="115"/>
    </row>
    <row r="67" spans="2:26" ht="12" x14ac:dyDescent="0.3">
      <c r="B67" s="104">
        <v>44942</v>
      </c>
      <c r="C67" s="105">
        <f>YEAR(표1_4[[#This Row],[날짜]])</f>
        <v>2023</v>
      </c>
      <c r="D67" s="105">
        <f>MONTH(표1_4[[#This Row],[날짜]])</f>
        <v>1</v>
      </c>
      <c r="E67" s="105">
        <f>DAY(표1_4[[#This Row],[날짜]])</f>
        <v>16</v>
      </c>
      <c r="F67" s="105">
        <f>WEEKNUM(DATE(YEAR(표1_4[[#This Row],[날짜]]),1,DAY(표1_4[[#This Row],[날짜]]-WEEKDAY(표1_4[[#This Row],[날짜]],2)+1)),WEEKDAY(DATE(YEAR(표1_4[[#This Row],[날짜]]),1,1),11)+10)</f>
        <v>3</v>
      </c>
      <c r="G67" s="105" t="e">
        <f>DATE(표1_4[[#This Row],[날짜]],표1_4[[#This Row],[날짜]],1)</f>
        <v>#NUM!</v>
      </c>
      <c r="H67" s="106" t="s">
        <v>95</v>
      </c>
      <c r="I67" s="107" t="s">
        <v>97</v>
      </c>
      <c r="J67" s="108" t="str">
        <f>IFERROR(VLOOKUP(표1_4[[#This Row],[제품명]],[65]!표2[#All],2,),"")</f>
        <v>의료기기</v>
      </c>
      <c r="K67" s="109" t="str">
        <f>IFERROR(VLOOKUP(표1_4[[#This Row],[제품명]],[65]!표2[#All],3,),"")</f>
        <v>1102-02197-03</v>
      </c>
      <c r="L67" s="108" t="str">
        <f>IFERROR(VLOOKUP(표1_4[[#This Row],[제품명]],[65]!표2[#All],4,),"")</f>
        <v>1102-02197-03</v>
      </c>
      <c r="M67" s="110"/>
      <c r="N67" s="111">
        <v>300</v>
      </c>
      <c r="O67" s="111"/>
      <c r="P67" s="111"/>
      <c r="Q67" s="112">
        <f>표1_4[[#This Row],[생산수량]]-표1_4[[#This Row],[양품수량]]</f>
        <v>0</v>
      </c>
      <c r="R67" s="113" t="str">
        <f>IFERROR(표1_4[[#This Row],[양품수량]]/표1_4[[#This Row],[생산수량]],"")</f>
        <v/>
      </c>
      <c r="S67" s="114"/>
      <c r="T67" s="114"/>
      <c r="U67" s="114"/>
      <c r="V67" s="114"/>
      <c r="W67" s="114"/>
      <c r="X67" s="114"/>
      <c r="Y67" s="114"/>
      <c r="Z67" s="115"/>
    </row>
    <row r="68" spans="2:26" ht="12" x14ac:dyDescent="0.3">
      <c r="B68" s="104">
        <v>44942</v>
      </c>
      <c r="C68" s="105">
        <f>YEAR(표1_4[[#This Row],[날짜]])</f>
        <v>2023</v>
      </c>
      <c r="D68" s="105">
        <f>MONTH(표1_4[[#This Row],[날짜]])</f>
        <v>1</v>
      </c>
      <c r="E68" s="105">
        <f>DAY(표1_4[[#This Row],[날짜]])</f>
        <v>16</v>
      </c>
      <c r="F68" s="105">
        <f>WEEKNUM(DATE(YEAR(표1_4[[#This Row],[날짜]]),1,DAY(표1_4[[#This Row],[날짜]]-WEEKDAY(표1_4[[#This Row],[날짜]],2)+1)),WEEKDAY(DATE(YEAR(표1_4[[#This Row],[날짜]]),1,1),11)+10)</f>
        <v>3</v>
      </c>
      <c r="G68" s="105" t="e">
        <f>DATE(표1_4[[#This Row],[날짜]],표1_4[[#This Row],[날짜]],1)</f>
        <v>#NUM!</v>
      </c>
      <c r="H68" s="106" t="s">
        <v>95</v>
      </c>
      <c r="I68" s="107" t="s">
        <v>93</v>
      </c>
      <c r="J68" s="108" t="str">
        <f>IFERROR(VLOOKUP(표1_4[[#This Row],[제품명]],[65]!표2[#All],2,),"")</f>
        <v>청소기 BATT</v>
      </c>
      <c r="K68" s="109" t="str">
        <f>IFERROR(VLOOKUP(표1_4[[#This Row],[제품명]],[65]!표2[#All],3,),"")</f>
        <v>1102-02298-01</v>
      </c>
      <c r="L68" s="108" t="str">
        <f>IFERROR(VLOOKUP(표1_4[[#This Row],[제품명]],[65]!표2[#All],4,),"")</f>
        <v>1102-02298-01</v>
      </c>
      <c r="M68" s="110"/>
      <c r="N68" s="111">
        <v>350</v>
      </c>
      <c r="O68" s="111"/>
      <c r="P68" s="111"/>
      <c r="Q68" s="112">
        <f>표1_4[[#This Row],[생산수량]]-표1_4[[#This Row],[양품수량]]</f>
        <v>0</v>
      </c>
      <c r="R68" s="113" t="str">
        <f>IFERROR(표1_4[[#This Row],[양품수량]]/표1_4[[#This Row],[생산수량]],"")</f>
        <v/>
      </c>
      <c r="S68" s="114"/>
      <c r="T68" s="114"/>
      <c r="U68" s="114"/>
      <c r="V68" s="114"/>
      <c r="W68" s="114"/>
      <c r="X68" s="114"/>
      <c r="Y68" s="114"/>
      <c r="Z68" s="115"/>
    </row>
    <row r="69" spans="2:26" ht="12" x14ac:dyDescent="0.3">
      <c r="B69" s="104">
        <v>44942</v>
      </c>
      <c r="C69" s="105">
        <f>YEAR(표1_4[[#This Row],[날짜]])</f>
        <v>2023</v>
      </c>
      <c r="D69" s="105">
        <f>MONTH(표1_4[[#This Row],[날짜]])</f>
        <v>1</v>
      </c>
      <c r="E69" s="105">
        <f>DAY(표1_4[[#This Row],[날짜]])</f>
        <v>16</v>
      </c>
      <c r="F69" s="105">
        <f>WEEKNUM(DATE(YEAR(표1_4[[#This Row],[날짜]]),1,DAY(표1_4[[#This Row],[날짜]]-WEEKDAY(표1_4[[#This Row],[날짜]],2)+1)),WEEKDAY(DATE(YEAR(표1_4[[#This Row],[날짜]]),1,1),11)+10)</f>
        <v>3</v>
      </c>
      <c r="G69" s="105" t="e">
        <f>DATE(표1_4[[#This Row],[날짜]],표1_4[[#This Row],[날짜]],1)</f>
        <v>#NUM!</v>
      </c>
      <c r="H69" s="106" t="s">
        <v>95</v>
      </c>
      <c r="I69" s="107" t="s">
        <v>94</v>
      </c>
      <c r="J69" s="108" t="str">
        <f>IFERROR(VLOOKUP(표1_4[[#This Row],[제품명]],[65]!표2[#All],2,),"")</f>
        <v>레보메드 라인</v>
      </c>
      <c r="K69" s="109" t="str">
        <f>IFERROR(VLOOKUP(표1_4[[#This Row],[제품명]],[65]!표2[#All],3,),"")</f>
        <v>1281-00958-01</v>
      </c>
      <c r="L69" s="108" t="str">
        <f>IFERROR(VLOOKUP(표1_4[[#This Row],[제품명]],[65]!표2[#All],4,),"")</f>
        <v>1281-00958-01</v>
      </c>
      <c r="M69" s="110"/>
      <c r="N69" s="111">
        <v>2560</v>
      </c>
      <c r="O69" s="111"/>
      <c r="P69" s="111"/>
      <c r="Q69" s="112">
        <f>표1_4[[#This Row],[생산수량]]-표1_4[[#This Row],[양품수량]]</f>
        <v>0</v>
      </c>
      <c r="R69" s="113" t="str">
        <f>IFERROR(표1_4[[#This Row],[양품수량]]/표1_4[[#This Row],[생산수량]],"")</f>
        <v/>
      </c>
      <c r="S69" s="114"/>
      <c r="T69" s="114"/>
      <c r="U69" s="114"/>
      <c r="V69" s="114"/>
      <c r="W69" s="114"/>
      <c r="X69" s="114"/>
      <c r="Y69" s="114"/>
      <c r="Z69" s="115"/>
    </row>
    <row r="70" spans="2:26" ht="12" x14ac:dyDescent="0.3">
      <c r="B70" s="104">
        <v>44942</v>
      </c>
      <c r="C70" s="105">
        <f>YEAR(표1_4[[#This Row],[날짜]])</f>
        <v>2023</v>
      </c>
      <c r="D70" s="105">
        <f>MONTH(표1_4[[#This Row],[날짜]])</f>
        <v>1</v>
      </c>
      <c r="E70" s="105">
        <f>DAY(표1_4[[#This Row],[날짜]])</f>
        <v>16</v>
      </c>
      <c r="F70" s="105">
        <f>WEEKNUM(DATE(YEAR(표1_4[[#This Row],[날짜]]),1,DAY(표1_4[[#This Row],[날짜]]-WEEKDAY(표1_4[[#This Row],[날짜]],2)+1)),WEEKDAY(DATE(YEAR(표1_4[[#This Row],[날짜]]),1,1),11)+10)</f>
        <v>3</v>
      </c>
      <c r="G70" s="105" t="e">
        <f>DATE(표1_4[[#This Row],[날짜]],표1_4[[#This Row],[날짜]],1)</f>
        <v>#NUM!</v>
      </c>
      <c r="H70" s="106" t="s">
        <v>95</v>
      </c>
      <c r="I70" s="107" t="s">
        <v>92</v>
      </c>
      <c r="J70" s="108" t="str">
        <f>IFERROR(VLOOKUP(표1_4[[#This Row],[제품명]],[65]!표2[#All],2,),"")</f>
        <v>룩소 라인</v>
      </c>
      <c r="K70" s="109" t="str">
        <f>IFERROR(VLOOKUP(표1_4[[#This Row],[제품명]],[65]!표2[#All],3,),"")</f>
        <v>temp001-1</v>
      </c>
      <c r="L70" s="108" t="str">
        <f>IFERROR(VLOOKUP(표1_4[[#This Row],[제품명]],[65]!표2[#All],4,),"")</f>
        <v>-</v>
      </c>
      <c r="M70" s="110"/>
      <c r="N70" s="111">
        <v>1000</v>
      </c>
      <c r="O70" s="111"/>
      <c r="P70" s="111"/>
      <c r="Q70" s="112">
        <f>표1_4[[#This Row],[생산수량]]-표1_4[[#This Row],[양품수량]]</f>
        <v>0</v>
      </c>
      <c r="R70" s="113" t="str">
        <f>IFERROR(표1_4[[#This Row],[양품수량]]/표1_4[[#This Row],[생산수량]],"")</f>
        <v/>
      </c>
      <c r="S70" s="114"/>
      <c r="T70" s="114"/>
      <c r="U70" s="114"/>
      <c r="V70" s="114"/>
      <c r="W70" s="114"/>
      <c r="X70" s="114"/>
      <c r="Y70" s="114"/>
      <c r="Z70" s="115"/>
    </row>
    <row r="71" spans="2:26" ht="12" x14ac:dyDescent="0.3">
      <c r="B71" s="104">
        <v>44951</v>
      </c>
      <c r="C71" s="105">
        <f>YEAR(표1_4[[#This Row],[날짜]])</f>
        <v>2023</v>
      </c>
      <c r="D71" s="105">
        <f>MONTH(표1_4[[#This Row],[날짜]])</f>
        <v>1</v>
      </c>
      <c r="E71" s="105">
        <f>DAY(표1_4[[#This Row],[날짜]])</f>
        <v>25</v>
      </c>
      <c r="F71" s="105">
        <f>WEEKNUM(DATE(YEAR(표1_4[[#This Row],[날짜]]),1,DAY(표1_4[[#This Row],[날짜]]-WEEKDAY(표1_4[[#This Row],[날짜]],2)+1)),WEEKDAY(DATE(YEAR(표1_4[[#This Row],[날짜]]),1,1),11)+10)</f>
        <v>4</v>
      </c>
      <c r="G71" s="105" t="e">
        <f>DATE(표1_4[[#This Row],[날짜]],표1_4[[#This Row],[날짜]],1)</f>
        <v>#NUM!</v>
      </c>
      <c r="H71" s="106" t="s">
        <v>95</v>
      </c>
      <c r="I71" s="107" t="s">
        <v>98</v>
      </c>
      <c r="J71" s="108" t="str">
        <f>IFERROR(VLOOKUP(표1_4[[#This Row],[제품명]],[65]!표2[#All],2,),"")</f>
        <v>유진로봇</v>
      </c>
      <c r="K71" s="109" t="str">
        <f>IFERROR(VLOOKUP(표1_4[[#This Row],[제품명]],[65]!표2[#All],3,),"")</f>
        <v>1102-02272-01</v>
      </c>
      <c r="L71" s="108" t="str">
        <f>IFERROR(VLOOKUP(표1_4[[#This Row],[제품명]],[65]!표2[#All],4,),"")</f>
        <v>1102-02272-01</v>
      </c>
      <c r="M71" s="110"/>
      <c r="N71" s="111">
        <v>1200</v>
      </c>
      <c r="O71" s="111"/>
      <c r="P71" s="111"/>
      <c r="Q71" s="112">
        <f>표1_4[[#This Row],[생산수량]]-표1_4[[#This Row],[양품수량]]</f>
        <v>0</v>
      </c>
      <c r="R71" s="113" t="str">
        <f>IFERROR(표1_4[[#This Row],[양품수량]]/표1_4[[#This Row],[생산수량]],"")</f>
        <v/>
      </c>
      <c r="S71" s="114"/>
      <c r="T71" s="114"/>
      <c r="U71" s="114"/>
      <c r="V71" s="114"/>
      <c r="W71" s="114"/>
      <c r="X71" s="114"/>
      <c r="Y71" s="114"/>
      <c r="Z71" s="115"/>
    </row>
    <row r="72" spans="2:26" ht="12" x14ac:dyDescent="0.3">
      <c r="B72" s="104">
        <v>44951</v>
      </c>
      <c r="C72" s="105">
        <f>YEAR(표1_4[[#This Row],[날짜]])</f>
        <v>2023</v>
      </c>
      <c r="D72" s="105">
        <f>MONTH(표1_4[[#This Row],[날짜]])</f>
        <v>1</v>
      </c>
      <c r="E72" s="105">
        <f>DAY(표1_4[[#This Row],[날짜]])</f>
        <v>25</v>
      </c>
      <c r="F72" s="105">
        <f>WEEKNUM(DATE(YEAR(표1_4[[#This Row],[날짜]]),1,DAY(표1_4[[#This Row],[날짜]]-WEEKDAY(표1_4[[#This Row],[날짜]],2)+1)),WEEKDAY(DATE(YEAR(표1_4[[#This Row],[날짜]]),1,1),11)+10)</f>
        <v>4</v>
      </c>
      <c r="G72" s="105" t="e">
        <f>DATE(표1_4[[#This Row],[날짜]],표1_4[[#This Row],[날짜]],1)</f>
        <v>#NUM!</v>
      </c>
      <c r="H72" s="106" t="s">
        <v>95</v>
      </c>
      <c r="I72" s="107" t="s">
        <v>97</v>
      </c>
      <c r="J72" s="108" t="str">
        <f>IFERROR(VLOOKUP(표1_4[[#This Row],[제품명]],[65]!표2[#All],2,),"")</f>
        <v>의료기기</v>
      </c>
      <c r="K72" s="109" t="str">
        <f>IFERROR(VLOOKUP(표1_4[[#This Row],[제품명]],[65]!표2[#All],3,),"")</f>
        <v>1102-02197-03</v>
      </c>
      <c r="L72" s="108" t="str">
        <f>IFERROR(VLOOKUP(표1_4[[#This Row],[제품명]],[65]!표2[#All],4,),"")</f>
        <v>1102-02197-03</v>
      </c>
      <c r="M72" s="110"/>
      <c r="N72" s="111">
        <v>200</v>
      </c>
      <c r="O72" s="111"/>
      <c r="P72" s="111"/>
      <c r="Q72" s="112">
        <f>표1_4[[#This Row],[생산수량]]-표1_4[[#This Row],[양품수량]]</f>
        <v>0</v>
      </c>
      <c r="R72" s="113" t="str">
        <f>IFERROR(표1_4[[#This Row],[양품수량]]/표1_4[[#This Row],[생산수량]],"")</f>
        <v/>
      </c>
      <c r="S72" s="114"/>
      <c r="T72" s="114"/>
      <c r="U72" s="114"/>
      <c r="V72" s="114"/>
      <c r="W72" s="114"/>
      <c r="X72" s="114"/>
      <c r="Y72" s="114"/>
      <c r="Z72" s="115"/>
    </row>
    <row r="73" spans="2:26" ht="12" x14ac:dyDescent="0.3">
      <c r="B73" s="104">
        <v>44951</v>
      </c>
      <c r="C73" s="105">
        <f>YEAR(표1_4[[#This Row],[날짜]])</f>
        <v>2023</v>
      </c>
      <c r="D73" s="105">
        <f>MONTH(표1_4[[#This Row],[날짜]])</f>
        <v>1</v>
      </c>
      <c r="E73" s="105">
        <f>DAY(표1_4[[#This Row],[날짜]])</f>
        <v>25</v>
      </c>
      <c r="F73" s="105">
        <f>WEEKNUM(DATE(YEAR(표1_4[[#This Row],[날짜]]),1,DAY(표1_4[[#This Row],[날짜]]-WEEKDAY(표1_4[[#This Row],[날짜]],2)+1)),WEEKDAY(DATE(YEAR(표1_4[[#This Row],[날짜]]),1,1),11)+10)</f>
        <v>4</v>
      </c>
      <c r="G73" s="105" t="e">
        <f>DATE(표1_4[[#This Row],[날짜]],표1_4[[#This Row],[날짜]],1)</f>
        <v>#NUM!</v>
      </c>
      <c r="H73" s="106" t="s">
        <v>95</v>
      </c>
      <c r="I73" s="107" t="s">
        <v>101</v>
      </c>
      <c r="J73" s="108" t="str">
        <f>IFERROR(VLOOKUP(표1_4[[#This Row],[제품명]],[65]!표2[#All],2,),"")</f>
        <v>청소기 BATT</v>
      </c>
      <c r="K73" s="109" t="str">
        <f>IFERROR(VLOOKUP(표1_4[[#This Row],[제품명]],[65]!표2[#All],3,),"")</f>
        <v>1102-02234-03</v>
      </c>
      <c r="L73" s="108" t="str">
        <f>IFERROR(VLOOKUP(표1_4[[#This Row],[제품명]],[65]!표2[#All],4,),"")</f>
        <v>1102-02234-03</v>
      </c>
      <c r="M73" s="110"/>
      <c r="N73" s="111">
        <v>150</v>
      </c>
      <c r="O73" s="111"/>
      <c r="P73" s="111"/>
      <c r="Q73" s="112">
        <f>표1_4[[#This Row],[생산수량]]-표1_4[[#This Row],[양품수량]]</f>
        <v>0</v>
      </c>
      <c r="R73" s="113" t="str">
        <f>IFERROR(표1_4[[#This Row],[양품수량]]/표1_4[[#This Row],[생산수량]],"")</f>
        <v/>
      </c>
      <c r="S73" s="114"/>
      <c r="T73" s="114"/>
      <c r="U73" s="114"/>
      <c r="V73" s="114"/>
      <c r="W73" s="114"/>
      <c r="X73" s="114"/>
      <c r="Y73" s="114"/>
      <c r="Z73" s="115"/>
    </row>
    <row r="74" spans="2:26" ht="12" x14ac:dyDescent="0.3">
      <c r="B74" s="104">
        <v>44942</v>
      </c>
      <c r="C74" s="105">
        <f>YEAR(표1_4[[#This Row],[날짜]])</f>
        <v>2023</v>
      </c>
      <c r="D74" s="105">
        <f>MONTH(표1_4[[#This Row],[날짜]])</f>
        <v>1</v>
      </c>
      <c r="E74" s="105">
        <f>DAY(표1_4[[#This Row],[날짜]])</f>
        <v>16</v>
      </c>
      <c r="F74" s="105">
        <f>WEEKNUM(DATE(YEAR(표1_4[[#This Row],[날짜]]),1,DAY(표1_4[[#This Row],[날짜]]-WEEKDAY(표1_4[[#This Row],[날짜]],2)+1)),WEEKDAY(DATE(YEAR(표1_4[[#This Row],[날짜]]),1,1),11)+10)</f>
        <v>3</v>
      </c>
      <c r="G74" s="105" t="e">
        <f>DATE(표1_4[[#This Row],[날짜]],표1_4[[#This Row],[날짜]],1)</f>
        <v>#NUM!</v>
      </c>
      <c r="H74" s="106" t="s">
        <v>95</v>
      </c>
      <c r="I74" s="107" t="s">
        <v>84</v>
      </c>
      <c r="J74" s="108" t="str">
        <f>IFERROR(VLOOKUP(표1_4[[#This Row],[제품명]],[65]!표2[#All],2,),"")</f>
        <v>청소기 BATT</v>
      </c>
      <c r="K74" s="109" t="str">
        <f>IFERROR(VLOOKUP(표1_4[[#This Row],[제품명]],[65]!표2[#All],3,),"")</f>
        <v>1102-02298-01</v>
      </c>
      <c r="L74" s="108" t="str">
        <f>IFERROR(VLOOKUP(표1_4[[#This Row],[제품명]],[65]!표2[#All],4,),"")</f>
        <v>1102-02298-01</v>
      </c>
      <c r="M74" s="110"/>
      <c r="N74" s="111">
        <v>200</v>
      </c>
      <c r="O74" s="111"/>
      <c r="P74" s="111"/>
      <c r="Q74" s="112">
        <f>표1_4[[#This Row],[생산수량]]-표1_4[[#This Row],[양품수량]]</f>
        <v>0</v>
      </c>
      <c r="R74" s="113" t="str">
        <f>IFERROR(표1_4[[#This Row],[양품수량]]/표1_4[[#This Row],[생산수량]],"")</f>
        <v/>
      </c>
      <c r="S74" s="114"/>
      <c r="T74" s="114"/>
      <c r="U74" s="114"/>
      <c r="V74" s="114"/>
      <c r="W74" s="114"/>
      <c r="X74" s="114"/>
      <c r="Y74" s="114"/>
      <c r="Z74" s="115"/>
    </row>
    <row r="75" spans="2:26" ht="12" x14ac:dyDescent="0.3">
      <c r="B75" s="104">
        <v>44951</v>
      </c>
      <c r="C75" s="105">
        <f>YEAR(표1_4[[#This Row],[날짜]])</f>
        <v>2023</v>
      </c>
      <c r="D75" s="105">
        <f>MONTH(표1_4[[#This Row],[날짜]])</f>
        <v>1</v>
      </c>
      <c r="E75" s="105">
        <f>DAY(표1_4[[#This Row],[날짜]])</f>
        <v>25</v>
      </c>
      <c r="F75" s="105">
        <f>WEEKNUM(DATE(YEAR(표1_4[[#This Row],[날짜]]),1,DAY(표1_4[[#This Row],[날짜]]-WEEKDAY(표1_4[[#This Row],[날짜]],2)+1)),WEEKDAY(DATE(YEAR(표1_4[[#This Row],[날짜]]),1,1),11)+10)</f>
        <v>4</v>
      </c>
      <c r="G75" s="105" t="e">
        <f>DATE(표1_4[[#This Row],[날짜]],표1_4[[#This Row],[날짜]],1)</f>
        <v>#NUM!</v>
      </c>
      <c r="H75" s="106" t="s">
        <v>95</v>
      </c>
      <c r="I75" s="107" t="s">
        <v>85</v>
      </c>
      <c r="J75" s="108" t="str">
        <f>IFERROR(VLOOKUP(표1_4[[#This Row],[제품명]],[65]!표2[#All],2,),"")</f>
        <v>레보메드 라인</v>
      </c>
      <c r="K75" s="109" t="str">
        <f>IFERROR(VLOOKUP(표1_4[[#This Row],[제품명]],[65]!표2[#All],3,),"")</f>
        <v>1281-00958-01</v>
      </c>
      <c r="L75" s="108" t="str">
        <f>IFERROR(VLOOKUP(표1_4[[#This Row],[제품명]],[65]!표2[#All],4,),"")</f>
        <v>1281-00958-01</v>
      </c>
      <c r="M75" s="110"/>
      <c r="N75" s="111">
        <v>1536</v>
      </c>
      <c r="O75" s="111"/>
      <c r="P75" s="111"/>
      <c r="Q75" s="112">
        <f>표1_4[[#This Row],[생산수량]]-표1_4[[#This Row],[양품수량]]</f>
        <v>0</v>
      </c>
      <c r="R75" s="113" t="str">
        <f>IFERROR(표1_4[[#This Row],[양품수량]]/표1_4[[#This Row],[생산수량]],"")</f>
        <v/>
      </c>
      <c r="S75" s="114"/>
      <c r="T75" s="114"/>
      <c r="U75" s="114"/>
      <c r="V75" s="114"/>
      <c r="W75" s="114"/>
      <c r="X75" s="114"/>
      <c r="Y75" s="114"/>
      <c r="Z75" s="115"/>
    </row>
    <row r="76" spans="2:26" ht="12" x14ac:dyDescent="0.3">
      <c r="B76" s="104">
        <v>44951</v>
      </c>
      <c r="C76" s="105">
        <f>YEAR(표1_4[[#This Row],[날짜]])</f>
        <v>2023</v>
      </c>
      <c r="D76" s="105">
        <f>MONTH(표1_4[[#This Row],[날짜]])</f>
        <v>1</v>
      </c>
      <c r="E76" s="105">
        <f>DAY(표1_4[[#This Row],[날짜]])</f>
        <v>25</v>
      </c>
      <c r="F76" s="105">
        <f>WEEKNUM(DATE(YEAR(표1_4[[#This Row],[날짜]]),1,DAY(표1_4[[#This Row],[날짜]]-WEEKDAY(표1_4[[#This Row],[날짜]],2)+1)),WEEKDAY(DATE(YEAR(표1_4[[#This Row],[날짜]]),1,1),11)+10)</f>
        <v>4</v>
      </c>
      <c r="G76" s="105" t="e">
        <f>DATE(표1_4[[#This Row],[날짜]],표1_4[[#This Row],[날짜]],1)</f>
        <v>#NUM!</v>
      </c>
      <c r="H76" s="106" t="s">
        <v>95</v>
      </c>
      <c r="I76" s="107" t="s">
        <v>92</v>
      </c>
      <c r="J76" s="108" t="str">
        <f>IFERROR(VLOOKUP(표1_4[[#This Row],[제품명]],[65]!표2[#All],2,),"")</f>
        <v>룩소 라인</v>
      </c>
      <c r="K76" s="109" t="str">
        <f>IFERROR(VLOOKUP(표1_4[[#This Row],[제품명]],[65]!표2[#All],3,),"")</f>
        <v>temp001-1</v>
      </c>
      <c r="L76" s="108" t="str">
        <f>IFERROR(VLOOKUP(표1_4[[#This Row],[제품명]],[65]!표2[#All],4,),"")</f>
        <v>-</v>
      </c>
      <c r="M76" s="110"/>
      <c r="N76" s="111">
        <v>1050</v>
      </c>
      <c r="O76" s="111"/>
      <c r="P76" s="111"/>
      <c r="Q76" s="112">
        <f>표1_4[[#This Row],[생산수량]]-표1_4[[#This Row],[양품수량]]</f>
        <v>0</v>
      </c>
      <c r="R76" s="113" t="str">
        <f>IFERROR(표1_4[[#This Row],[양품수량]]/표1_4[[#This Row],[생산수량]],"")</f>
        <v/>
      </c>
      <c r="S76" s="114"/>
      <c r="T76" s="114"/>
      <c r="U76" s="114"/>
      <c r="V76" s="114"/>
      <c r="W76" s="114"/>
      <c r="X76" s="114"/>
      <c r="Y76" s="114"/>
      <c r="Z76" s="115"/>
    </row>
    <row r="77" spans="2:26" ht="12" x14ac:dyDescent="0.3">
      <c r="B77" s="116">
        <v>44958</v>
      </c>
      <c r="C77" s="117">
        <f>YEAR(표1_4[[#This Row],[날짜]])</f>
        <v>2023</v>
      </c>
      <c r="D77" s="117">
        <f>MONTH(표1_4[[#This Row],[날짜]])</f>
        <v>2</v>
      </c>
      <c r="E77" s="117">
        <f>DAY(표1_4[[#This Row],[날짜]])</f>
        <v>1</v>
      </c>
      <c r="F77" s="105">
        <f>WEEKNUM(DATE(YEAR(표1_4[[#This Row],[날짜]]),1,DAY(표1_4[[#This Row],[날짜]]-WEEKDAY(표1_4[[#This Row],[날짜]],2)+1)),WEEKDAY(DATE(YEAR(표1_4[[#This Row],[날짜]]),1,1),11)+10)</f>
        <v>5</v>
      </c>
      <c r="G77" s="105" t="e">
        <f>DATE(표1_4[[#This Row],[날짜]],표1_4[[#This Row],[날짜]],1)</f>
        <v>#NUM!</v>
      </c>
      <c r="H77" s="106" t="s">
        <v>83</v>
      </c>
      <c r="I77" s="107" t="s">
        <v>92</v>
      </c>
      <c r="J77" s="108" t="str">
        <f>IFERROR(VLOOKUP(표1_4[[#This Row],[제품명]],[65]!표2[#All],2,),"")</f>
        <v>룩소 라인</v>
      </c>
      <c r="K77" s="109" t="str">
        <f>IFERROR(VLOOKUP(표1_4[[#This Row],[제품명]],[65]!표2[#All],3,),"")</f>
        <v>temp001-1</v>
      </c>
      <c r="L77" s="108" t="str">
        <f>IFERROR(VLOOKUP(표1_4[[#This Row],[제품명]],[65]!표2[#All],4,),"")</f>
        <v>-</v>
      </c>
      <c r="M77" s="110"/>
      <c r="N77" s="111"/>
      <c r="O77" s="111">
        <v>124</v>
      </c>
      <c r="P77" s="111">
        <v>124</v>
      </c>
      <c r="Q77" s="112">
        <f>표1_4[[#This Row],[생산수량]]-표1_4[[#This Row],[양품수량]]</f>
        <v>0</v>
      </c>
      <c r="R77" s="113">
        <f>IFERROR(표1_4[[#This Row],[양품수량]]/표1_4[[#This Row],[생산수량]],"")</f>
        <v>1</v>
      </c>
      <c r="S77" s="118"/>
      <c r="T77" s="114"/>
      <c r="U77" s="114"/>
      <c r="V77" s="114"/>
      <c r="W77" s="114"/>
      <c r="X77" s="114"/>
      <c r="Y77" s="114"/>
      <c r="Z77" s="115"/>
    </row>
    <row r="78" spans="2:26" ht="12" x14ac:dyDescent="0.3">
      <c r="B78" s="116">
        <v>44965</v>
      </c>
      <c r="C78" s="117">
        <f>YEAR(표1_4[[#This Row],[날짜]])</f>
        <v>2023</v>
      </c>
      <c r="D78" s="117">
        <f>MONTH(표1_4[[#This Row],[날짜]])</f>
        <v>2</v>
      </c>
      <c r="E78" s="117">
        <f>DAY(표1_4[[#This Row],[날짜]])</f>
        <v>8</v>
      </c>
      <c r="F78" s="105">
        <f>WEEKNUM(DATE(YEAR(표1_4[[#This Row],[날짜]]),1,DAY(표1_4[[#This Row],[날짜]]-WEEKDAY(표1_4[[#This Row],[날짜]],2)+1)),WEEKDAY(DATE(YEAR(표1_4[[#This Row],[날짜]]),1,1),11)+10)</f>
        <v>1</v>
      </c>
      <c r="G78" s="105" t="e">
        <f>DATE(표1_4[[#This Row],[날짜]],표1_4[[#This Row],[날짜]],1)</f>
        <v>#NUM!</v>
      </c>
      <c r="H78" s="106" t="s">
        <v>83</v>
      </c>
      <c r="I78" s="107" t="s">
        <v>102</v>
      </c>
      <c r="J78" s="108" t="str">
        <f>IFERROR(VLOOKUP(표1_4[[#This Row],[제품명]],[65]!표2[#All],2,),"")</f>
        <v>청소기 BATT</v>
      </c>
      <c r="K78" s="109" t="str">
        <f>IFERROR(VLOOKUP(표1_4[[#This Row],[제품명]],[65]!표2[#All],3,),"")</f>
        <v>1102-02234-03</v>
      </c>
      <c r="L78" s="108" t="str">
        <f>IFERROR(VLOOKUP(표1_4[[#This Row],[제품명]],[65]!표2[#All],4,),"")</f>
        <v>1102-02234-03</v>
      </c>
      <c r="M78" s="110"/>
      <c r="N78" s="111"/>
      <c r="O78" s="111">
        <v>534</v>
      </c>
      <c r="P78" s="111">
        <v>534</v>
      </c>
      <c r="Q78" s="112">
        <f>표1_4[[#This Row],[생산수량]]-표1_4[[#This Row],[양품수량]]</f>
        <v>0</v>
      </c>
      <c r="R78" s="113">
        <f>IFERROR(표1_4[[#This Row],[양품수량]]/표1_4[[#This Row],[생산수량]],"")</f>
        <v>1</v>
      </c>
      <c r="S78" s="118"/>
      <c r="T78" s="114"/>
      <c r="U78" s="114"/>
      <c r="V78" s="114"/>
      <c r="W78" s="114"/>
      <c r="X78" s="114"/>
      <c r="Y78" s="114"/>
      <c r="Z78" s="115"/>
    </row>
  </sheetData>
  <dataConsolidate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사용함수</vt:lpstr>
      <vt:lpstr>OUT</vt:lpstr>
      <vt:lpstr>RAW</vt:lpstr>
      <vt:lpstr>ETC</vt:lpstr>
      <vt:lpstr>PV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은영</dc:creator>
  <cp:lastModifiedBy>Park Yangha</cp:lastModifiedBy>
  <dcterms:created xsi:type="dcterms:W3CDTF">2020-08-27T17:10:03Z</dcterms:created>
  <dcterms:modified xsi:type="dcterms:W3CDTF">2023-01-23T19:47:06Z</dcterms:modified>
</cp:coreProperties>
</file>