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620FC9D-F1F7-4DE8-9992-A888CC153EFE}" xr6:coauthVersionLast="47" xr6:coauthVersionMax="47" xr10:uidLastSave="{00000000-0000-0000-0000-000000000000}"/>
  <bookViews>
    <workbookView xWindow="-120" yWindow="-120" windowWidth="29040" windowHeight="15720" xr2:uid="{6115BB34-6968-43EF-97A1-6A279F923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2" i="1" l="1"/>
  <c r="T103" i="1"/>
  <c r="T101" i="1"/>
  <c r="AM38" i="1"/>
  <c r="N114" i="1"/>
  <c r="N113" i="1"/>
  <c r="N86" i="1"/>
  <c r="N103" i="1" l="1"/>
  <c r="N102" i="1"/>
  <c r="N101" i="1"/>
  <c r="N79" i="1"/>
  <c r="N78" i="1"/>
  <c r="N77" i="1"/>
  <c r="N88" i="1"/>
  <c r="N87" i="1"/>
  <c r="Y54" i="1"/>
  <c r="Y38" i="1"/>
  <c r="K38" i="1"/>
  <c r="K54" i="1"/>
</calcChain>
</file>

<file path=xl/sharedStrings.xml><?xml version="1.0" encoding="utf-8"?>
<sst xmlns="http://schemas.openxmlformats.org/spreadsheetml/2006/main" count="637" uniqueCount="399">
  <si>
    <t>ปืนกลหนัก</t>
  </si>
  <si>
    <t>ปืนยาว</t>
  </si>
  <si>
    <t>ปืนกล</t>
  </si>
  <si>
    <t>ปืนจู่โจม</t>
  </si>
  <si>
    <t>TPID</t>
  </si>
  <si>
    <t>TPNAME</t>
  </si>
  <si>
    <t>TAID</t>
  </si>
  <si>
    <t>ประเภทของปืน</t>
  </si>
  <si>
    <t>ประเภทกระสุน</t>
  </si>
  <si>
    <t>ตามประเภทปืน / ขนาด</t>
  </si>
  <si>
    <t>ตามลักษณะหัวกระสุน</t>
  </si>
  <si>
    <t>ตามการใช้งานพิเศษ</t>
  </si>
  <si>
    <t>ตามลักษณะการเผาไหม้</t>
  </si>
  <si>
    <t>TANAME</t>
  </si>
  <si>
    <t>AK-47</t>
  </si>
  <si>
    <t>Glock 43x FS</t>
  </si>
  <si>
    <t>43x</t>
  </si>
  <si>
    <t>ปืนพกกึ่งอัตโนมัติ ขนาด 9mm ความจุ 10+1</t>
  </si>
  <si>
    <t>Austria</t>
  </si>
  <si>
    <t>SN100001</t>
  </si>
  <si>
    <t>Colt M1911</t>
  </si>
  <si>
    <t>M1911</t>
  </si>
  <si>
    <t>ปืนพกกึ่งอัตโนมัติ ขนาด .45 ACP</t>
  </si>
  <si>
    <t>USA</t>
  </si>
  <si>
    <t>SN100002</t>
  </si>
  <si>
    <t>Remington M24</t>
  </si>
  <si>
    <t>M24</t>
  </si>
  <si>
    <t>ไรเฟิลซุ่มยิง 7.62x51mm NATO</t>
  </si>
  <si>
    <t>SN100003</t>
  </si>
  <si>
    <t>ไรเฟิลจู่โจม ขนาด 7.62x39mm</t>
  </si>
  <si>
    <t>Russia</t>
  </si>
  <si>
    <t>SN100004</t>
  </si>
  <si>
    <t>HK MP5</t>
  </si>
  <si>
    <t>MP5</t>
  </si>
  <si>
    <t>ปืนกลมือกึ่งอัตโนมัติ/อัตโนมัติ ขนาด 9mm</t>
  </si>
  <si>
    <t>Germany</t>
  </si>
  <si>
    <t>SN100005</t>
  </si>
  <si>
    <t>Benelli M4</t>
  </si>
  <si>
    <t>M4</t>
  </si>
  <si>
    <t>ลูกซองกึ่งอัตโนมัติ ขนาด 12 เกจ</t>
  </si>
  <si>
    <t>Italy</t>
  </si>
  <si>
    <t>SN100006</t>
  </si>
  <si>
    <t>S&amp;W Model 686</t>
  </si>
  <si>
    <t>ปืนลูกโม่ .357 Magnum</t>
  </si>
  <si>
    <t>SN100007</t>
  </si>
  <si>
    <t>FN SCAR-L</t>
  </si>
  <si>
    <t>SCAR-L</t>
  </si>
  <si>
    <t>ไรเฟิลจู่โจม 5.56x45mm NATO</t>
  </si>
  <si>
    <t>Belgium</t>
  </si>
  <si>
    <t>SN100008</t>
  </si>
  <si>
    <t>SIG Sauer P320</t>
  </si>
  <si>
    <t>P320</t>
  </si>
  <si>
    <t>ปืนพกกึ่งอัตโนมัติ โมดูลาร์ ขนาด 9mm</t>
  </si>
  <si>
    <t>Germany/USA</t>
  </si>
  <si>
    <t>SN100009</t>
  </si>
  <si>
    <t>ปืนพก/ปืนสั้น</t>
  </si>
  <si>
    <t>Model</t>
  </si>
  <si>
    <t>Specification</t>
  </si>
  <si>
    <t>Origin</t>
  </si>
  <si>
    <t>Quantity</t>
  </si>
  <si>
    <t>Price</t>
  </si>
  <si>
    <t>Desert Eagle Mark XIX</t>
  </si>
  <si>
    <t>Mark XIX</t>
  </si>
  <si>
    <t>ปืนพกกึ่งอัตโนมัติ ขนาด .50 AE</t>
  </si>
  <si>
    <t>Israel</t>
  </si>
  <si>
    <t>SN100010</t>
  </si>
  <si>
    <t>PID</t>
  </si>
  <si>
    <t>PNAME</t>
  </si>
  <si>
    <t>Glock 19 Gen5</t>
  </si>
  <si>
    <t>G19</t>
  </si>
  <si>
    <t>ปืนพกกึ่งอัตโนมัติ ขนาด 9mm ความจุ 15+1</t>
  </si>
  <si>
    <t>SN200001</t>
  </si>
  <si>
    <t>Colt Python</t>
  </si>
  <si>
    <t>Python</t>
  </si>
  <si>
    <t>SN200002</t>
  </si>
  <si>
    <t>Remington 700</t>
  </si>
  <si>
    <t>SN200003</t>
  </si>
  <si>
    <t>AK-74</t>
  </si>
  <si>
    <t>ไรเฟิลจู่โจม 5.45x39mm</t>
  </si>
  <si>
    <t>SN200004</t>
  </si>
  <si>
    <t>HK UMP45</t>
  </si>
  <si>
    <t>UMP45</t>
  </si>
  <si>
    <t>ปืนกลมือกึ่งอัตโนมัติ/อัตโนมัติ ขนาด .45 ACP</t>
  </si>
  <si>
    <t>SN200005</t>
  </si>
  <si>
    <t>Benelli Supernova</t>
  </si>
  <si>
    <t>SN</t>
  </si>
  <si>
    <t>SN200006</t>
  </si>
  <si>
    <t>S&amp;W M&amp;P Shield</t>
  </si>
  <si>
    <t>Shield</t>
  </si>
  <si>
    <t>ปืนพกกึ่งอัตโนมัติ ขนาด 9mm</t>
  </si>
  <si>
    <t>SN200007</t>
  </si>
  <si>
    <t>FN F2000</t>
  </si>
  <si>
    <t>F2000</t>
  </si>
  <si>
    <t>SN200008</t>
  </si>
  <si>
    <t>SIG Sauer P226</t>
  </si>
  <si>
    <t>P226</t>
  </si>
  <si>
    <t>SN200009</t>
  </si>
  <si>
    <t>Desert Eagle Mark VII</t>
  </si>
  <si>
    <t>Mark VII</t>
  </si>
  <si>
    <t>SN200010</t>
  </si>
  <si>
    <t>DateTime</t>
  </si>
  <si>
    <t>Number</t>
  </si>
  <si>
    <t>ตารางการซื้อปืนเดือน ตุลาคม</t>
  </si>
  <si>
    <t>ตารางการซื้อปืนเดือน กันยายน</t>
  </si>
  <si>
    <t>ราคารวมเดือน ตุลาคม 2023</t>
  </si>
  <si>
    <t>ราคารวมเดือน กันยายน 2023</t>
  </si>
  <si>
    <t>Glock 17 Gen5</t>
  </si>
  <si>
    <t>G17</t>
  </si>
  <si>
    <t>ปืนพกกึ่งอัตโนมัติ ขนาด 9mm ความจุ 17+1</t>
  </si>
  <si>
    <t>SN300011</t>
  </si>
  <si>
    <t>Colt Anaconda</t>
  </si>
  <si>
    <t>Anaconda</t>
  </si>
  <si>
    <t>ปืนลูกโม่ .44 Magnum</t>
  </si>
  <si>
    <t>SN300012</t>
  </si>
  <si>
    <t>Remington 783</t>
  </si>
  <si>
    <t>ไรเฟิลซุ่มยิง .308 Winchester</t>
  </si>
  <si>
    <t>SN300013</t>
  </si>
  <si>
    <t>AK-103</t>
  </si>
  <si>
    <t>ไรเฟิลจู่โจม 7.62x39mm</t>
  </si>
  <si>
    <t>SN300014</t>
  </si>
  <si>
    <t>HK G36</t>
  </si>
  <si>
    <t>G36</t>
  </si>
  <si>
    <t>ปืนกลมือกึ่งอัตโนมัติ/อัตโนมัติ ขนาด 5.56x45mm</t>
  </si>
  <si>
    <t>SN300015</t>
  </si>
  <si>
    <t>Benelli M3</t>
  </si>
  <si>
    <t>M3</t>
  </si>
  <si>
    <t>SN300016</t>
  </si>
  <si>
    <t>S&amp;W 629</t>
  </si>
  <si>
    <t>SN300017</t>
  </si>
  <si>
    <t>FN SCAR-H</t>
  </si>
  <si>
    <t>SCAR-H</t>
  </si>
  <si>
    <t>ไรเฟิลจู่โจม 7.62x51mm NATO</t>
  </si>
  <si>
    <t>SN300018</t>
  </si>
  <si>
    <t>SIG Sauer P250</t>
  </si>
  <si>
    <t>P250</t>
  </si>
  <si>
    <t>SN300019</t>
  </si>
  <si>
    <t>Desert Eagle Mark X</t>
  </si>
  <si>
    <t>Mark X</t>
  </si>
  <si>
    <t>SN300020</t>
  </si>
  <si>
    <t>ตารางการซื้อปืนเดือน พฤศจิกายน</t>
  </si>
  <si>
    <t>ราคารวมเดือน พฤศจิกายน 2023</t>
  </si>
  <si>
    <t>Country</t>
  </si>
  <si>
    <t>Qty</t>
  </si>
  <si>
    <t>Unit_Price</t>
  </si>
  <si>
    <t>Serial</t>
  </si>
  <si>
    <t>Wolf 9mm FMJ</t>
  </si>
  <si>
    <t>W9FMJ</t>
  </si>
  <si>
    <t>กระสุน 9mm ปืนพก แบบ Full Metal Jacket</t>
  </si>
  <si>
    <t>WL100001</t>
  </si>
  <si>
    <t>Federal .45 ACP</t>
  </si>
  <si>
    <t>F45ACP</t>
  </si>
  <si>
    <t>กระสุน .45 ACP ปืนพก แบบ Full Metal Jacket</t>
  </si>
  <si>
    <t>FD100002</t>
  </si>
  <si>
    <t>Hornady 7.62x51mm</t>
  </si>
  <si>
    <t>H762</t>
  </si>
  <si>
    <t>กระสุนไรเฟิล 7.62x51mm NATO</t>
  </si>
  <si>
    <t>HN100003</t>
  </si>
  <si>
    <t>Tula 7.62x39mm</t>
  </si>
  <si>
    <t>T762</t>
  </si>
  <si>
    <t>กระสุนไรเฟิล 7.62x39mm</t>
  </si>
  <si>
    <t>TL100004</t>
  </si>
  <si>
    <t>Lapua 5.56x45mm</t>
  </si>
  <si>
    <t>L556</t>
  </si>
  <si>
    <t>กระสุนไรเฟิล 5.56x45mm NATO</t>
  </si>
  <si>
    <t>LP100005</t>
  </si>
  <si>
    <t>Fiocchi 12 Gauge</t>
  </si>
  <si>
    <t>F12G</t>
  </si>
  <si>
    <t>กระสุนลูกซอง 12 เกจ</t>
  </si>
  <si>
    <t>FC100006</t>
  </si>
  <si>
    <t>Magtech .357 Magnum</t>
  </si>
  <si>
    <t>M357</t>
  </si>
  <si>
    <t>กระสุนปืนลูกโม่ .357 Magnum</t>
  </si>
  <si>
    <t>MG100007</t>
  </si>
  <si>
    <t>IMI .50 AE</t>
  </si>
  <si>
    <t>I50AE</t>
  </si>
  <si>
    <t>กระสุนปืนพก .50 AE</t>
  </si>
  <si>
    <t>IM100008</t>
  </si>
  <si>
    <t>Sellier &amp; Bellot 9mm</t>
  </si>
  <si>
    <t>SB9</t>
  </si>
  <si>
    <t>กระสุนปืนพก 9mm +P</t>
  </si>
  <si>
    <t>SB100009</t>
  </si>
  <si>
    <t>Remington 20 Gauge</t>
  </si>
  <si>
    <t>R20G</t>
  </si>
  <si>
    <t>กระสุนลูกซอง 20 เกจ</t>
  </si>
  <si>
    <t>RM100010</t>
  </si>
  <si>
    <t>TAIP</t>
  </si>
  <si>
    <t>CAID</t>
  </si>
  <si>
    <t>CANAME</t>
  </si>
  <si>
    <t>TAModel</t>
  </si>
  <si>
    <t>TADetails</t>
  </si>
  <si>
    <t>TADateTime</t>
  </si>
  <si>
    <t>ตารางการซื้อกระสุนเดือน กันยายน</t>
  </si>
  <si>
    <t>PMC 9mm Luger</t>
  </si>
  <si>
    <t>PMC9</t>
  </si>
  <si>
    <t>กระสุน 9mm ปืนพก แบบ Luger</t>
  </si>
  <si>
    <t>South Korea</t>
  </si>
  <si>
    <t>PM100011</t>
  </si>
  <si>
    <t>Winchester .40 S&amp;W</t>
  </si>
  <si>
    <t>W40SW</t>
  </si>
  <si>
    <t>กระสุน .40 S&amp;W ปืนพก</t>
  </si>
  <si>
    <t>WN100012</t>
  </si>
  <si>
    <t>Prvi Partizan 7.62x54R</t>
  </si>
  <si>
    <t>PP762R</t>
  </si>
  <si>
    <t>กระสุนไรเฟิล 7.62x54R</t>
  </si>
  <si>
    <t>Serbia</t>
  </si>
  <si>
    <t>PP100013</t>
  </si>
  <si>
    <t>S&amp;B .380 ACP</t>
  </si>
  <si>
    <t>SB380</t>
  </si>
  <si>
    <t>กระสุน .380 ACP ปืนพก</t>
  </si>
  <si>
    <t>SB100014</t>
  </si>
  <si>
    <t>Norma 6.5 Creedmoor</t>
  </si>
  <si>
    <t>N65CM</t>
  </si>
  <si>
    <t>กระสุนไรเฟิล 6.5 Creedmoor</t>
  </si>
  <si>
    <t>Sweden</t>
  </si>
  <si>
    <t>NM100015</t>
  </si>
  <si>
    <t>Fiocchi 20 Gauge</t>
  </si>
  <si>
    <t>F20G</t>
  </si>
  <si>
    <t>FC100016</t>
  </si>
  <si>
    <t>Speer Gold Dot .357 SIG</t>
  </si>
  <si>
    <t>SP357</t>
  </si>
  <si>
    <t>กระสุนปืนพก .357 SIG</t>
  </si>
  <si>
    <t>SP100017</t>
  </si>
  <si>
    <t>Magtech .44 Magnum</t>
  </si>
  <si>
    <t>M44M</t>
  </si>
  <si>
    <t>กระสุนปืนลูกโม่ .44 Magnum</t>
  </si>
  <si>
    <t>Brazil</t>
  </si>
  <si>
    <t>MG100018</t>
  </si>
  <si>
    <t>Barnaul 5.45x39mm</t>
  </si>
  <si>
    <t>BN545</t>
  </si>
  <si>
    <t>กระสุนไรเฟิล 5.45x39mm</t>
  </si>
  <si>
    <t>BN100019</t>
  </si>
  <si>
    <t>Winchester 12 Gauge</t>
  </si>
  <si>
    <t>W12G</t>
  </si>
  <si>
    <t>WN100020</t>
  </si>
  <si>
    <t>ตารางการซื้อกระสุนเดือน ตุลาคม</t>
  </si>
  <si>
    <t>สภาพอาวุธ</t>
  </si>
  <si>
    <t>สภาพกระสุน</t>
  </si>
  <si>
    <t>อุณหภูมิในห้อง</t>
  </si>
  <si>
    <t>ข้อมูลวันเวลา</t>
  </si>
  <si>
    <t>ดี</t>
  </si>
  <si>
    <t xml:space="preserve">        ดี</t>
  </si>
  <si>
    <t xml:space="preserve">        ดีเยี่ยม</t>
  </si>
  <si>
    <t xml:space="preserve">        11/10/2023 08:25</t>
  </si>
  <si>
    <t xml:space="preserve">        ปกติ</t>
  </si>
  <si>
    <t xml:space="preserve">        12/10/2023 09:10</t>
  </si>
  <si>
    <t xml:space="preserve">        เย็น</t>
  </si>
  <si>
    <t xml:space="preserve">        13/10/2023 10:05</t>
  </si>
  <si>
    <t xml:space="preserve">        ร้อนเล็กน้อย</t>
  </si>
  <si>
    <t xml:space="preserve">        15/10/2023 13:20</t>
  </si>
  <si>
    <t xml:space="preserve">        16/10/2023 14:30</t>
  </si>
  <si>
    <t xml:space="preserve">        17/10/2023 15:15</t>
  </si>
  <si>
    <t xml:space="preserve">        18/10/2023 16:40</t>
  </si>
  <si>
    <t xml:space="preserve">        20/10/2023 18:00</t>
  </si>
  <si>
    <t xml:space="preserve"> 19/10/2023  17:25:00</t>
  </si>
  <si>
    <t>ปานกลาง</t>
  </si>
  <si>
    <t>ปกติ</t>
  </si>
  <si>
    <t>ใช้งานได้</t>
  </si>
  <si>
    <t>ต้องซ่อม</t>
  </si>
  <si>
    <t>เสื่อมสภาพ</t>
  </si>
  <si>
    <t>ร้อนเล็กน้อย</t>
  </si>
  <si>
    <t>เก่าเก็บ</t>
  </si>
  <si>
    <t>เย็น</t>
  </si>
  <si>
    <t>อบอุ่น</t>
  </si>
  <si>
    <t>ดีเยี่ยม</t>
  </si>
  <si>
    <t>ตารางการบันทึกข้อมูลการตรวจเช็ค  ตุลาคม</t>
  </si>
  <si>
    <t>ตารางการบันทึกข้อมูลการตรวจเช็ค พฤสจิกายน</t>
  </si>
  <si>
    <t>รหัสออเดอร์</t>
  </si>
  <si>
    <t>ชื่อสินค้า</t>
  </si>
  <si>
    <t>TID</t>
  </si>
  <si>
    <t>จำนวน</t>
  </si>
  <si>
    <t>ราคา</t>
  </si>
  <si>
    <t>วันเดือนปี เวลา</t>
  </si>
  <si>
    <t>O-101</t>
  </si>
  <si>
    <t>O-102</t>
  </si>
  <si>
    <t>O-103</t>
  </si>
  <si>
    <t>O-104</t>
  </si>
  <si>
    <t>O-105</t>
  </si>
  <si>
    <t>O-106</t>
  </si>
  <si>
    <t>O-107</t>
  </si>
  <si>
    <t>O-108</t>
  </si>
  <si>
    <t>O-109</t>
  </si>
  <si>
    <t>O-110</t>
  </si>
  <si>
    <t>O-111</t>
  </si>
  <si>
    <t>O-112</t>
  </si>
  <si>
    <t>O-113</t>
  </si>
  <si>
    <t>O-114</t>
  </si>
  <si>
    <t>O-115</t>
  </si>
  <si>
    <t>O-116</t>
  </si>
  <si>
    <t>O-117</t>
  </si>
  <si>
    <t>O-118</t>
  </si>
  <si>
    <t>O-119</t>
  </si>
  <si>
    <t>O-120</t>
  </si>
  <si>
    <t>O-121</t>
  </si>
  <si>
    <t>O-122</t>
  </si>
  <si>
    <t>O-123</t>
  </si>
  <si>
    <t>O-124</t>
  </si>
  <si>
    <t>O-125</t>
  </si>
  <si>
    <t>O-126</t>
  </si>
  <si>
    <t>O-127</t>
  </si>
  <si>
    <t>O-128</t>
  </si>
  <si>
    <t>O-129</t>
  </si>
  <si>
    <t>O-130</t>
  </si>
  <si>
    <t>O-131</t>
  </si>
  <si>
    <t>O-132</t>
  </si>
  <si>
    <t>O-133</t>
  </si>
  <si>
    <t>O-134</t>
  </si>
  <si>
    <t>O-135</t>
  </si>
  <si>
    <t>O-136</t>
  </si>
  <si>
    <t>O-137</t>
  </si>
  <si>
    <t>O-138</t>
  </si>
  <si>
    <t>O-139</t>
  </si>
  <si>
    <t>O-140</t>
  </si>
  <si>
    <t>O-141</t>
  </si>
  <si>
    <t>O-142</t>
  </si>
  <si>
    <t>O-143</t>
  </si>
  <si>
    <t>O-144</t>
  </si>
  <si>
    <t>O-145</t>
  </si>
  <si>
    <t>O-146</t>
  </si>
  <si>
    <t>O-147</t>
  </si>
  <si>
    <t>O-148</t>
  </si>
  <si>
    <t>O-149</t>
  </si>
  <si>
    <t>O-150</t>
  </si>
  <si>
    <t>Hornady 7.62x51</t>
  </si>
  <si>
    <t>Magtech .357</t>
  </si>
  <si>
    <t>Remington 20 G</t>
  </si>
  <si>
    <t>O-151</t>
  </si>
  <si>
    <t>O-152</t>
  </si>
  <si>
    <t>O-153</t>
  </si>
  <si>
    <t>O-154</t>
  </si>
  <si>
    <t>O-155</t>
  </si>
  <si>
    <t>O-156</t>
  </si>
  <si>
    <t>O-157</t>
  </si>
  <si>
    <t>O-158</t>
  </si>
  <si>
    <t>O-159</t>
  </si>
  <si>
    <t>O-160</t>
  </si>
  <si>
    <t>O-161</t>
  </si>
  <si>
    <t>O-162</t>
  </si>
  <si>
    <t>O-163</t>
  </si>
  <si>
    <t>O-164</t>
  </si>
  <si>
    <t>O-165</t>
  </si>
  <si>
    <t>O-166</t>
  </si>
  <si>
    <t>O-167</t>
  </si>
  <si>
    <t>O-168</t>
  </si>
  <si>
    <t>O-169</t>
  </si>
  <si>
    <t>O-170</t>
  </si>
  <si>
    <t>O-171</t>
  </si>
  <si>
    <t>O-172</t>
  </si>
  <si>
    <t>O-173</t>
  </si>
  <si>
    <t>O-174</t>
  </si>
  <si>
    <t>O-175</t>
  </si>
  <si>
    <t>O-176</t>
  </si>
  <si>
    <t>O-177</t>
  </si>
  <si>
    <t>O-178</t>
  </si>
  <si>
    <t>O-179</t>
  </si>
  <si>
    <t>O-180</t>
  </si>
  <si>
    <t>O-181</t>
  </si>
  <si>
    <t>O-182</t>
  </si>
  <si>
    <t>O-183</t>
  </si>
  <si>
    <t>O-184</t>
  </si>
  <si>
    <t>O-185</t>
  </si>
  <si>
    <t>O-186</t>
  </si>
  <si>
    <t>O-187</t>
  </si>
  <si>
    <t>O-188</t>
  </si>
  <si>
    <t>O-189</t>
  </si>
  <si>
    <t>O-190</t>
  </si>
  <si>
    <t>O-191</t>
  </si>
  <si>
    <t>O-192</t>
  </si>
  <si>
    <t>O-193</t>
  </si>
  <si>
    <t>O-194</t>
  </si>
  <si>
    <t>O-195</t>
  </si>
  <si>
    <t>O-196</t>
  </si>
  <si>
    <t>O-197</t>
  </si>
  <si>
    <t>O-198</t>
  </si>
  <si>
    <t>O-199</t>
  </si>
  <si>
    <t>O-200</t>
  </si>
  <si>
    <t>ตารางบันทึกการขายทั้งหมด</t>
  </si>
  <si>
    <t>ปี</t>
  </si>
  <si>
    <t>ยอดรวม (บาท)</t>
  </si>
  <si>
    <t>ผลรวมแต่ละปี</t>
  </si>
  <si>
    <t>ชื่อร้าน</t>
  </si>
  <si>
    <t>ที่ตั้ง</t>
  </si>
  <si>
    <t>เบอร์ติด</t>
  </si>
  <si>
    <t>อีเมลล์</t>
  </si>
  <si>
    <t>Iron Eagle</t>
  </si>
  <si>
    <t>256/7 ถนนสุขุมวิท แขวงบางจาก เขตพระโขนง กรุงเทพฯ 10260</t>
  </si>
  <si>
    <t>chayangkunmhoya@gmail.com</t>
  </si>
  <si>
    <t>ตารางรายละเอียดร้าน</t>
  </si>
  <si>
    <t>w</t>
  </si>
  <si>
    <t>เดือน</t>
  </si>
  <si>
    <t>ผลรวมแต่ละเดือน3ปี</t>
  </si>
  <si>
    <t>ผลรวมแต่ละเดือน ปี2023</t>
  </si>
  <si>
    <t>ผลรวม</t>
  </si>
  <si>
    <t>กำไร</t>
  </si>
  <si>
    <t>ต้นทุนรวม</t>
  </si>
  <si>
    <t>กันยา</t>
  </si>
  <si>
    <t>ตุลาคม</t>
  </si>
  <si>
    <t>พฤศจิกา</t>
  </si>
  <si>
    <t>ต้นทุนรวมแต่ละ ปี2023</t>
  </si>
  <si>
    <t>กำไรแต่เดือน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</si>
</sst>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8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0" fillId="0" borderId="7" xfId="0" applyBorder="1"/>
    <xf numFmtId="0" fontId="0" fillId="0" borderId="6" xfId="0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22" fontId="0" fillId="0" borderId="3" xfId="0" applyNumberFormat="1" applyBorder="1" applyAlignment="1">
      <alignment horizontal="center" vertical="center" wrapText="1"/>
    </xf>
    <xf numFmtId="22" fontId="0" fillId="0" borderId="7" xfId="0" applyNumberFormat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/>
    </xf>
    <xf numFmtId="22" fontId="0" fillId="0" borderId="3" xfId="0" applyNumberFormat="1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9" xfId="0" applyBorder="1"/>
    <xf numFmtId="2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1" xfId="1" applyFont="1" applyBorder="1" applyAlignment="1">
      <alignment horizontal="center" vertical="top"/>
    </xf>
    <xf numFmtId="0" fontId="3" fillId="0" borderId="1" xfId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2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/>
    </xf>
    <xf numFmtId="4" fontId="3" fillId="0" borderId="1" xfId="1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/>
  </cellXfs>
  <cellStyles count="3">
    <cellStyle name="Hyperlink" xfId="2" builtinId="8"/>
    <cellStyle name="Normal" xfId="0" builtinId="0"/>
    <cellStyle name="Normal 2" xfId="1" xr:uid="{56D141DD-1A03-4268-8E9B-DC6A33F9AC34}"/>
  </cellStyles>
  <dxfs count="103"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/m/yyyy\ 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7" formatCode="d/m/yyyy\ 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7" formatCode="d/m/yyyy\ h:mm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7" formatCode="d/m/yyyy\ h:mm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7" formatCode="d/m/yyyy\ h:mm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7" formatCode="d/m/yyyy\ h:mm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656115-52C9-4D51-BB77-4B9C09022C4F}" name="Table1" displayName="Table1" ref="Q3:R8" totalsRowShown="0" headerRowDxfId="102" headerRowBorderDxfId="101" tableBorderDxfId="100" totalsRowBorderDxfId="99">
  <autoFilter ref="Q3:R8" xr:uid="{AA656115-52C9-4D51-BB77-4B9C09022C4F}"/>
  <tableColumns count="2">
    <tableColumn id="1" xr3:uid="{D69F98D0-C45B-4A88-9F47-8D29A62C2D40}" name="TPID" dataDxfId="98"/>
    <tableColumn id="2" xr3:uid="{2430A9C9-D3C0-49FC-90D6-9D4C85791B26}" name="TPNAME" dataDxfId="9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0D0383-4FB9-43DF-8E4C-79496EA02C8A}" name="Table2" displayName="Table2" ref="Q11:R15" totalsRowShown="0" headerRowDxfId="96" headerRowBorderDxfId="95" tableBorderDxfId="94" totalsRowBorderDxfId="93">
  <autoFilter ref="Q11:R15" xr:uid="{D30D0383-4FB9-43DF-8E4C-79496EA02C8A}"/>
  <tableColumns count="2">
    <tableColumn id="1" xr3:uid="{B28D31B0-D989-4CC7-BC21-32D9E3E31633}" name="TAID" dataDxfId="92"/>
    <tableColumn id="2" xr3:uid="{149CB1AA-D346-49EC-AB9F-B58A1E4EC550}" name="TANAME" dataDxfId="9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CC508D-B123-4993-9B8D-7F02EB08050B}" name="Table5" displayName="Table5" ref="D27:M37" totalsRowShown="0" headerRowDxfId="90" dataDxfId="88" headerRowBorderDxfId="89" tableBorderDxfId="87" totalsRowBorderDxfId="86">
  <autoFilter ref="D27:M37" xr:uid="{10CC508D-B123-4993-9B8D-7F02EB08050B}"/>
  <tableColumns count="10">
    <tableColumn id="1" xr3:uid="{8FFDF280-DC5C-475B-A2BE-DF1B0B30B639}" name="PID" dataDxfId="85"/>
    <tableColumn id="2" xr3:uid="{04A2B6B5-0560-4B48-83E1-1FB73014951E}" name="PNAME" dataDxfId="84"/>
    <tableColumn id="3" xr3:uid="{5E9C784B-0B6D-4490-80F6-26340DA768B8}" name="TPID" dataDxfId="83"/>
    <tableColumn id="4" xr3:uid="{E88E1AA4-1535-4F37-A5A5-6EA7FC5410D7}" name="Model" dataDxfId="82"/>
    <tableColumn id="5" xr3:uid="{50A35B8A-B3E1-48EE-9656-F7745EDF099C}" name="Specification" dataDxfId="81"/>
    <tableColumn id="6" xr3:uid="{54B59A75-3446-433B-AD6B-DC6A8F18D602}" name="Origin" dataDxfId="80"/>
    <tableColumn id="7" xr3:uid="{04A07987-173B-4683-8DB4-974769A501AF}" name="Quantity" dataDxfId="79"/>
    <tableColumn id="8" xr3:uid="{F6F8BA06-27E2-4419-AA59-AF2E8D7F66A1}" name="Price" dataDxfId="3"/>
    <tableColumn id="9" xr3:uid="{A3C0955B-5EAC-47C3-A562-0B14AE12E016}" name="Number" dataDxfId="78"/>
    <tableColumn id="10" xr3:uid="{FDAC1FE4-99E1-472E-9F99-6732ACC965D0}" name="DateTime" dataDxfId="7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10983F-71F9-4E69-B71F-9442E251CD4C}" name="Table6" displayName="Table6" ref="R27:AA37" totalsRowShown="0" headerRowDxfId="76" dataDxfId="74" headerRowBorderDxfId="75" tableBorderDxfId="73" totalsRowBorderDxfId="72">
  <autoFilter ref="R27:AA37" xr:uid="{5C10983F-71F9-4E69-B71F-9442E251CD4C}"/>
  <tableColumns count="10">
    <tableColumn id="1" xr3:uid="{E3663B64-18FC-495B-9253-C8F923D710E2}" name="PID" dataDxfId="71"/>
    <tableColumn id="2" xr3:uid="{802E1DAA-91B8-4F07-BBC0-7B915047A2B2}" name="PNAME" dataDxfId="70"/>
    <tableColumn id="3" xr3:uid="{936D1AE1-D5EA-4485-BBFC-8E9E234B6699}" name="TPID" dataDxfId="69"/>
    <tableColumn id="4" xr3:uid="{4C184169-9034-4FE9-9325-47A1E680ECB0}" name="Model" dataDxfId="68"/>
    <tableColumn id="5" xr3:uid="{FB2D2842-D023-407C-A947-B683283C3D19}" name="Specification" dataDxfId="67"/>
    <tableColumn id="6" xr3:uid="{E3AA8C3F-C8FD-479C-9428-8E0E12FD6FE0}" name="Origin" dataDxfId="66"/>
    <tableColumn id="7" xr3:uid="{793B703F-7999-4B8A-81CE-073CDBA83968}" name="Quantity" dataDxfId="65"/>
    <tableColumn id="8" xr3:uid="{BF77D149-CC75-4CC6-B330-158A35AEB0AE}" name="Price" dataDxfId="2"/>
    <tableColumn id="9" xr3:uid="{40121DC9-3822-4EA8-8AC8-3700EA4BD61E}" name="Number" dataDxfId="64"/>
    <tableColumn id="10" xr3:uid="{60CBCDF0-EAC8-4FCC-99DF-FA6B7EF261A7}" name="DateTime" dataDxfId="6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C1A3BF-8EDD-464A-851B-8068FD239803}" name="Table7" displayName="Table7" ref="AF27:AO37" totalsRowShown="0" headerRowDxfId="62" dataDxfId="60" headerRowBorderDxfId="61" tableBorderDxfId="59" totalsRowBorderDxfId="58">
  <autoFilter ref="AF27:AO37" xr:uid="{A1C1A3BF-8EDD-464A-851B-8068FD239803}"/>
  <tableColumns count="10">
    <tableColumn id="1" xr3:uid="{EA950817-F63B-4371-873C-5559A377918C}" name="PID" dataDxfId="57"/>
    <tableColumn id="2" xr3:uid="{49E449AA-46A2-42E1-BC7E-59EA58AF8705}" name="PNAME" dataDxfId="56"/>
    <tableColumn id="3" xr3:uid="{3859C325-A212-47FC-BAA9-F1ADC59ED284}" name="TPID" dataDxfId="55"/>
    <tableColumn id="4" xr3:uid="{864E6D08-3614-40F5-9F97-32A734DEA04F}" name="Model" dataDxfId="54"/>
    <tableColumn id="5" xr3:uid="{16FE6091-227B-442E-A519-B6421F2BDF0F}" name="Specification" dataDxfId="53"/>
    <tableColumn id="6" xr3:uid="{875C2F23-C71D-4FED-82F5-FE13D25778E1}" name="Origin" dataDxfId="52"/>
    <tableColumn id="7" xr3:uid="{2BDC4B00-5185-4D6F-8E7B-CAA58D942245}" name="Quantity" dataDxfId="51"/>
    <tableColumn id="8" xr3:uid="{94BCFF31-428C-46E2-BD95-FC969BDACC25}" name="Price" dataDxfId="1"/>
    <tableColumn id="9" xr3:uid="{19BE263C-8D02-4ABD-BDAF-6BDF35804F8B}" name="Number" dataDxfId="50"/>
    <tableColumn id="10" xr3:uid="{08EBF5F1-AC77-4605-B5EC-F04B68B423C5}" name="DateTime" dataDxfId="49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48665-6CED-4107-9940-000782B234D4}" name="Table3" displayName="Table3" ref="D43:M53" totalsRowShown="0" headerRowDxfId="48" dataDxfId="46" headerRowBorderDxfId="47" tableBorderDxfId="45" totalsRowBorderDxfId="44">
  <autoFilter ref="D43:M53" xr:uid="{06348665-6CED-4107-9940-000782B234D4}"/>
  <tableColumns count="10">
    <tableColumn id="1" xr3:uid="{1C467DEC-BBEC-4040-9D79-D445E6E84F56}" name="CAID" dataDxfId="43"/>
    <tableColumn id="2" xr3:uid="{2445C07D-EED4-466A-86E6-A05F0941F213}" name="CANAME" dataDxfId="42"/>
    <tableColumn id="3" xr3:uid="{6DBF8AE7-5AF2-4FF2-805B-AC23FCA1AA31}" name="TAIP" dataDxfId="41"/>
    <tableColumn id="4" xr3:uid="{720BEE73-5FCA-4360-B9FE-86E093BFB40B}" name="TAModel" dataDxfId="40"/>
    <tableColumn id="5" xr3:uid="{DDB0E321-B714-46CC-A314-89BC6764B787}" name="TADetails" dataDxfId="39"/>
    <tableColumn id="6" xr3:uid="{E034D5F4-B6DC-4F9B-98EA-602E6219FF58}" name="Country" dataDxfId="38"/>
    <tableColumn id="7" xr3:uid="{03A060B6-9667-4521-95D4-EACD2EBBF065}" name="Qty" dataDxfId="37"/>
    <tableColumn id="8" xr3:uid="{9D8548D8-AC3D-4251-8CA5-5AD140F57F72}" name="Unit_Price" dataDxfId="4"/>
    <tableColumn id="9" xr3:uid="{61B74000-95B3-4C54-8EEC-EC41E9A6EE65}" name="Serial" dataDxfId="36"/>
    <tableColumn id="10" xr3:uid="{D0C2B438-FF2A-482F-9754-688A05B693FE}" name="TADateTime" dataDxfId="3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E3115E-C6C2-491E-B5C4-AF9EC666F376}" name="Table4" displayName="Table4" ref="R43:AA53" totalsRowShown="0" headerRowDxfId="34" dataDxfId="32" headerRowBorderDxfId="33" tableBorderDxfId="31" totalsRowBorderDxfId="30">
  <autoFilter ref="R43:AA53" xr:uid="{EDE3115E-C6C2-491E-B5C4-AF9EC666F376}"/>
  <tableColumns count="10">
    <tableColumn id="1" xr3:uid="{E547780C-4BB7-47FC-88B0-307B1576A852}" name="CAID" dataDxfId="29"/>
    <tableColumn id="2" xr3:uid="{578D6CD1-DEF4-4466-9D58-E81050913563}" name="CANAME" dataDxfId="28"/>
    <tableColumn id="3" xr3:uid="{E07C6680-52B0-4BA3-8C2A-8BB1613D71CC}" name="TAIP" dataDxfId="27"/>
    <tableColumn id="4" xr3:uid="{1EC5417C-1B2F-42AA-8E99-531AA36A69AC}" name="TAModel" dataDxfId="26"/>
    <tableColumn id="5" xr3:uid="{DB641E12-0966-4956-AACD-2A01C0599A7F}" name="TADetails" dataDxfId="25"/>
    <tableColumn id="6" xr3:uid="{BC23D889-2633-4134-BB18-7E5D37FE2A56}" name="Country" dataDxfId="24"/>
    <tableColumn id="7" xr3:uid="{E06F2404-3C31-4A19-8CB9-D821058EBD29}" name="Qty" dataDxfId="23"/>
    <tableColumn id="8" xr3:uid="{F9C91ECF-8C0D-405B-B05A-BC082594A6A5}" name="Unit_Price" dataDxfId="0"/>
    <tableColumn id="9" xr3:uid="{AAD0D6BA-456B-4153-A9C9-AC1F80A19BE8}" name="Serial" dataDxfId="22"/>
    <tableColumn id="10" xr3:uid="{C43A7F04-A923-41FD-8B1C-BAA3B88AB7A2}" name="TADateTime" dataDxfId="2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938F73-748A-4508-AC15-B1B16B2532F1}" name="Table8" displayName="Table8" ref="D58:G68" totalsRowShown="0" headerRowDxfId="20" headerRowBorderDxfId="19" tableBorderDxfId="18" totalsRowBorderDxfId="17">
  <autoFilter ref="D58:G68" xr:uid="{B2938F73-748A-4508-AC15-B1B16B2532F1}"/>
  <tableColumns count="4">
    <tableColumn id="1" xr3:uid="{3128CD03-D1EB-4EF7-83F7-5D3E787E5897}" name="สภาพอาวุธ" dataDxfId="16"/>
    <tableColumn id="2" xr3:uid="{CB9D1E58-F1C7-4C93-BC28-57288E13FDA3}" name="สภาพกระสุน" dataDxfId="15"/>
    <tableColumn id="3" xr3:uid="{C3E14248-29BE-4F57-946E-BACF7F1DC56B}" name="อุณหภูมิในห้อง" dataDxfId="14"/>
    <tableColumn id="4" xr3:uid="{0E772A72-D18B-4B91-B588-A9E05952E86C}" name="ข้อมูลวันเวลา" dataDxfId="1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8397187-F490-4A58-B41B-B8066EDD76F5}" name="Table10" displayName="Table10" ref="K58:N68" totalsRowShown="0" headerRowDxfId="12" headerRowBorderDxfId="11" tableBorderDxfId="10" totalsRowBorderDxfId="9">
  <autoFilter ref="K58:N68" xr:uid="{E8397187-F490-4A58-B41B-B8066EDD76F5}"/>
  <tableColumns count="4">
    <tableColumn id="1" xr3:uid="{38F290D8-2669-4664-BAA1-8C480285AF91}" name="สภาพอาวุธ" dataDxfId="8"/>
    <tableColumn id="2" xr3:uid="{F87DE80C-BE81-4769-9FEC-42017F444005}" name="สภาพกระสุน" dataDxfId="7"/>
    <tableColumn id="3" xr3:uid="{2CAFF7DF-CD35-4A62-91E8-F43E6410E5DD}" name="อุณหภูมิในห้อง" dataDxfId="6"/>
    <tableColumn id="4" xr3:uid="{9B663BC3-9DEF-4F0D-9DE0-56A0788FC200}" name="ข้อมูลวันเวลา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hyperlink" Target="mailto:chayangkunmhoya@gmail.com" TargetMode="Externa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129B-84E9-4ADB-99CD-6D0E3368FE60}">
  <dimension ref="C2:AP176"/>
  <sheetViews>
    <sheetView tabSelected="1" topLeftCell="K84" zoomScaleNormal="100" workbookViewId="0">
      <selection activeCell="U108" sqref="U108"/>
    </sheetView>
  </sheetViews>
  <sheetFormatPr defaultRowHeight="14.25" x14ac:dyDescent="0.2"/>
  <cols>
    <col min="4" max="4" width="16.125" customWidth="1"/>
    <col min="5" max="5" width="42.75" customWidth="1"/>
    <col min="6" max="6" width="16.5" customWidth="1"/>
    <col min="7" max="7" width="27.875" customWidth="1"/>
    <col min="8" max="8" width="16" customWidth="1"/>
    <col min="9" max="9" width="17" customWidth="1"/>
    <col min="10" max="10" width="26.125" customWidth="1"/>
    <col min="11" max="11" width="12.125" customWidth="1"/>
    <col min="12" max="12" width="13" customWidth="1"/>
    <col min="13" max="13" width="24.5" customWidth="1"/>
    <col min="14" max="14" width="21.25" customWidth="1"/>
    <col min="17" max="17" width="12.5" customWidth="1"/>
    <col min="18" max="18" width="18.5" customWidth="1"/>
    <col min="19" max="19" width="16.5" customWidth="1"/>
    <col min="20" max="20" width="12.5" customWidth="1"/>
    <col min="21" max="21" width="9.75" customWidth="1"/>
    <col min="22" max="22" width="17.125" customWidth="1"/>
    <col min="23" max="23" width="9.375" customWidth="1"/>
    <col min="24" max="24" width="11.875" customWidth="1"/>
    <col min="25" max="25" width="11.5" customWidth="1"/>
    <col min="26" max="26" width="12.375" customWidth="1"/>
    <col min="27" max="27" width="22.875" customWidth="1"/>
    <col min="30" max="30" width="9" customWidth="1"/>
    <col min="31" max="31" width="16.375" customWidth="1"/>
    <col min="32" max="32" width="14.5" customWidth="1"/>
    <col min="33" max="33" width="16.625" customWidth="1"/>
    <col min="35" max="35" width="9.125" customWidth="1"/>
    <col min="36" max="36" width="17.875" customWidth="1"/>
    <col min="37" max="37" width="9.375" customWidth="1"/>
    <col min="38" max="38" width="11.875" customWidth="1"/>
    <col min="39" max="39" width="13.5" customWidth="1"/>
    <col min="40" max="40" width="12.875" customWidth="1"/>
    <col min="41" max="41" width="22" customWidth="1"/>
  </cols>
  <sheetData>
    <row r="2" spans="4:18" x14ac:dyDescent="0.2">
      <c r="Q2" s="51" t="s">
        <v>7</v>
      </c>
      <c r="R2" s="51"/>
    </row>
    <row r="3" spans="4:18" x14ac:dyDescent="0.2">
      <c r="E3" s="12"/>
      <c r="Q3" s="5" t="s">
        <v>4</v>
      </c>
      <c r="R3" s="6" t="s">
        <v>5</v>
      </c>
    </row>
    <row r="4" spans="4:18" x14ac:dyDescent="0.2">
      <c r="E4" s="11"/>
      <c r="Q4" s="3">
        <v>1</v>
      </c>
      <c r="R4" s="4" t="s">
        <v>55</v>
      </c>
    </row>
    <row r="5" spans="4:18" x14ac:dyDescent="0.2">
      <c r="E5" s="10"/>
      <c r="Q5" s="3">
        <v>2</v>
      </c>
      <c r="R5" s="4" t="s">
        <v>1</v>
      </c>
    </row>
    <row r="6" spans="4:18" x14ac:dyDescent="0.2">
      <c r="Q6" s="3">
        <v>3</v>
      </c>
      <c r="R6" s="4" t="s">
        <v>0</v>
      </c>
    </row>
    <row r="7" spans="4:18" x14ac:dyDescent="0.2">
      <c r="D7" s="45" t="s">
        <v>386</v>
      </c>
      <c r="E7" s="46"/>
      <c r="F7" s="46"/>
      <c r="G7" s="47"/>
      <c r="H7" s="51"/>
      <c r="Q7" s="3">
        <v>4</v>
      </c>
      <c r="R7" s="4" t="s">
        <v>2</v>
      </c>
    </row>
    <row r="8" spans="4:18" x14ac:dyDescent="0.2">
      <c r="D8" s="14" t="s">
        <v>379</v>
      </c>
      <c r="E8" s="14" t="s">
        <v>380</v>
      </c>
      <c r="F8" s="14" t="s">
        <v>381</v>
      </c>
      <c r="G8" s="14" t="s">
        <v>382</v>
      </c>
      <c r="H8" s="51"/>
      <c r="Q8" s="7">
        <v>5</v>
      </c>
      <c r="R8" s="8" t="s">
        <v>3</v>
      </c>
    </row>
    <row r="9" spans="4:18" x14ac:dyDescent="0.2">
      <c r="D9" s="14" t="s">
        <v>383</v>
      </c>
      <c r="E9" s="42" t="s">
        <v>384</v>
      </c>
      <c r="F9" s="14">
        <v>839469514</v>
      </c>
      <c r="G9" s="43" t="s">
        <v>385</v>
      </c>
      <c r="H9" s="51"/>
    </row>
    <row r="10" spans="4:18" x14ac:dyDescent="0.2">
      <c r="Q10" t="s">
        <v>8</v>
      </c>
    </row>
    <row r="11" spans="4:18" x14ac:dyDescent="0.2">
      <c r="Q11" s="5" t="s">
        <v>6</v>
      </c>
      <c r="R11" s="6" t="s">
        <v>13</v>
      </c>
    </row>
    <row r="12" spans="4:18" x14ac:dyDescent="0.2">
      <c r="Q12" s="2">
        <v>1</v>
      </c>
      <c r="R12" s="4" t="s">
        <v>9</v>
      </c>
    </row>
    <row r="13" spans="4:18" x14ac:dyDescent="0.2">
      <c r="Q13" s="2">
        <v>2</v>
      </c>
      <c r="R13" s="4" t="s">
        <v>10</v>
      </c>
    </row>
    <row r="14" spans="4:18" x14ac:dyDescent="0.2">
      <c r="Q14" s="2">
        <v>3</v>
      </c>
      <c r="R14" s="4" t="s">
        <v>11</v>
      </c>
    </row>
    <row r="15" spans="4:18" x14ac:dyDescent="0.2">
      <c r="Q15" s="9">
        <v>4</v>
      </c>
      <c r="R15" s="8" t="s">
        <v>12</v>
      </c>
    </row>
    <row r="23" spans="3:42" x14ac:dyDescent="0.2">
      <c r="C23" s="13"/>
      <c r="D23" s="13"/>
      <c r="E23" s="13"/>
      <c r="F23" s="13"/>
      <c r="G23" s="13"/>
      <c r="H23" s="13"/>
      <c r="I23" s="13"/>
      <c r="J23" s="13"/>
      <c r="K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3:42" x14ac:dyDescent="0.2">
      <c r="C24" s="10"/>
      <c r="D24" s="10"/>
      <c r="E24" s="10"/>
      <c r="F24" s="10"/>
      <c r="G24" s="10"/>
      <c r="H24" s="10"/>
      <c r="I24" s="10"/>
      <c r="J24" s="10"/>
      <c r="K24" s="10"/>
      <c r="M24" s="10"/>
      <c r="N24" s="10"/>
      <c r="O24" s="10"/>
      <c r="P24" s="10"/>
      <c r="Q24" s="10"/>
      <c r="R24" s="10"/>
      <c r="S24" s="10"/>
      <c r="T24" s="10"/>
      <c r="U24" s="10"/>
      <c r="V24" s="15"/>
    </row>
    <row r="25" spans="3:42" x14ac:dyDescent="0.2">
      <c r="C25" s="10"/>
      <c r="D25" s="10"/>
      <c r="E25" s="10"/>
      <c r="F25" s="10"/>
      <c r="G25" s="10"/>
      <c r="H25" s="10"/>
      <c r="I25" s="10"/>
      <c r="J25" s="10"/>
      <c r="K25" s="10"/>
      <c r="M25" s="10"/>
      <c r="N25" s="10"/>
      <c r="O25" s="10"/>
      <c r="P25" s="10"/>
      <c r="Q25" s="10"/>
      <c r="R25" s="10"/>
      <c r="S25" s="10"/>
      <c r="T25" s="10"/>
      <c r="U25" s="10"/>
      <c r="V25" s="15"/>
    </row>
    <row r="26" spans="3:42" x14ac:dyDescent="0.2">
      <c r="C26" s="10"/>
      <c r="D26" s="55" t="s">
        <v>103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10"/>
      <c r="P26" s="10"/>
      <c r="Q26" s="10"/>
      <c r="R26" s="52" t="s">
        <v>102</v>
      </c>
      <c r="S26" s="53"/>
      <c r="T26" s="53"/>
      <c r="U26" s="53"/>
      <c r="V26" s="53"/>
      <c r="W26" s="53"/>
      <c r="X26" s="53"/>
      <c r="Y26" s="53"/>
      <c r="Z26" s="53"/>
      <c r="AA26" s="54"/>
      <c r="AB26" s="51"/>
      <c r="AF26" s="45" t="s">
        <v>139</v>
      </c>
      <c r="AG26" s="46"/>
      <c r="AH26" s="46"/>
      <c r="AI26" s="46"/>
      <c r="AJ26" s="46"/>
      <c r="AK26" s="46"/>
      <c r="AL26" s="46"/>
      <c r="AM26" s="46"/>
      <c r="AN26" s="46"/>
      <c r="AO26" s="47"/>
      <c r="AP26" s="48"/>
    </row>
    <row r="27" spans="3:42" x14ac:dyDescent="0.2">
      <c r="C27" s="10"/>
      <c r="D27" s="19" t="s">
        <v>66</v>
      </c>
      <c r="E27" s="20" t="s">
        <v>67</v>
      </c>
      <c r="F27" s="20" t="s">
        <v>4</v>
      </c>
      <c r="G27" s="20" t="s">
        <v>56</v>
      </c>
      <c r="H27" s="20" t="s">
        <v>57</v>
      </c>
      <c r="I27" s="20" t="s">
        <v>58</v>
      </c>
      <c r="J27" s="20" t="s">
        <v>59</v>
      </c>
      <c r="K27" s="20" t="s">
        <v>60</v>
      </c>
      <c r="L27" s="20" t="s">
        <v>101</v>
      </c>
      <c r="M27" s="21" t="s">
        <v>100</v>
      </c>
      <c r="N27" s="55"/>
      <c r="O27" s="10"/>
      <c r="P27" s="10"/>
      <c r="Q27" s="10"/>
      <c r="R27" s="19" t="s">
        <v>66</v>
      </c>
      <c r="S27" s="20" t="s">
        <v>67</v>
      </c>
      <c r="T27" s="20" t="s">
        <v>4</v>
      </c>
      <c r="U27" s="20" t="s">
        <v>56</v>
      </c>
      <c r="V27" s="20" t="s">
        <v>57</v>
      </c>
      <c r="W27" s="20" t="s">
        <v>58</v>
      </c>
      <c r="X27" s="20" t="s">
        <v>59</v>
      </c>
      <c r="Y27" s="20" t="s">
        <v>60</v>
      </c>
      <c r="Z27" s="20" t="s">
        <v>101</v>
      </c>
      <c r="AA27" s="21" t="s">
        <v>100</v>
      </c>
      <c r="AB27" s="51"/>
      <c r="AF27" s="19" t="s">
        <v>66</v>
      </c>
      <c r="AG27" s="20" t="s">
        <v>67</v>
      </c>
      <c r="AH27" s="20" t="s">
        <v>4</v>
      </c>
      <c r="AI27" s="20" t="s">
        <v>56</v>
      </c>
      <c r="AJ27" s="20" t="s">
        <v>57</v>
      </c>
      <c r="AK27" s="20" t="s">
        <v>58</v>
      </c>
      <c r="AL27" s="20" t="s">
        <v>59</v>
      </c>
      <c r="AM27" s="20" t="s">
        <v>60</v>
      </c>
      <c r="AN27" s="20" t="s">
        <v>101</v>
      </c>
      <c r="AO27" s="21" t="s">
        <v>100</v>
      </c>
      <c r="AP27" s="49"/>
    </row>
    <row r="28" spans="3:42" ht="42.75" x14ac:dyDescent="0.2">
      <c r="C28" s="10"/>
      <c r="D28" s="18">
        <v>1</v>
      </c>
      <c r="E28" s="17" t="s">
        <v>15</v>
      </c>
      <c r="F28" s="17">
        <v>1</v>
      </c>
      <c r="G28" s="17" t="s">
        <v>16</v>
      </c>
      <c r="H28" s="16" t="s">
        <v>17</v>
      </c>
      <c r="I28" s="16" t="s">
        <v>18</v>
      </c>
      <c r="J28" s="17">
        <v>15</v>
      </c>
      <c r="K28" s="56">
        <v>25000</v>
      </c>
      <c r="L28" s="17" t="s">
        <v>19</v>
      </c>
      <c r="M28" s="29">
        <v>45170.385416666664</v>
      </c>
      <c r="N28" s="55"/>
      <c r="O28" s="10"/>
      <c r="P28" s="10"/>
      <c r="Q28" s="10"/>
      <c r="R28" s="18">
        <v>1</v>
      </c>
      <c r="S28" s="17" t="s">
        <v>68</v>
      </c>
      <c r="T28" s="17">
        <v>1</v>
      </c>
      <c r="U28" s="17" t="s">
        <v>69</v>
      </c>
      <c r="V28" s="16" t="s">
        <v>70</v>
      </c>
      <c r="W28" s="16" t="s">
        <v>18</v>
      </c>
      <c r="X28" s="17">
        <v>20</v>
      </c>
      <c r="Y28" s="56">
        <v>27000</v>
      </c>
      <c r="Z28" s="17" t="s">
        <v>71</v>
      </c>
      <c r="AA28" s="29">
        <v>45200.375</v>
      </c>
      <c r="AB28" s="51"/>
      <c r="AF28" s="18">
        <v>1</v>
      </c>
      <c r="AG28" s="17" t="s">
        <v>106</v>
      </c>
      <c r="AH28" s="17">
        <v>1</v>
      </c>
      <c r="AI28" s="17" t="s">
        <v>107</v>
      </c>
      <c r="AJ28" s="16" t="s">
        <v>108</v>
      </c>
      <c r="AK28" s="16" t="s">
        <v>18</v>
      </c>
      <c r="AL28" s="17">
        <v>18</v>
      </c>
      <c r="AM28" s="56">
        <v>28000</v>
      </c>
      <c r="AN28" s="17" t="s">
        <v>109</v>
      </c>
      <c r="AO28" s="29">
        <v>45241.381944444445</v>
      </c>
      <c r="AP28" s="49"/>
    </row>
    <row r="29" spans="3:42" ht="28.5" x14ac:dyDescent="0.2">
      <c r="C29" s="10"/>
      <c r="D29" s="18">
        <v>2</v>
      </c>
      <c r="E29" s="17" t="s">
        <v>20</v>
      </c>
      <c r="F29" s="17">
        <v>1</v>
      </c>
      <c r="G29" s="17" t="s">
        <v>21</v>
      </c>
      <c r="H29" s="16" t="s">
        <v>22</v>
      </c>
      <c r="I29" s="16" t="s">
        <v>23</v>
      </c>
      <c r="J29" s="17">
        <v>10</v>
      </c>
      <c r="K29" s="56">
        <v>30000</v>
      </c>
      <c r="L29" s="17" t="s">
        <v>24</v>
      </c>
      <c r="M29" s="29">
        <v>45172.479166666664</v>
      </c>
      <c r="N29" s="55"/>
      <c r="O29" s="10"/>
      <c r="P29" s="10" t="s">
        <v>387</v>
      </c>
      <c r="Q29" s="10"/>
      <c r="R29" s="18">
        <v>2</v>
      </c>
      <c r="S29" s="17" t="s">
        <v>72</v>
      </c>
      <c r="T29" s="17">
        <v>1</v>
      </c>
      <c r="U29" s="17" t="s">
        <v>73</v>
      </c>
      <c r="V29" s="16" t="s">
        <v>43</v>
      </c>
      <c r="W29" s="16" t="s">
        <v>23</v>
      </c>
      <c r="X29" s="17">
        <v>5</v>
      </c>
      <c r="Y29" s="56">
        <v>45000</v>
      </c>
      <c r="Z29" s="17" t="s">
        <v>74</v>
      </c>
      <c r="AA29" s="29">
        <v>45201.46875</v>
      </c>
      <c r="AB29" s="51"/>
      <c r="AF29" s="18">
        <v>2</v>
      </c>
      <c r="AG29" s="17" t="s">
        <v>110</v>
      </c>
      <c r="AH29" s="17">
        <v>1</v>
      </c>
      <c r="AI29" s="17" t="s">
        <v>111</v>
      </c>
      <c r="AJ29" s="16" t="s">
        <v>112</v>
      </c>
      <c r="AK29" s="16" t="s">
        <v>23</v>
      </c>
      <c r="AL29" s="17">
        <v>4</v>
      </c>
      <c r="AM29" s="56">
        <v>48000</v>
      </c>
      <c r="AN29" s="17" t="s">
        <v>113</v>
      </c>
      <c r="AO29" s="29">
        <v>45242.475694444445</v>
      </c>
      <c r="AP29" s="49"/>
    </row>
    <row r="30" spans="3:42" ht="42.75" x14ac:dyDescent="0.2">
      <c r="C30" s="10"/>
      <c r="D30" s="18">
        <v>3</v>
      </c>
      <c r="E30" s="17" t="s">
        <v>25</v>
      </c>
      <c r="F30" s="17">
        <v>2</v>
      </c>
      <c r="G30" s="17" t="s">
        <v>26</v>
      </c>
      <c r="H30" s="16" t="s">
        <v>27</v>
      </c>
      <c r="I30" s="16" t="s">
        <v>23</v>
      </c>
      <c r="J30" s="17">
        <v>5</v>
      </c>
      <c r="K30" s="56">
        <v>75000</v>
      </c>
      <c r="L30" s="17" t="s">
        <v>28</v>
      </c>
      <c r="M30" s="29">
        <v>45174.597222222219</v>
      </c>
      <c r="N30" s="55"/>
      <c r="O30" s="10"/>
      <c r="P30" s="10"/>
      <c r="Q30" s="10"/>
      <c r="R30" s="18">
        <v>3</v>
      </c>
      <c r="S30" s="17" t="s">
        <v>75</v>
      </c>
      <c r="T30" s="17">
        <v>2</v>
      </c>
      <c r="U30" s="17">
        <v>700</v>
      </c>
      <c r="V30" s="16" t="s">
        <v>27</v>
      </c>
      <c r="W30" s="16" t="s">
        <v>23</v>
      </c>
      <c r="X30" s="17">
        <v>6</v>
      </c>
      <c r="Y30" s="56">
        <v>80000</v>
      </c>
      <c r="Z30" s="17" t="s">
        <v>76</v>
      </c>
      <c r="AA30" s="29">
        <v>45202.614583333336</v>
      </c>
      <c r="AB30" s="51"/>
      <c r="AF30" s="18">
        <v>3</v>
      </c>
      <c r="AG30" s="17" t="s">
        <v>114</v>
      </c>
      <c r="AH30" s="17">
        <v>2</v>
      </c>
      <c r="AI30" s="17">
        <v>783</v>
      </c>
      <c r="AJ30" s="16" t="s">
        <v>115</v>
      </c>
      <c r="AK30" s="16" t="s">
        <v>23</v>
      </c>
      <c r="AL30" s="17">
        <v>7</v>
      </c>
      <c r="AM30" s="56">
        <v>76000</v>
      </c>
      <c r="AN30" s="17" t="s">
        <v>116</v>
      </c>
      <c r="AO30" s="29">
        <v>45243.618055555555</v>
      </c>
      <c r="AP30" s="49"/>
    </row>
    <row r="31" spans="3:42" ht="28.5" x14ac:dyDescent="0.2">
      <c r="C31" s="10"/>
      <c r="D31" s="18">
        <v>4</v>
      </c>
      <c r="E31" s="17" t="s">
        <v>14</v>
      </c>
      <c r="F31" s="17">
        <v>2</v>
      </c>
      <c r="G31" s="17" t="s">
        <v>14</v>
      </c>
      <c r="H31" s="16" t="s">
        <v>29</v>
      </c>
      <c r="I31" s="16" t="s">
        <v>30</v>
      </c>
      <c r="J31" s="17">
        <v>8</v>
      </c>
      <c r="K31" s="56">
        <v>40000</v>
      </c>
      <c r="L31" s="17" t="s">
        <v>31</v>
      </c>
      <c r="M31" s="29">
        <v>45176.697916666664</v>
      </c>
      <c r="N31" s="55"/>
      <c r="O31" s="10"/>
      <c r="P31" s="10"/>
      <c r="Q31" s="10"/>
      <c r="R31" s="18">
        <v>4</v>
      </c>
      <c r="S31" s="17" t="s">
        <v>77</v>
      </c>
      <c r="T31" s="17">
        <v>2</v>
      </c>
      <c r="U31" s="17" t="s">
        <v>77</v>
      </c>
      <c r="V31" s="16" t="s">
        <v>78</v>
      </c>
      <c r="W31" s="16" t="s">
        <v>30</v>
      </c>
      <c r="X31" s="17">
        <v>10</v>
      </c>
      <c r="Y31" s="56">
        <v>42000</v>
      </c>
      <c r="Z31" s="17" t="s">
        <v>79</v>
      </c>
      <c r="AA31" s="29">
        <v>45203.680555555555</v>
      </c>
      <c r="AB31" s="51"/>
      <c r="AF31" s="18">
        <v>4</v>
      </c>
      <c r="AG31" s="17" t="s">
        <v>117</v>
      </c>
      <c r="AH31" s="17">
        <v>2</v>
      </c>
      <c r="AI31" s="17" t="s">
        <v>117</v>
      </c>
      <c r="AJ31" s="16" t="s">
        <v>118</v>
      </c>
      <c r="AK31" s="16" t="s">
        <v>30</v>
      </c>
      <c r="AL31" s="17">
        <v>9</v>
      </c>
      <c r="AM31" s="56">
        <v>45000</v>
      </c>
      <c r="AN31" s="17" t="s">
        <v>119</v>
      </c>
      <c r="AO31" s="29">
        <v>45244.6875</v>
      </c>
      <c r="AP31" s="49"/>
    </row>
    <row r="32" spans="3:42" ht="57" x14ac:dyDescent="0.2">
      <c r="C32" s="10"/>
      <c r="D32" s="18">
        <v>5</v>
      </c>
      <c r="E32" s="17" t="s">
        <v>32</v>
      </c>
      <c r="F32" s="17">
        <v>4</v>
      </c>
      <c r="G32" s="17" t="s">
        <v>33</v>
      </c>
      <c r="H32" s="16" t="s">
        <v>34</v>
      </c>
      <c r="I32" s="16" t="s">
        <v>35</v>
      </c>
      <c r="J32" s="17">
        <v>6</v>
      </c>
      <c r="K32" s="56">
        <v>65000</v>
      </c>
      <c r="L32" s="17" t="s">
        <v>36</v>
      </c>
      <c r="M32" s="29">
        <v>45178.451388888891</v>
      </c>
      <c r="N32" s="55"/>
      <c r="O32" s="10"/>
      <c r="P32" s="10"/>
      <c r="Q32" s="10"/>
      <c r="R32" s="18">
        <v>5</v>
      </c>
      <c r="S32" s="17" t="s">
        <v>80</v>
      </c>
      <c r="T32" s="17">
        <v>4</v>
      </c>
      <c r="U32" s="17" t="s">
        <v>81</v>
      </c>
      <c r="V32" s="16" t="s">
        <v>82</v>
      </c>
      <c r="W32" s="16" t="s">
        <v>35</v>
      </c>
      <c r="X32" s="17">
        <v>7</v>
      </c>
      <c r="Y32" s="56">
        <v>68000</v>
      </c>
      <c r="Z32" s="17" t="s">
        <v>83</v>
      </c>
      <c r="AA32" s="29">
        <v>45204.444444444445</v>
      </c>
      <c r="AB32" s="51"/>
      <c r="AF32" s="18">
        <v>5</v>
      </c>
      <c r="AG32" s="17" t="s">
        <v>120</v>
      </c>
      <c r="AH32" s="17">
        <v>4</v>
      </c>
      <c r="AI32" s="17" t="s">
        <v>121</v>
      </c>
      <c r="AJ32" s="16" t="s">
        <v>122</v>
      </c>
      <c r="AK32" s="16" t="s">
        <v>35</v>
      </c>
      <c r="AL32" s="17">
        <v>5</v>
      </c>
      <c r="AM32" s="56">
        <v>70000</v>
      </c>
      <c r="AN32" s="17" t="s">
        <v>123</v>
      </c>
      <c r="AO32" s="29">
        <v>45245.454861111109</v>
      </c>
      <c r="AP32" s="49"/>
    </row>
    <row r="33" spans="3:42" ht="28.5" x14ac:dyDescent="0.2">
      <c r="C33" s="10"/>
      <c r="D33" s="18">
        <v>6</v>
      </c>
      <c r="E33" s="17" t="s">
        <v>37</v>
      </c>
      <c r="F33" s="17">
        <v>2</v>
      </c>
      <c r="G33" s="17" t="s">
        <v>38</v>
      </c>
      <c r="H33" s="16" t="s">
        <v>39</v>
      </c>
      <c r="I33" s="16" t="s">
        <v>40</v>
      </c>
      <c r="J33" s="17">
        <v>7</v>
      </c>
      <c r="K33" s="56">
        <v>55000</v>
      </c>
      <c r="L33" s="17" t="s">
        <v>41</v>
      </c>
      <c r="M33" s="29">
        <v>45180.569444444445</v>
      </c>
      <c r="N33" s="55"/>
      <c r="O33" s="10"/>
      <c r="P33" s="10"/>
      <c r="Q33" s="10"/>
      <c r="R33" s="18">
        <v>6</v>
      </c>
      <c r="S33" s="17" t="s">
        <v>84</v>
      </c>
      <c r="T33" s="17">
        <v>2</v>
      </c>
      <c r="U33" s="17" t="s">
        <v>85</v>
      </c>
      <c r="V33" s="16" t="s">
        <v>39</v>
      </c>
      <c r="W33" s="16" t="s">
        <v>40</v>
      </c>
      <c r="X33" s="17">
        <v>8</v>
      </c>
      <c r="Y33" s="56">
        <v>57000</v>
      </c>
      <c r="Z33" s="17" t="s">
        <v>86</v>
      </c>
      <c r="AA33" s="29">
        <v>45205.576388888891</v>
      </c>
      <c r="AB33" s="51"/>
      <c r="AF33" s="18">
        <v>6</v>
      </c>
      <c r="AG33" s="17" t="s">
        <v>124</v>
      </c>
      <c r="AH33" s="17">
        <v>2</v>
      </c>
      <c r="AI33" s="17" t="s">
        <v>125</v>
      </c>
      <c r="AJ33" s="16" t="s">
        <v>39</v>
      </c>
      <c r="AK33" s="16" t="s">
        <v>40</v>
      </c>
      <c r="AL33" s="17">
        <v>6</v>
      </c>
      <c r="AM33" s="56">
        <v>56000</v>
      </c>
      <c r="AN33" s="17" t="s">
        <v>126</v>
      </c>
      <c r="AO33" s="29">
        <v>45246.565972222219</v>
      </c>
      <c r="AP33" s="49"/>
    </row>
    <row r="34" spans="3:42" ht="28.5" x14ac:dyDescent="0.2">
      <c r="D34" s="18">
        <v>7</v>
      </c>
      <c r="E34" s="17" t="s">
        <v>42</v>
      </c>
      <c r="F34" s="17">
        <v>1</v>
      </c>
      <c r="G34" s="17">
        <v>686</v>
      </c>
      <c r="H34" s="16" t="s">
        <v>43</v>
      </c>
      <c r="I34" s="16" t="s">
        <v>23</v>
      </c>
      <c r="J34" s="17">
        <v>12</v>
      </c>
      <c r="K34" s="56">
        <v>28000</v>
      </c>
      <c r="L34" s="17" t="s">
        <v>44</v>
      </c>
      <c r="M34" s="29">
        <v>45182.642361111109</v>
      </c>
      <c r="N34" s="55"/>
      <c r="R34" s="18">
        <v>7</v>
      </c>
      <c r="S34" s="17" t="s">
        <v>87</v>
      </c>
      <c r="T34" s="17">
        <v>1</v>
      </c>
      <c r="U34" s="17" t="s">
        <v>88</v>
      </c>
      <c r="V34" s="16" t="s">
        <v>89</v>
      </c>
      <c r="W34" s="16" t="s">
        <v>23</v>
      </c>
      <c r="X34" s="17">
        <v>15</v>
      </c>
      <c r="Y34" s="56">
        <v>25000</v>
      </c>
      <c r="Z34" s="17" t="s">
        <v>90</v>
      </c>
      <c r="AA34" s="29">
        <v>45206.645833333336</v>
      </c>
      <c r="AB34" s="51"/>
      <c r="AF34" s="18">
        <v>7</v>
      </c>
      <c r="AG34" s="17" t="s">
        <v>127</v>
      </c>
      <c r="AH34" s="17">
        <v>1</v>
      </c>
      <c r="AI34" s="17">
        <v>629</v>
      </c>
      <c r="AJ34" s="16" t="s">
        <v>112</v>
      </c>
      <c r="AK34" s="16" t="s">
        <v>23</v>
      </c>
      <c r="AL34" s="17">
        <v>10</v>
      </c>
      <c r="AM34" s="56">
        <v>42000</v>
      </c>
      <c r="AN34" s="17" t="s">
        <v>128</v>
      </c>
      <c r="AO34" s="29">
        <v>45247.652777777781</v>
      </c>
      <c r="AP34" s="49"/>
    </row>
    <row r="35" spans="3:42" ht="42.75" x14ac:dyDescent="0.2">
      <c r="D35" s="18">
        <v>8</v>
      </c>
      <c r="E35" s="17" t="s">
        <v>45</v>
      </c>
      <c r="F35" s="17">
        <v>2</v>
      </c>
      <c r="G35" s="17" t="s">
        <v>46</v>
      </c>
      <c r="H35" s="16" t="s">
        <v>47</v>
      </c>
      <c r="I35" s="16" t="s">
        <v>48</v>
      </c>
      <c r="J35" s="17">
        <v>4</v>
      </c>
      <c r="K35" s="56">
        <v>120000</v>
      </c>
      <c r="L35" s="17" t="s">
        <v>49</v>
      </c>
      <c r="M35" s="29">
        <v>45184.708333333336</v>
      </c>
      <c r="N35" s="55"/>
      <c r="R35" s="18">
        <v>8</v>
      </c>
      <c r="S35" s="17" t="s">
        <v>91</v>
      </c>
      <c r="T35" s="17">
        <v>2</v>
      </c>
      <c r="U35" s="17" t="s">
        <v>92</v>
      </c>
      <c r="V35" s="16" t="s">
        <v>47</v>
      </c>
      <c r="W35" s="16" t="s">
        <v>48</v>
      </c>
      <c r="X35" s="17">
        <v>3</v>
      </c>
      <c r="Y35" s="56">
        <v>115000</v>
      </c>
      <c r="Z35" s="17" t="s">
        <v>93</v>
      </c>
      <c r="AA35" s="29">
        <v>45207.711805555555</v>
      </c>
      <c r="AB35" s="51"/>
      <c r="AF35" s="18">
        <v>8</v>
      </c>
      <c r="AG35" s="17" t="s">
        <v>129</v>
      </c>
      <c r="AH35" s="17">
        <v>2</v>
      </c>
      <c r="AI35" s="17" t="s">
        <v>130</v>
      </c>
      <c r="AJ35" s="16" t="s">
        <v>131</v>
      </c>
      <c r="AK35" s="16" t="s">
        <v>48</v>
      </c>
      <c r="AL35" s="17">
        <v>4</v>
      </c>
      <c r="AM35" s="56">
        <v>125000</v>
      </c>
      <c r="AN35" s="17" t="s">
        <v>132</v>
      </c>
      <c r="AO35" s="29">
        <v>45248.71875</v>
      </c>
      <c r="AP35" s="49"/>
    </row>
    <row r="36" spans="3:42" ht="42.75" x14ac:dyDescent="0.2">
      <c r="D36" s="18">
        <v>9</v>
      </c>
      <c r="E36" s="17" t="s">
        <v>50</v>
      </c>
      <c r="F36" s="17">
        <v>1</v>
      </c>
      <c r="G36" s="17" t="s">
        <v>51</v>
      </c>
      <c r="H36" s="16" t="s">
        <v>52</v>
      </c>
      <c r="I36" s="16" t="s">
        <v>53</v>
      </c>
      <c r="J36" s="17">
        <v>9</v>
      </c>
      <c r="K36" s="56">
        <v>32000</v>
      </c>
      <c r="L36" s="17" t="s">
        <v>54</v>
      </c>
      <c r="M36" s="29">
        <v>45186.423611111109</v>
      </c>
      <c r="N36" s="55"/>
      <c r="R36" s="18">
        <v>9</v>
      </c>
      <c r="S36" s="17" t="s">
        <v>94</v>
      </c>
      <c r="T36" s="17">
        <v>1</v>
      </c>
      <c r="U36" s="17" t="s">
        <v>95</v>
      </c>
      <c r="V36" s="16" t="s">
        <v>89</v>
      </c>
      <c r="W36" s="16" t="s">
        <v>53</v>
      </c>
      <c r="X36" s="17">
        <v>10</v>
      </c>
      <c r="Y36" s="56">
        <v>35000</v>
      </c>
      <c r="Z36" s="17" t="s">
        <v>96</v>
      </c>
      <c r="AA36" s="29">
        <v>45208.430555555555</v>
      </c>
      <c r="AB36" s="51"/>
      <c r="AF36" s="18">
        <v>9</v>
      </c>
      <c r="AG36" s="17" t="s">
        <v>133</v>
      </c>
      <c r="AH36" s="17">
        <v>1</v>
      </c>
      <c r="AI36" s="17" t="s">
        <v>134</v>
      </c>
      <c r="AJ36" s="16" t="s">
        <v>52</v>
      </c>
      <c r="AK36" s="16" t="s">
        <v>53</v>
      </c>
      <c r="AL36" s="17">
        <v>12</v>
      </c>
      <c r="AM36" s="56">
        <v>33000</v>
      </c>
      <c r="AN36" s="17" t="s">
        <v>135</v>
      </c>
      <c r="AO36" s="29">
        <v>45249.4375</v>
      </c>
      <c r="AP36" s="49"/>
    </row>
    <row r="37" spans="3:42" ht="28.5" x14ac:dyDescent="0.2">
      <c r="D37" s="22">
        <v>10</v>
      </c>
      <c r="E37" s="24" t="s">
        <v>61</v>
      </c>
      <c r="F37" s="24">
        <v>1</v>
      </c>
      <c r="G37" s="24" t="s">
        <v>62</v>
      </c>
      <c r="H37" s="23" t="s">
        <v>63</v>
      </c>
      <c r="I37" s="23" t="s">
        <v>64</v>
      </c>
      <c r="J37" s="24">
        <v>3</v>
      </c>
      <c r="K37" s="57">
        <v>150000</v>
      </c>
      <c r="L37" s="24" t="s">
        <v>65</v>
      </c>
      <c r="M37" s="30">
        <v>45188.607638888891</v>
      </c>
      <c r="N37" s="55"/>
      <c r="R37" s="22">
        <v>10</v>
      </c>
      <c r="S37" s="24" t="s">
        <v>97</v>
      </c>
      <c r="T37" s="24">
        <v>1</v>
      </c>
      <c r="U37" s="24" t="s">
        <v>98</v>
      </c>
      <c r="V37" s="23" t="s">
        <v>63</v>
      </c>
      <c r="W37" s="23" t="s">
        <v>64</v>
      </c>
      <c r="X37" s="24">
        <v>2</v>
      </c>
      <c r="Y37" s="57">
        <v>155000</v>
      </c>
      <c r="Z37" s="24" t="s">
        <v>99</v>
      </c>
      <c r="AA37" s="30">
        <v>45209.614583333336</v>
      </c>
      <c r="AB37" s="51"/>
      <c r="AF37" s="22">
        <v>10</v>
      </c>
      <c r="AG37" s="24" t="s">
        <v>136</v>
      </c>
      <c r="AH37" s="24">
        <v>1</v>
      </c>
      <c r="AI37" s="24" t="s">
        <v>137</v>
      </c>
      <c r="AJ37" s="23" t="s">
        <v>63</v>
      </c>
      <c r="AK37" s="23" t="s">
        <v>64</v>
      </c>
      <c r="AL37" s="24">
        <v>3</v>
      </c>
      <c r="AM37" s="57">
        <v>160000</v>
      </c>
      <c r="AN37" s="24" t="s">
        <v>138</v>
      </c>
      <c r="AO37" s="30">
        <v>45250.618055555555</v>
      </c>
      <c r="AP37" s="50"/>
    </row>
    <row r="38" spans="3:42" ht="27" customHeight="1" x14ac:dyDescent="0.2">
      <c r="D38" s="1"/>
      <c r="E38" s="45" t="s">
        <v>105</v>
      </c>
      <c r="F38" s="46"/>
      <c r="G38" s="46"/>
      <c r="H38" s="46"/>
      <c r="I38" s="46"/>
      <c r="J38" s="47"/>
      <c r="K38" s="45">
        <f>SUM(K28:K37)</f>
        <v>620000</v>
      </c>
      <c r="L38" s="46"/>
      <c r="M38" s="46"/>
      <c r="N38" s="47"/>
      <c r="R38" s="1"/>
      <c r="S38" s="45" t="s">
        <v>104</v>
      </c>
      <c r="T38" s="46"/>
      <c r="U38" s="46"/>
      <c r="V38" s="46"/>
      <c r="W38" s="46"/>
      <c r="X38" s="47"/>
      <c r="Y38" s="45">
        <f>SUM(Y28:Y37)</f>
        <v>649000</v>
      </c>
      <c r="Z38" s="46"/>
      <c r="AA38" s="46"/>
      <c r="AB38" s="47"/>
      <c r="AF38" s="1"/>
      <c r="AG38" s="45" t="s">
        <v>140</v>
      </c>
      <c r="AH38" s="46"/>
      <c r="AI38" s="46"/>
      <c r="AJ38" s="46"/>
      <c r="AK38" s="46"/>
      <c r="AL38" s="47"/>
      <c r="AM38" s="60">
        <f>SUM(AM28:AM37)</f>
        <v>683000</v>
      </c>
      <c r="AN38" s="46"/>
      <c r="AO38" s="46"/>
      <c r="AP38" s="47"/>
    </row>
    <row r="42" spans="3:42" x14ac:dyDescent="0.2">
      <c r="D42" s="45" t="s">
        <v>191</v>
      </c>
      <c r="E42" s="46"/>
      <c r="F42" s="46"/>
      <c r="G42" s="46"/>
      <c r="H42" s="46"/>
      <c r="I42" s="46"/>
      <c r="J42" s="46"/>
      <c r="K42" s="46"/>
      <c r="L42" s="46"/>
      <c r="M42" s="47"/>
      <c r="N42" s="48"/>
      <c r="R42" s="45" t="s">
        <v>234</v>
      </c>
      <c r="S42" s="46"/>
      <c r="T42" s="46"/>
      <c r="U42" s="46"/>
      <c r="V42" s="46"/>
      <c r="W42" s="46"/>
      <c r="X42" s="46"/>
      <c r="Y42" s="46"/>
      <c r="Z42" s="46"/>
      <c r="AA42" s="47"/>
      <c r="AB42" s="48"/>
    </row>
    <row r="43" spans="3:42" ht="28.5" customHeight="1" x14ac:dyDescent="0.2">
      <c r="D43" s="19" t="s">
        <v>186</v>
      </c>
      <c r="E43" s="20" t="s">
        <v>187</v>
      </c>
      <c r="F43" s="20" t="s">
        <v>185</v>
      </c>
      <c r="G43" s="20" t="s">
        <v>188</v>
      </c>
      <c r="H43" s="20" t="s">
        <v>189</v>
      </c>
      <c r="I43" s="20" t="s">
        <v>141</v>
      </c>
      <c r="J43" s="20" t="s">
        <v>142</v>
      </c>
      <c r="K43" s="20" t="s">
        <v>143</v>
      </c>
      <c r="L43" s="20" t="s">
        <v>144</v>
      </c>
      <c r="M43" s="21" t="s">
        <v>190</v>
      </c>
      <c r="N43" s="49"/>
      <c r="R43" s="5" t="s">
        <v>186</v>
      </c>
      <c r="S43" s="33" t="s">
        <v>187</v>
      </c>
      <c r="T43" s="33" t="s">
        <v>185</v>
      </c>
      <c r="U43" s="33" t="s">
        <v>188</v>
      </c>
      <c r="V43" s="33" t="s">
        <v>189</v>
      </c>
      <c r="W43" s="33" t="s">
        <v>141</v>
      </c>
      <c r="X43" s="33" t="s">
        <v>142</v>
      </c>
      <c r="Y43" s="33" t="s">
        <v>143</v>
      </c>
      <c r="Z43" s="33" t="s">
        <v>144</v>
      </c>
      <c r="AA43" s="6" t="s">
        <v>190</v>
      </c>
      <c r="AB43" s="49"/>
    </row>
    <row r="44" spans="3:42" ht="42.75" x14ac:dyDescent="0.2">
      <c r="D44" s="18">
        <v>1</v>
      </c>
      <c r="E44" s="17" t="s">
        <v>145</v>
      </c>
      <c r="F44" s="17">
        <v>1</v>
      </c>
      <c r="G44" s="17" t="s">
        <v>146</v>
      </c>
      <c r="H44" s="16" t="s">
        <v>147</v>
      </c>
      <c r="I44" s="16" t="s">
        <v>18</v>
      </c>
      <c r="J44" s="17">
        <v>500</v>
      </c>
      <c r="K44" s="56">
        <v>15500</v>
      </c>
      <c r="L44" s="17" t="s">
        <v>148</v>
      </c>
      <c r="M44" s="29">
        <v>45170.385416666664</v>
      </c>
      <c r="N44" s="49"/>
      <c r="R44" s="26">
        <v>1</v>
      </c>
      <c r="S44" s="14" t="s">
        <v>192</v>
      </c>
      <c r="T44" s="14">
        <v>1</v>
      </c>
      <c r="U44" s="1" t="s">
        <v>193</v>
      </c>
      <c r="V44" s="1" t="s">
        <v>194</v>
      </c>
      <c r="W44" s="1" t="s">
        <v>195</v>
      </c>
      <c r="X44" s="14">
        <v>600</v>
      </c>
      <c r="Y44" s="44">
        <v>15800</v>
      </c>
      <c r="Z44" s="14" t="s">
        <v>196</v>
      </c>
      <c r="AA44" s="32">
        <v>45210.350694444445</v>
      </c>
      <c r="AB44" s="49"/>
    </row>
    <row r="45" spans="3:42" ht="42.75" x14ac:dyDescent="0.2">
      <c r="D45" s="18">
        <v>2</v>
      </c>
      <c r="E45" s="17" t="s">
        <v>149</v>
      </c>
      <c r="F45" s="17">
        <v>1</v>
      </c>
      <c r="G45" s="17" t="s">
        <v>150</v>
      </c>
      <c r="H45" s="16" t="s">
        <v>151</v>
      </c>
      <c r="I45" s="16" t="s">
        <v>23</v>
      </c>
      <c r="J45" s="17">
        <v>300</v>
      </c>
      <c r="K45" s="56">
        <v>12500</v>
      </c>
      <c r="L45" s="17" t="s">
        <v>152</v>
      </c>
      <c r="M45" s="29">
        <v>45171.479166666664</v>
      </c>
      <c r="N45" s="49"/>
      <c r="R45" s="26">
        <v>2</v>
      </c>
      <c r="S45" s="14" t="s">
        <v>197</v>
      </c>
      <c r="T45" s="14">
        <v>1</v>
      </c>
      <c r="U45" s="1" t="s">
        <v>198</v>
      </c>
      <c r="V45" s="1" t="s">
        <v>199</v>
      </c>
      <c r="W45" s="1" t="s">
        <v>23</v>
      </c>
      <c r="X45" s="14">
        <v>320</v>
      </c>
      <c r="Y45" s="44">
        <v>13800</v>
      </c>
      <c r="Z45" s="14" t="s">
        <v>200</v>
      </c>
      <c r="AA45" s="32">
        <v>45211.444444444445</v>
      </c>
      <c r="AB45" s="49"/>
    </row>
    <row r="46" spans="3:42" ht="42.75" x14ac:dyDescent="0.2">
      <c r="D46" s="18">
        <v>3</v>
      </c>
      <c r="E46" s="17" t="s">
        <v>153</v>
      </c>
      <c r="F46" s="17">
        <v>2</v>
      </c>
      <c r="G46" s="17" t="s">
        <v>154</v>
      </c>
      <c r="H46" s="16" t="s">
        <v>155</v>
      </c>
      <c r="I46" s="16" t="s">
        <v>23</v>
      </c>
      <c r="J46" s="17">
        <v>200</v>
      </c>
      <c r="K46" s="56">
        <v>25500</v>
      </c>
      <c r="L46" s="17" t="s">
        <v>156</v>
      </c>
      <c r="M46" s="29">
        <v>45172.597222222219</v>
      </c>
      <c r="N46" s="49"/>
      <c r="R46" s="26">
        <v>3</v>
      </c>
      <c r="S46" s="14" t="s">
        <v>201</v>
      </c>
      <c r="T46" s="14">
        <v>2</v>
      </c>
      <c r="U46" s="1" t="s">
        <v>202</v>
      </c>
      <c r="V46" s="1" t="s">
        <v>203</v>
      </c>
      <c r="W46" s="1" t="s">
        <v>204</v>
      </c>
      <c r="X46" s="14">
        <v>180</v>
      </c>
      <c r="Y46" s="44">
        <v>26500</v>
      </c>
      <c r="Z46" s="14" t="s">
        <v>205</v>
      </c>
      <c r="AA46" s="32">
        <v>45212.552083333336</v>
      </c>
      <c r="AB46" s="49"/>
    </row>
    <row r="47" spans="3:42" ht="28.5" x14ac:dyDescent="0.2">
      <c r="D47" s="18">
        <v>4</v>
      </c>
      <c r="E47" s="17" t="s">
        <v>157</v>
      </c>
      <c r="F47" s="17">
        <v>2</v>
      </c>
      <c r="G47" s="17" t="s">
        <v>158</v>
      </c>
      <c r="H47" s="16" t="s">
        <v>159</v>
      </c>
      <c r="I47" s="16" t="s">
        <v>30</v>
      </c>
      <c r="J47" s="17">
        <v>400</v>
      </c>
      <c r="K47" s="56">
        <v>18500</v>
      </c>
      <c r="L47" s="17" t="s">
        <v>160</v>
      </c>
      <c r="M47" s="29">
        <v>45173.697916666664</v>
      </c>
      <c r="N47" s="49"/>
      <c r="R47" s="26">
        <v>4</v>
      </c>
      <c r="S47" s="14" t="s">
        <v>206</v>
      </c>
      <c r="T47" s="14">
        <v>1</v>
      </c>
      <c r="U47" s="1" t="s">
        <v>207</v>
      </c>
      <c r="V47" s="1" t="s">
        <v>208</v>
      </c>
      <c r="W47" s="1" t="s">
        <v>35</v>
      </c>
      <c r="X47" s="14">
        <v>270</v>
      </c>
      <c r="Y47" s="44">
        <v>11800</v>
      </c>
      <c r="Z47" s="14" t="s">
        <v>209</v>
      </c>
      <c r="AA47" s="32">
        <v>45213.659722222219</v>
      </c>
      <c r="AB47" s="49"/>
    </row>
    <row r="48" spans="3:42" ht="42.75" x14ac:dyDescent="0.2">
      <c r="D48" s="18">
        <v>5</v>
      </c>
      <c r="E48" s="17" t="s">
        <v>161</v>
      </c>
      <c r="F48" s="17">
        <v>4</v>
      </c>
      <c r="G48" s="17" t="s">
        <v>162</v>
      </c>
      <c r="H48" s="16" t="s">
        <v>163</v>
      </c>
      <c r="I48" s="16" t="s">
        <v>35</v>
      </c>
      <c r="J48" s="17">
        <v>350</v>
      </c>
      <c r="K48" s="56">
        <v>22500</v>
      </c>
      <c r="L48" s="17" t="s">
        <v>164</v>
      </c>
      <c r="M48" s="29">
        <v>45174.451388888891</v>
      </c>
      <c r="N48" s="49"/>
      <c r="R48" s="26">
        <v>5</v>
      </c>
      <c r="S48" s="14" t="s">
        <v>210</v>
      </c>
      <c r="T48" s="14">
        <v>2</v>
      </c>
      <c r="U48" s="1" t="s">
        <v>211</v>
      </c>
      <c r="V48" s="1" t="s">
        <v>212</v>
      </c>
      <c r="W48" s="1" t="s">
        <v>213</v>
      </c>
      <c r="X48" s="14">
        <v>220</v>
      </c>
      <c r="Y48" s="44">
        <v>29800</v>
      </c>
      <c r="Z48" s="14" t="s">
        <v>214</v>
      </c>
      <c r="AA48" s="32">
        <v>45214.378472222219</v>
      </c>
      <c r="AB48" s="49"/>
    </row>
    <row r="49" spans="4:28" ht="28.5" x14ac:dyDescent="0.2">
      <c r="D49" s="18">
        <v>6</v>
      </c>
      <c r="E49" s="17" t="s">
        <v>165</v>
      </c>
      <c r="F49" s="17">
        <v>2</v>
      </c>
      <c r="G49" s="17" t="s">
        <v>166</v>
      </c>
      <c r="H49" s="16" t="s">
        <v>167</v>
      </c>
      <c r="I49" s="16" t="s">
        <v>40</v>
      </c>
      <c r="J49" s="17">
        <v>250</v>
      </c>
      <c r="K49" s="56">
        <v>20500</v>
      </c>
      <c r="L49" s="17" t="s">
        <v>168</v>
      </c>
      <c r="M49" s="29">
        <v>45175.569444444445</v>
      </c>
      <c r="N49" s="49"/>
      <c r="R49" s="26">
        <v>6</v>
      </c>
      <c r="S49" s="14" t="s">
        <v>215</v>
      </c>
      <c r="T49" s="14">
        <v>2</v>
      </c>
      <c r="U49" s="1" t="s">
        <v>216</v>
      </c>
      <c r="V49" s="1" t="s">
        <v>183</v>
      </c>
      <c r="W49" s="1" t="s">
        <v>40</v>
      </c>
      <c r="X49" s="14">
        <v>190</v>
      </c>
      <c r="Y49" s="44">
        <v>14500</v>
      </c>
      <c r="Z49" s="14" t="s">
        <v>217</v>
      </c>
      <c r="AA49" s="32">
        <v>45215.472222222219</v>
      </c>
      <c r="AB49" s="49"/>
    </row>
    <row r="50" spans="4:28" ht="28.5" x14ac:dyDescent="0.2">
      <c r="D50" s="18">
        <v>7</v>
      </c>
      <c r="E50" s="17" t="s">
        <v>169</v>
      </c>
      <c r="F50" s="17">
        <v>1</v>
      </c>
      <c r="G50" s="17" t="s">
        <v>170</v>
      </c>
      <c r="H50" s="16" t="s">
        <v>171</v>
      </c>
      <c r="I50" s="16" t="s">
        <v>23</v>
      </c>
      <c r="J50" s="17">
        <v>150</v>
      </c>
      <c r="K50" s="56">
        <v>9500</v>
      </c>
      <c r="L50" s="17" t="s">
        <v>172</v>
      </c>
      <c r="M50" s="29">
        <v>45176.642361111109</v>
      </c>
      <c r="N50" s="49"/>
      <c r="R50" s="26">
        <v>7</v>
      </c>
      <c r="S50" s="14" t="s">
        <v>218</v>
      </c>
      <c r="T50" s="14">
        <v>1</v>
      </c>
      <c r="U50" s="1" t="s">
        <v>219</v>
      </c>
      <c r="V50" s="1" t="s">
        <v>220</v>
      </c>
      <c r="W50" s="1" t="s">
        <v>23</v>
      </c>
      <c r="X50" s="14">
        <v>130</v>
      </c>
      <c r="Y50" s="44">
        <v>13500</v>
      </c>
      <c r="Z50" s="14" t="s">
        <v>221</v>
      </c>
      <c r="AA50" s="32">
        <v>45216.614583333336</v>
      </c>
      <c r="AB50" s="49"/>
    </row>
    <row r="51" spans="4:28" ht="28.5" x14ac:dyDescent="0.2">
      <c r="D51" s="18">
        <v>8</v>
      </c>
      <c r="E51" s="17" t="s">
        <v>173</v>
      </c>
      <c r="F51" s="17">
        <v>2</v>
      </c>
      <c r="G51" s="17" t="s">
        <v>174</v>
      </c>
      <c r="H51" s="16" t="s">
        <v>175</v>
      </c>
      <c r="I51" s="16" t="s">
        <v>64</v>
      </c>
      <c r="J51" s="17">
        <v>50</v>
      </c>
      <c r="K51" s="56">
        <v>10200</v>
      </c>
      <c r="L51" s="17" t="s">
        <v>176</v>
      </c>
      <c r="M51" s="29">
        <v>45177.708333333336</v>
      </c>
      <c r="N51" s="49"/>
      <c r="R51" s="26">
        <v>8</v>
      </c>
      <c r="S51" s="14" t="s">
        <v>222</v>
      </c>
      <c r="T51" s="14">
        <v>1</v>
      </c>
      <c r="U51" s="1" t="s">
        <v>223</v>
      </c>
      <c r="V51" s="1" t="s">
        <v>224</v>
      </c>
      <c r="W51" s="1" t="s">
        <v>225</v>
      </c>
      <c r="X51" s="14">
        <v>90</v>
      </c>
      <c r="Y51" s="44">
        <v>15200</v>
      </c>
      <c r="Z51" s="14" t="s">
        <v>226</v>
      </c>
      <c r="AA51" s="32">
        <v>45217.673611111109</v>
      </c>
      <c r="AB51" s="49"/>
    </row>
    <row r="52" spans="4:28" ht="28.5" x14ac:dyDescent="0.2">
      <c r="D52" s="18">
        <v>9</v>
      </c>
      <c r="E52" s="17" t="s">
        <v>177</v>
      </c>
      <c r="F52" s="17">
        <v>1</v>
      </c>
      <c r="G52" s="17" t="s">
        <v>178</v>
      </c>
      <c r="H52" s="16" t="s">
        <v>179</v>
      </c>
      <c r="I52" s="16" t="s">
        <v>53</v>
      </c>
      <c r="J52" s="17">
        <v>400</v>
      </c>
      <c r="K52" s="56">
        <v>16200</v>
      </c>
      <c r="L52" s="17" t="s">
        <v>180</v>
      </c>
      <c r="M52" s="29">
        <v>45178.423611111109</v>
      </c>
      <c r="N52" s="49"/>
      <c r="R52" s="26">
        <v>9</v>
      </c>
      <c r="S52" s="14" t="s">
        <v>227</v>
      </c>
      <c r="T52" s="14">
        <v>2</v>
      </c>
      <c r="U52" s="1" t="s">
        <v>228</v>
      </c>
      <c r="V52" s="1" t="s">
        <v>229</v>
      </c>
      <c r="W52" s="1" t="s">
        <v>30</v>
      </c>
      <c r="X52" s="14">
        <v>410</v>
      </c>
      <c r="Y52" s="44">
        <v>17800</v>
      </c>
      <c r="Z52" s="14" t="s">
        <v>230</v>
      </c>
      <c r="AA52" s="32">
        <v>45218.413194444445</v>
      </c>
      <c r="AB52" s="49"/>
    </row>
    <row r="53" spans="4:28" ht="28.5" x14ac:dyDescent="0.2">
      <c r="D53" s="22">
        <v>10</v>
      </c>
      <c r="E53" s="24" t="s">
        <v>181</v>
      </c>
      <c r="F53" s="24">
        <v>1</v>
      </c>
      <c r="G53" s="24" t="s">
        <v>182</v>
      </c>
      <c r="H53" s="23" t="s">
        <v>183</v>
      </c>
      <c r="I53" s="23" t="s">
        <v>23</v>
      </c>
      <c r="J53" s="24">
        <v>200</v>
      </c>
      <c r="K53" s="57">
        <v>12200</v>
      </c>
      <c r="L53" s="24" t="s">
        <v>184</v>
      </c>
      <c r="M53" s="30">
        <v>45179.607638888891</v>
      </c>
      <c r="N53" s="50"/>
      <c r="R53" s="34">
        <v>10</v>
      </c>
      <c r="S53" s="27" t="s">
        <v>231</v>
      </c>
      <c r="T53" s="27">
        <v>2</v>
      </c>
      <c r="U53" s="35" t="s">
        <v>232</v>
      </c>
      <c r="V53" s="35" t="s">
        <v>167</v>
      </c>
      <c r="W53" s="35" t="s">
        <v>23</v>
      </c>
      <c r="X53" s="27">
        <v>280</v>
      </c>
      <c r="Y53" s="58">
        <v>21200</v>
      </c>
      <c r="Z53" s="27" t="s">
        <v>233</v>
      </c>
      <c r="AA53" s="36">
        <v>45219.520833333336</v>
      </c>
      <c r="AB53" s="50"/>
    </row>
    <row r="54" spans="4:28" x14ac:dyDescent="0.2">
      <c r="D54" s="1"/>
      <c r="E54" s="45" t="s">
        <v>105</v>
      </c>
      <c r="F54" s="46"/>
      <c r="G54" s="46"/>
      <c r="H54" s="46"/>
      <c r="I54" s="46"/>
      <c r="J54" s="47"/>
      <c r="K54" s="45">
        <f>SUM(K44:K53)</f>
        <v>163100</v>
      </c>
      <c r="L54" s="46"/>
      <c r="M54" s="46"/>
      <c r="N54" s="47"/>
      <c r="R54" s="1"/>
      <c r="S54" s="45" t="s">
        <v>104</v>
      </c>
      <c r="T54" s="46"/>
      <c r="U54" s="46"/>
      <c r="V54" s="46"/>
      <c r="W54" s="46"/>
      <c r="X54" s="47"/>
      <c r="Y54" s="45">
        <f>SUM(Y44:Y53)</f>
        <v>179900</v>
      </c>
      <c r="Z54" s="46"/>
      <c r="AA54" s="46"/>
      <c r="AB54" s="47"/>
    </row>
    <row r="57" spans="4:28" x14ac:dyDescent="0.2">
      <c r="D57" s="45" t="s">
        <v>264</v>
      </c>
      <c r="E57" s="46"/>
      <c r="F57" s="46"/>
      <c r="G57" s="47"/>
      <c r="H57" s="48"/>
      <c r="K57" s="51" t="s">
        <v>265</v>
      </c>
      <c r="L57" s="51"/>
      <c r="M57" s="51"/>
      <c r="N57" s="51"/>
      <c r="O57" s="48"/>
    </row>
    <row r="58" spans="4:28" x14ac:dyDescent="0.2">
      <c r="D58" s="5" t="s">
        <v>235</v>
      </c>
      <c r="E58" s="33" t="s">
        <v>236</v>
      </c>
      <c r="F58" s="33" t="s">
        <v>237</v>
      </c>
      <c r="G58" s="6" t="s">
        <v>238</v>
      </c>
      <c r="H58" s="49"/>
      <c r="K58" s="38" t="s">
        <v>235</v>
      </c>
      <c r="L58" s="28" t="s">
        <v>236</v>
      </c>
      <c r="M58" s="28" t="s">
        <v>237</v>
      </c>
      <c r="N58" s="39" t="s">
        <v>238</v>
      </c>
      <c r="O58" s="49"/>
    </row>
    <row r="59" spans="4:28" x14ac:dyDescent="0.2">
      <c r="D59" s="26" t="s">
        <v>239</v>
      </c>
      <c r="E59" s="14" t="s">
        <v>240</v>
      </c>
      <c r="F59" s="14" t="s">
        <v>241</v>
      </c>
      <c r="G59" s="25" t="s">
        <v>242</v>
      </c>
      <c r="H59" s="49"/>
      <c r="K59" s="26" t="s">
        <v>239</v>
      </c>
      <c r="L59" s="14" t="s">
        <v>239</v>
      </c>
      <c r="M59" s="14" t="s">
        <v>255</v>
      </c>
      <c r="N59" s="32">
        <v>45251.34375</v>
      </c>
      <c r="O59" s="49"/>
    </row>
    <row r="60" spans="4:28" x14ac:dyDescent="0.2">
      <c r="D60" s="26" t="s">
        <v>239</v>
      </c>
      <c r="E60" s="14" t="s">
        <v>240</v>
      </c>
      <c r="F60" s="14" t="s">
        <v>243</v>
      </c>
      <c r="G60" s="25" t="s">
        <v>244</v>
      </c>
      <c r="H60" s="49"/>
      <c r="K60" s="26" t="s">
        <v>254</v>
      </c>
      <c r="L60" s="14" t="s">
        <v>255</v>
      </c>
      <c r="M60" s="14" t="s">
        <v>261</v>
      </c>
      <c r="N60" s="32">
        <v>45252.378472222219</v>
      </c>
      <c r="O60" s="49"/>
    </row>
    <row r="61" spans="4:28" x14ac:dyDescent="0.2">
      <c r="D61" s="26" t="s">
        <v>239</v>
      </c>
      <c r="E61" s="14" t="s">
        <v>240</v>
      </c>
      <c r="F61" s="14" t="s">
        <v>245</v>
      </c>
      <c r="G61" s="25" t="s">
        <v>246</v>
      </c>
      <c r="H61" s="49"/>
      <c r="K61" s="26" t="s">
        <v>256</v>
      </c>
      <c r="L61" s="14" t="s">
        <v>239</v>
      </c>
      <c r="M61" s="14" t="s">
        <v>262</v>
      </c>
      <c r="N61" s="32">
        <v>45253.447916666664</v>
      </c>
      <c r="O61" s="49"/>
    </row>
    <row r="62" spans="4:28" x14ac:dyDescent="0.2">
      <c r="D62" s="26" t="s">
        <v>239</v>
      </c>
      <c r="E62" s="14" t="s">
        <v>240</v>
      </c>
      <c r="F62" s="14" t="s">
        <v>247</v>
      </c>
      <c r="G62" s="32">
        <v>45213.489583333336</v>
      </c>
      <c r="H62" s="49"/>
      <c r="K62" s="26" t="s">
        <v>257</v>
      </c>
      <c r="L62" s="14" t="s">
        <v>258</v>
      </c>
      <c r="M62" s="14" t="s">
        <v>259</v>
      </c>
      <c r="N62" s="32">
        <v>45254.479166666664</v>
      </c>
      <c r="O62" s="49"/>
    </row>
    <row r="63" spans="4:28" x14ac:dyDescent="0.2">
      <c r="D63" s="26" t="s">
        <v>239</v>
      </c>
      <c r="E63" s="14" t="s">
        <v>240</v>
      </c>
      <c r="F63" s="14" t="s">
        <v>243</v>
      </c>
      <c r="G63" s="25" t="s">
        <v>248</v>
      </c>
      <c r="H63" s="49"/>
      <c r="K63" s="26" t="s">
        <v>239</v>
      </c>
      <c r="L63" s="14" t="s">
        <v>260</v>
      </c>
      <c r="M63" s="14" t="s">
        <v>255</v>
      </c>
      <c r="N63" s="32">
        <v>45255.555555555555</v>
      </c>
      <c r="O63" s="49"/>
    </row>
    <row r="64" spans="4:28" x14ac:dyDescent="0.2">
      <c r="D64" s="26" t="s">
        <v>239</v>
      </c>
      <c r="E64" s="14" t="s">
        <v>240</v>
      </c>
      <c r="F64" s="14" t="s">
        <v>245</v>
      </c>
      <c r="G64" s="25" t="s">
        <v>249</v>
      </c>
      <c r="H64" s="49"/>
      <c r="K64" s="26" t="s">
        <v>254</v>
      </c>
      <c r="L64" s="14" t="s">
        <v>239</v>
      </c>
      <c r="M64" s="14" t="s">
        <v>263</v>
      </c>
      <c r="N64" s="32">
        <v>45256.590277777781</v>
      </c>
      <c r="O64" s="49"/>
    </row>
    <row r="65" spans="4:15" x14ac:dyDescent="0.2">
      <c r="D65" s="26" t="s">
        <v>239</v>
      </c>
      <c r="E65" s="14" t="s">
        <v>240</v>
      </c>
      <c r="F65" s="14" t="s">
        <v>241</v>
      </c>
      <c r="G65" s="25" t="s">
        <v>250</v>
      </c>
      <c r="H65" s="49"/>
      <c r="K65" s="26" t="s">
        <v>256</v>
      </c>
      <c r="L65" s="14" t="s">
        <v>255</v>
      </c>
      <c r="M65" s="14" t="s">
        <v>261</v>
      </c>
      <c r="N65" s="32">
        <v>45257.663194444445</v>
      </c>
      <c r="O65" s="49"/>
    </row>
    <row r="66" spans="4:15" x14ac:dyDescent="0.2">
      <c r="D66" s="26" t="s">
        <v>239</v>
      </c>
      <c r="E66" s="14" t="s">
        <v>240</v>
      </c>
      <c r="F66" s="14" t="s">
        <v>243</v>
      </c>
      <c r="G66" s="25" t="s">
        <v>251</v>
      </c>
      <c r="H66" s="49"/>
      <c r="K66" s="26" t="s">
        <v>239</v>
      </c>
      <c r="L66" s="14" t="s">
        <v>239</v>
      </c>
      <c r="M66" s="14" t="s">
        <v>262</v>
      </c>
      <c r="N66" s="32">
        <v>45258.684027777781</v>
      </c>
      <c r="O66" s="49"/>
    </row>
    <row r="67" spans="4:15" x14ac:dyDescent="0.2">
      <c r="D67" s="26" t="s">
        <v>239</v>
      </c>
      <c r="E67" s="14" t="s">
        <v>240</v>
      </c>
      <c r="F67" s="14" t="s">
        <v>247</v>
      </c>
      <c r="G67" s="32" t="s">
        <v>253</v>
      </c>
      <c r="H67" s="49"/>
      <c r="K67" s="26" t="s">
        <v>254</v>
      </c>
      <c r="L67" s="14" t="s">
        <v>258</v>
      </c>
      <c r="M67" s="14" t="s">
        <v>255</v>
      </c>
      <c r="N67" s="32">
        <v>45259.736111111109</v>
      </c>
      <c r="O67" s="49"/>
    </row>
    <row r="68" spans="4:15" x14ac:dyDescent="0.2">
      <c r="D68" s="34" t="s">
        <v>239</v>
      </c>
      <c r="E68" s="27" t="s">
        <v>240</v>
      </c>
      <c r="F68" s="27" t="s">
        <v>245</v>
      </c>
      <c r="G68" s="37" t="s">
        <v>252</v>
      </c>
      <c r="H68" s="50"/>
      <c r="K68" s="34" t="s">
        <v>257</v>
      </c>
      <c r="L68" s="27" t="s">
        <v>260</v>
      </c>
      <c r="M68" s="27" t="s">
        <v>259</v>
      </c>
      <c r="N68" s="36">
        <v>45260.784722222219</v>
      </c>
      <c r="O68" s="50"/>
    </row>
    <row r="75" spans="4:15" x14ac:dyDescent="0.2">
      <c r="D75" s="45" t="s">
        <v>375</v>
      </c>
      <c r="E75" s="46"/>
      <c r="F75" s="46"/>
      <c r="G75" s="46"/>
      <c r="H75" s="46"/>
      <c r="I75" s="46"/>
      <c r="J75" s="47"/>
      <c r="K75" s="48"/>
      <c r="M75" s="45" t="s">
        <v>378</v>
      </c>
      <c r="N75" s="47"/>
      <c r="O75" s="48"/>
    </row>
    <row r="76" spans="4:15" x14ac:dyDescent="0.2">
      <c r="D76" s="14" t="s">
        <v>266</v>
      </c>
      <c r="E76" s="14" t="s">
        <v>267</v>
      </c>
      <c r="F76" s="14" t="s">
        <v>268</v>
      </c>
      <c r="G76" s="14" t="s">
        <v>6</v>
      </c>
      <c r="H76" s="14" t="s">
        <v>269</v>
      </c>
      <c r="I76" s="14" t="s">
        <v>270</v>
      </c>
      <c r="J76" s="14" t="s">
        <v>271</v>
      </c>
      <c r="K76" s="49"/>
      <c r="M76" s="40" t="s">
        <v>376</v>
      </c>
      <c r="N76" s="40" t="s">
        <v>377</v>
      </c>
      <c r="O76" s="49"/>
    </row>
    <row r="77" spans="4:15" x14ac:dyDescent="0.2">
      <c r="D77" s="14" t="s">
        <v>272</v>
      </c>
      <c r="E77" s="14" t="s">
        <v>165</v>
      </c>
      <c r="F77" s="14"/>
      <c r="G77" s="14">
        <v>2</v>
      </c>
      <c r="H77" s="14">
        <v>4</v>
      </c>
      <c r="I77" s="44">
        <v>18854</v>
      </c>
      <c r="J77" s="31">
        <v>45170.333333333336</v>
      </c>
      <c r="K77" s="49"/>
      <c r="M77" s="41">
        <v>2023</v>
      </c>
      <c r="N77" s="59">
        <f>SUM(I77:I109)</f>
        <v>2686928</v>
      </c>
      <c r="O77" s="49"/>
    </row>
    <row r="78" spans="4:15" x14ac:dyDescent="0.2">
      <c r="D78" s="14" t="s">
        <v>273</v>
      </c>
      <c r="E78" s="14" t="s">
        <v>322</v>
      </c>
      <c r="F78" s="14"/>
      <c r="G78" s="14">
        <v>2</v>
      </c>
      <c r="H78" s="14">
        <v>10</v>
      </c>
      <c r="I78" s="44">
        <v>17226</v>
      </c>
      <c r="J78" s="31">
        <v>45170.583333333336</v>
      </c>
      <c r="K78" s="49"/>
      <c r="M78" s="41">
        <v>2024</v>
      </c>
      <c r="N78" s="59">
        <f>SUM(I110:I142)</f>
        <v>2796489</v>
      </c>
      <c r="O78" s="49"/>
    </row>
    <row r="79" spans="4:15" x14ac:dyDescent="0.2">
      <c r="D79" s="14" t="s">
        <v>274</v>
      </c>
      <c r="E79" s="14" t="s">
        <v>323</v>
      </c>
      <c r="F79" s="14"/>
      <c r="G79" s="14">
        <v>4</v>
      </c>
      <c r="H79" s="14">
        <v>8</v>
      </c>
      <c r="I79" s="44">
        <v>82035</v>
      </c>
      <c r="J79" s="31">
        <v>45170.833333333336</v>
      </c>
      <c r="K79" s="49"/>
      <c r="M79" s="41">
        <v>2025</v>
      </c>
      <c r="N79" s="59">
        <f>SUM(I143:I176)</f>
        <v>2769864</v>
      </c>
      <c r="O79" s="50"/>
    </row>
    <row r="80" spans="4:15" x14ac:dyDescent="0.2">
      <c r="D80" s="14" t="s">
        <v>275</v>
      </c>
      <c r="E80" s="14" t="s">
        <v>322</v>
      </c>
      <c r="F80" s="14">
        <v>1</v>
      </c>
      <c r="G80" s="14"/>
      <c r="H80" s="14">
        <v>6</v>
      </c>
      <c r="I80" s="44">
        <v>33313</v>
      </c>
      <c r="J80" s="31">
        <v>45171.083333333336</v>
      </c>
      <c r="K80" s="49"/>
    </row>
    <row r="81" spans="4:15" x14ac:dyDescent="0.2">
      <c r="D81" s="14" t="s">
        <v>276</v>
      </c>
      <c r="E81" s="14" t="s">
        <v>157</v>
      </c>
      <c r="F81" s="14">
        <v>4</v>
      </c>
      <c r="G81" s="14"/>
      <c r="H81" s="14">
        <v>7</v>
      </c>
      <c r="I81" s="44">
        <v>147833</v>
      </c>
      <c r="J81" s="31">
        <v>45171.333333333336</v>
      </c>
      <c r="K81" s="49"/>
    </row>
    <row r="82" spans="4:15" x14ac:dyDescent="0.2">
      <c r="D82" s="14" t="s">
        <v>277</v>
      </c>
      <c r="E82" s="14" t="s">
        <v>145</v>
      </c>
      <c r="F82" s="14"/>
      <c r="G82" s="14">
        <v>4</v>
      </c>
      <c r="H82" s="14">
        <v>10</v>
      </c>
      <c r="I82" s="44">
        <v>67631</v>
      </c>
      <c r="J82" s="31">
        <v>45171.583333333336</v>
      </c>
      <c r="K82" s="49"/>
    </row>
    <row r="83" spans="4:15" x14ac:dyDescent="0.2">
      <c r="D83" s="14" t="s">
        <v>278</v>
      </c>
      <c r="E83" s="14" t="s">
        <v>323</v>
      </c>
      <c r="F83" s="14"/>
      <c r="G83" s="14">
        <v>3</v>
      </c>
      <c r="H83" s="14">
        <v>4</v>
      </c>
      <c r="I83" s="44">
        <v>133541</v>
      </c>
      <c r="J83" s="31">
        <v>45171.833333333336</v>
      </c>
      <c r="K83" s="49"/>
    </row>
    <row r="84" spans="4:15" x14ac:dyDescent="0.2">
      <c r="D84" s="14" t="s">
        <v>279</v>
      </c>
      <c r="E84" s="14" t="s">
        <v>165</v>
      </c>
      <c r="F84" s="14">
        <v>3</v>
      </c>
      <c r="G84" s="14"/>
      <c r="H84" s="14">
        <v>2</v>
      </c>
      <c r="I84" s="44">
        <v>61364</v>
      </c>
      <c r="J84" s="31">
        <v>45172.083333333336</v>
      </c>
      <c r="K84" s="49"/>
      <c r="M84" s="45" t="s">
        <v>389</v>
      </c>
      <c r="N84" s="47"/>
      <c r="O84" s="48"/>
    </row>
    <row r="85" spans="4:15" x14ac:dyDescent="0.2">
      <c r="D85" s="14" t="s">
        <v>280</v>
      </c>
      <c r="E85" s="14" t="s">
        <v>165</v>
      </c>
      <c r="F85" s="14">
        <v>2</v>
      </c>
      <c r="G85" s="14"/>
      <c r="H85" s="14">
        <v>3</v>
      </c>
      <c r="I85" s="44">
        <v>102076</v>
      </c>
      <c r="J85" s="31">
        <v>45172.333333333336</v>
      </c>
      <c r="K85" s="49"/>
      <c r="M85" s="40" t="s">
        <v>388</v>
      </c>
      <c r="N85" s="40" t="s">
        <v>377</v>
      </c>
      <c r="O85" s="49"/>
    </row>
    <row r="86" spans="4:15" x14ac:dyDescent="0.2">
      <c r="D86" s="14" t="s">
        <v>281</v>
      </c>
      <c r="E86" s="14" t="s">
        <v>15</v>
      </c>
      <c r="F86" s="14"/>
      <c r="G86" s="14">
        <v>3</v>
      </c>
      <c r="H86" s="14">
        <v>10</v>
      </c>
      <c r="I86" s="44">
        <v>99972</v>
      </c>
      <c r="J86" s="31">
        <v>45172.583333333336</v>
      </c>
      <c r="K86" s="49"/>
      <c r="M86" s="41">
        <v>9</v>
      </c>
      <c r="N86" s="59">
        <f>SUM(I77:I89,I143:I154,I110:I114)</f>
        <v>2590590</v>
      </c>
      <c r="O86" s="49"/>
    </row>
    <row r="87" spans="4:15" x14ac:dyDescent="0.2">
      <c r="D87" s="14" t="s">
        <v>282</v>
      </c>
      <c r="E87" s="14" t="s">
        <v>173</v>
      </c>
      <c r="F87" s="14"/>
      <c r="G87" s="14">
        <v>4</v>
      </c>
      <c r="H87" s="14">
        <v>7</v>
      </c>
      <c r="I87" s="44">
        <v>70764</v>
      </c>
      <c r="J87" s="31">
        <v>45172.833333333336</v>
      </c>
      <c r="K87" s="49"/>
      <c r="M87" s="41">
        <v>10</v>
      </c>
      <c r="N87" s="59">
        <f>SUM(I90:I96,I155:J166,I115:I125)</f>
        <v>3385816.4999999995</v>
      </c>
      <c r="O87" s="49"/>
    </row>
    <row r="88" spans="4:15" x14ac:dyDescent="0.2">
      <c r="D88" s="14" t="s">
        <v>283</v>
      </c>
      <c r="E88" s="14" t="s">
        <v>324</v>
      </c>
      <c r="F88" s="14"/>
      <c r="G88" s="14">
        <v>2</v>
      </c>
      <c r="H88" s="14">
        <v>1</v>
      </c>
      <c r="I88" s="44">
        <v>32533</v>
      </c>
      <c r="J88" s="31">
        <v>45173.083333333336</v>
      </c>
      <c r="K88" s="49"/>
      <c r="M88" s="41">
        <v>11</v>
      </c>
      <c r="N88" s="59">
        <f>SUM(J97:J109,J126:J142,J168:J176)</f>
        <v>1777363.4999999991</v>
      </c>
      <c r="O88" s="50"/>
    </row>
    <row r="89" spans="4:15" x14ac:dyDescent="0.2">
      <c r="D89" s="14" t="s">
        <v>284</v>
      </c>
      <c r="E89" s="14" t="s">
        <v>145</v>
      </c>
      <c r="F89" s="14">
        <v>1</v>
      </c>
      <c r="G89" s="14"/>
      <c r="H89" s="14">
        <v>8</v>
      </c>
      <c r="I89" s="44">
        <v>124316</v>
      </c>
      <c r="J89" s="31">
        <v>45173.333333333336</v>
      </c>
      <c r="K89" s="49"/>
    </row>
    <row r="90" spans="4:15" x14ac:dyDescent="0.2">
      <c r="D90" s="14" t="s">
        <v>285</v>
      </c>
      <c r="E90" s="14" t="s">
        <v>145</v>
      </c>
      <c r="F90" s="14">
        <v>3</v>
      </c>
      <c r="G90" s="14"/>
      <c r="H90" s="14">
        <v>1</v>
      </c>
      <c r="I90" s="44">
        <v>23094</v>
      </c>
      <c r="J90" s="31">
        <v>45203.583333333336</v>
      </c>
      <c r="K90" s="49"/>
    </row>
    <row r="91" spans="4:15" x14ac:dyDescent="0.2">
      <c r="D91" s="14" t="s">
        <v>286</v>
      </c>
      <c r="E91" s="14" t="s">
        <v>165</v>
      </c>
      <c r="F91" s="14">
        <v>4</v>
      </c>
      <c r="G91" s="14"/>
      <c r="H91" s="14">
        <v>5</v>
      </c>
      <c r="I91" s="44">
        <v>148274</v>
      </c>
      <c r="J91" s="31">
        <v>45203.833333333336</v>
      </c>
      <c r="K91" s="49"/>
    </row>
    <row r="92" spans="4:15" x14ac:dyDescent="0.2">
      <c r="D92" s="14" t="s">
        <v>287</v>
      </c>
      <c r="E92" s="14" t="s">
        <v>145</v>
      </c>
      <c r="F92" s="14"/>
      <c r="G92" s="14">
        <v>2</v>
      </c>
      <c r="H92" s="14">
        <v>6</v>
      </c>
      <c r="I92" s="44">
        <v>90914</v>
      </c>
      <c r="J92" s="31">
        <v>45204.083333333336</v>
      </c>
      <c r="K92" s="49"/>
    </row>
    <row r="93" spans="4:15" x14ac:dyDescent="0.2">
      <c r="D93" s="14" t="s">
        <v>288</v>
      </c>
      <c r="E93" s="14" t="s">
        <v>161</v>
      </c>
      <c r="F93" s="14">
        <v>4</v>
      </c>
      <c r="G93" s="14"/>
      <c r="H93" s="14">
        <v>10</v>
      </c>
      <c r="I93" s="44">
        <v>7553</v>
      </c>
      <c r="J93" s="31">
        <v>45204.333333333336</v>
      </c>
      <c r="K93" s="49"/>
    </row>
    <row r="94" spans="4:15" x14ac:dyDescent="0.2">
      <c r="D94" s="14" t="s">
        <v>289</v>
      </c>
      <c r="E94" s="14" t="s">
        <v>149</v>
      </c>
      <c r="F94" s="14">
        <v>2</v>
      </c>
      <c r="G94" s="14"/>
      <c r="H94" s="14">
        <v>7</v>
      </c>
      <c r="I94" s="44">
        <v>148989</v>
      </c>
      <c r="J94" s="31">
        <v>44931.583333333336</v>
      </c>
      <c r="K94" s="49"/>
    </row>
    <row r="95" spans="4:15" x14ac:dyDescent="0.2">
      <c r="D95" s="14" t="s">
        <v>290</v>
      </c>
      <c r="E95" s="14" t="s">
        <v>145</v>
      </c>
      <c r="F95" s="14"/>
      <c r="G95" s="14">
        <v>3</v>
      </c>
      <c r="H95" s="14">
        <v>3</v>
      </c>
      <c r="I95" s="44">
        <v>133394</v>
      </c>
      <c r="J95" s="31">
        <v>45204.833333333336</v>
      </c>
      <c r="K95" s="49"/>
    </row>
    <row r="96" spans="4:15" x14ac:dyDescent="0.2">
      <c r="D96" s="14" t="s">
        <v>291</v>
      </c>
      <c r="E96" s="14" t="s">
        <v>165</v>
      </c>
      <c r="F96" s="14">
        <v>2</v>
      </c>
      <c r="G96" s="14"/>
      <c r="H96" s="14">
        <v>4</v>
      </c>
      <c r="I96" s="44">
        <v>147231</v>
      </c>
      <c r="J96" s="31">
        <v>45205.083333333336</v>
      </c>
      <c r="K96" s="49"/>
    </row>
    <row r="97" spans="4:21" x14ac:dyDescent="0.2">
      <c r="D97" s="14" t="s">
        <v>292</v>
      </c>
      <c r="E97" s="14" t="s">
        <v>173</v>
      </c>
      <c r="F97" s="14">
        <v>2</v>
      </c>
      <c r="G97" s="14"/>
      <c r="H97" s="14">
        <v>6</v>
      </c>
      <c r="I97" s="44">
        <v>142279</v>
      </c>
      <c r="J97" s="31">
        <v>45236.333333333336</v>
      </c>
      <c r="K97" s="49"/>
    </row>
    <row r="98" spans="4:21" x14ac:dyDescent="0.2">
      <c r="D98" s="14" t="s">
        <v>293</v>
      </c>
      <c r="E98" s="14" t="s">
        <v>145</v>
      </c>
      <c r="F98" s="14"/>
      <c r="G98" s="14">
        <v>3</v>
      </c>
      <c r="H98" s="14">
        <v>5</v>
      </c>
      <c r="I98" s="44">
        <v>87437</v>
      </c>
      <c r="J98" s="31">
        <v>45236.583333333336</v>
      </c>
      <c r="K98" s="49"/>
    </row>
    <row r="99" spans="4:21" x14ac:dyDescent="0.2">
      <c r="D99" s="14" t="s">
        <v>294</v>
      </c>
      <c r="E99" s="14" t="s">
        <v>149</v>
      </c>
      <c r="F99" s="14">
        <v>4</v>
      </c>
      <c r="G99" s="14"/>
      <c r="H99" s="14">
        <v>2</v>
      </c>
      <c r="I99" s="44">
        <v>91544</v>
      </c>
      <c r="J99" s="31">
        <v>45236.833333333336</v>
      </c>
      <c r="K99" s="49"/>
      <c r="M99" s="45" t="s">
        <v>390</v>
      </c>
      <c r="N99" s="47"/>
      <c r="O99" s="48"/>
      <c r="Q99" s="45" t="s">
        <v>398</v>
      </c>
      <c r="R99" s="46"/>
      <c r="S99" s="46"/>
      <c r="T99" s="47"/>
      <c r="U99" s="48"/>
    </row>
    <row r="100" spans="4:21" x14ac:dyDescent="0.2">
      <c r="D100" s="14" t="s">
        <v>295</v>
      </c>
      <c r="E100" s="14" t="s">
        <v>322</v>
      </c>
      <c r="F100" s="14"/>
      <c r="G100" s="14">
        <v>4</v>
      </c>
      <c r="H100" s="14">
        <v>7</v>
      </c>
      <c r="I100" s="44">
        <v>126124</v>
      </c>
      <c r="J100" s="31">
        <v>45237.083333333336</v>
      </c>
      <c r="K100" s="49"/>
      <c r="M100" s="40" t="s">
        <v>388</v>
      </c>
      <c r="N100" s="40" t="s">
        <v>377</v>
      </c>
      <c r="O100" s="49"/>
      <c r="Q100" s="1" t="s">
        <v>388</v>
      </c>
      <c r="R100" s="1" t="s">
        <v>391</v>
      </c>
      <c r="S100" s="1" t="s">
        <v>393</v>
      </c>
      <c r="T100" s="1" t="s">
        <v>392</v>
      </c>
      <c r="U100" s="49"/>
    </row>
    <row r="101" spans="4:21" x14ac:dyDescent="0.2">
      <c r="D101" s="14" t="s">
        <v>296</v>
      </c>
      <c r="E101" s="14" t="s">
        <v>15</v>
      </c>
      <c r="F101" s="14">
        <v>1</v>
      </c>
      <c r="G101" s="14"/>
      <c r="H101" s="14">
        <v>2</v>
      </c>
      <c r="I101" s="44">
        <v>33550</v>
      </c>
      <c r="J101" s="31">
        <v>45237.333333333336</v>
      </c>
      <c r="K101" s="49"/>
      <c r="M101" s="41">
        <v>9</v>
      </c>
      <c r="N101" s="59">
        <f>SUM(I77:I89)</f>
        <v>991458</v>
      </c>
      <c r="O101" s="49"/>
      <c r="Q101" s="1" t="s">
        <v>394</v>
      </c>
      <c r="R101" s="61">
        <v>991458</v>
      </c>
      <c r="S101" s="62">
        <v>783100</v>
      </c>
      <c r="T101" s="62">
        <f>R101-S101</f>
        <v>208358</v>
      </c>
      <c r="U101" s="49"/>
    </row>
    <row r="102" spans="4:21" x14ac:dyDescent="0.2">
      <c r="D102" s="14" t="s">
        <v>297</v>
      </c>
      <c r="E102" s="14" t="s">
        <v>322</v>
      </c>
      <c r="F102" s="14">
        <v>1</v>
      </c>
      <c r="G102" s="14"/>
      <c r="H102" s="14">
        <v>6</v>
      </c>
      <c r="I102" s="44">
        <v>91314</v>
      </c>
      <c r="J102" s="31">
        <v>45237.583333333336</v>
      </c>
      <c r="K102" s="49"/>
      <c r="M102" s="41">
        <v>10</v>
      </c>
      <c r="N102" s="59">
        <f>SUM(J90:J96)</f>
        <v>316157.33333333331</v>
      </c>
      <c r="O102" s="49"/>
      <c r="Q102" s="1" t="s">
        <v>395</v>
      </c>
      <c r="R102" s="44">
        <v>316157.33</v>
      </c>
      <c r="S102" s="62">
        <v>828900</v>
      </c>
      <c r="T102" s="62">
        <f t="shared" ref="T102:T103" si="0">R102-S102</f>
        <v>-512742.67</v>
      </c>
      <c r="U102" s="49"/>
    </row>
    <row r="103" spans="4:21" x14ac:dyDescent="0.2">
      <c r="D103" s="14" t="s">
        <v>298</v>
      </c>
      <c r="E103" s="14" t="s">
        <v>157</v>
      </c>
      <c r="F103" s="14"/>
      <c r="G103" s="14">
        <v>3</v>
      </c>
      <c r="H103" s="14">
        <v>8</v>
      </c>
      <c r="I103" s="44">
        <v>15967</v>
      </c>
      <c r="J103" s="31">
        <v>45237.833333333336</v>
      </c>
      <c r="K103" s="49"/>
      <c r="M103" s="41">
        <v>11</v>
      </c>
      <c r="N103" s="59">
        <f>SUM(I97:I109)</f>
        <v>996021</v>
      </c>
      <c r="O103" s="50"/>
      <c r="Q103" s="1" t="s">
        <v>396</v>
      </c>
      <c r="R103" s="61">
        <v>996021</v>
      </c>
      <c r="S103" s="62">
        <v>683000</v>
      </c>
      <c r="T103" s="62">
        <f t="shared" si="0"/>
        <v>313021</v>
      </c>
      <c r="U103" s="50"/>
    </row>
    <row r="104" spans="4:21" x14ac:dyDescent="0.2">
      <c r="D104" s="14" t="s">
        <v>299</v>
      </c>
      <c r="E104" s="14" t="s">
        <v>161</v>
      </c>
      <c r="F104" s="14"/>
      <c r="G104" s="14">
        <v>2</v>
      </c>
      <c r="H104" s="14">
        <v>8</v>
      </c>
      <c r="I104" s="44">
        <v>94783</v>
      </c>
      <c r="J104" s="31">
        <v>45238.083333333336</v>
      </c>
      <c r="K104" s="49"/>
    </row>
    <row r="105" spans="4:21" x14ac:dyDescent="0.2">
      <c r="D105" s="14" t="s">
        <v>300</v>
      </c>
      <c r="E105" s="14" t="s">
        <v>145</v>
      </c>
      <c r="F105" s="14">
        <v>2</v>
      </c>
      <c r="G105" s="14"/>
      <c r="H105" s="14">
        <v>6</v>
      </c>
      <c r="I105" s="44">
        <v>35430</v>
      </c>
      <c r="J105" s="31">
        <v>45238.333333333336</v>
      </c>
      <c r="K105" s="49"/>
    </row>
    <row r="106" spans="4:21" x14ac:dyDescent="0.2">
      <c r="D106" s="14" t="s">
        <v>301</v>
      </c>
      <c r="E106" s="14" t="s">
        <v>157</v>
      </c>
      <c r="F106" s="14"/>
      <c r="G106" s="14">
        <v>1</v>
      </c>
      <c r="H106" s="14">
        <v>8</v>
      </c>
      <c r="I106" s="44">
        <v>41284</v>
      </c>
      <c r="J106" s="31">
        <v>45238.583333333336</v>
      </c>
      <c r="K106" s="49"/>
    </row>
    <row r="107" spans="4:21" x14ac:dyDescent="0.2">
      <c r="D107" s="14" t="s">
        <v>302</v>
      </c>
      <c r="E107" s="14" t="s">
        <v>165</v>
      </c>
      <c r="F107" s="14">
        <v>2</v>
      </c>
      <c r="G107" s="14"/>
      <c r="H107" s="14">
        <v>1</v>
      </c>
      <c r="I107" s="44">
        <v>88310</v>
      </c>
      <c r="J107" s="31">
        <v>45238.833333333336</v>
      </c>
      <c r="K107" s="49"/>
    </row>
    <row r="108" spans="4:21" x14ac:dyDescent="0.2">
      <c r="D108" s="14" t="s">
        <v>303</v>
      </c>
      <c r="E108" s="14" t="s">
        <v>324</v>
      </c>
      <c r="F108" s="14"/>
      <c r="G108" s="14">
        <v>3</v>
      </c>
      <c r="H108" s="14">
        <v>3</v>
      </c>
      <c r="I108" s="44">
        <v>85047</v>
      </c>
      <c r="J108" s="31">
        <v>45239.083333333336</v>
      </c>
      <c r="K108" s="49"/>
    </row>
    <row r="109" spans="4:21" x14ac:dyDescent="0.2">
      <c r="D109" s="14" t="s">
        <v>304</v>
      </c>
      <c r="E109" s="14" t="s">
        <v>145</v>
      </c>
      <c r="F109" s="14"/>
      <c r="G109" s="14">
        <v>1</v>
      </c>
      <c r="H109" s="14">
        <v>5</v>
      </c>
      <c r="I109" s="44">
        <v>62952</v>
      </c>
      <c r="J109" s="31">
        <v>45239.333333333336</v>
      </c>
      <c r="K109" s="49"/>
    </row>
    <row r="110" spans="4:21" x14ac:dyDescent="0.2">
      <c r="D110" s="14" t="s">
        <v>305</v>
      </c>
      <c r="E110" s="14" t="s">
        <v>322</v>
      </c>
      <c r="F110" s="14"/>
      <c r="G110" s="14">
        <v>2</v>
      </c>
      <c r="H110" s="14">
        <v>7</v>
      </c>
      <c r="I110" s="44">
        <v>30441</v>
      </c>
      <c r="J110" s="31">
        <v>45544.583333333336</v>
      </c>
      <c r="K110" s="49"/>
    </row>
    <row r="111" spans="4:21" x14ac:dyDescent="0.2">
      <c r="D111" s="14" t="s">
        <v>306</v>
      </c>
      <c r="E111" s="14" t="s">
        <v>324</v>
      </c>
      <c r="F111" s="14"/>
      <c r="G111" s="14">
        <v>4</v>
      </c>
      <c r="H111" s="14">
        <v>3</v>
      </c>
      <c r="I111" s="44">
        <v>113656</v>
      </c>
      <c r="J111" s="31">
        <v>45544.833333333336</v>
      </c>
      <c r="K111" s="49"/>
      <c r="M111" s="45" t="s">
        <v>397</v>
      </c>
      <c r="N111" s="47"/>
      <c r="O111" s="48"/>
    </row>
    <row r="112" spans="4:21" x14ac:dyDescent="0.2">
      <c r="D112" s="14" t="s">
        <v>307</v>
      </c>
      <c r="E112" s="14" t="s">
        <v>149</v>
      </c>
      <c r="F112" s="14"/>
      <c r="G112" s="14">
        <v>1</v>
      </c>
      <c r="H112" s="14">
        <v>9</v>
      </c>
      <c r="I112" s="44">
        <v>83669</v>
      </c>
      <c r="J112" s="31">
        <v>45545.083333333336</v>
      </c>
      <c r="K112" s="49"/>
      <c r="M112" s="40" t="s">
        <v>388</v>
      </c>
      <c r="N112" s="40" t="s">
        <v>377</v>
      </c>
      <c r="O112" s="49"/>
    </row>
    <row r="113" spans="4:15" x14ac:dyDescent="0.2">
      <c r="D113" s="14" t="s">
        <v>308</v>
      </c>
      <c r="E113" s="14" t="s">
        <v>323</v>
      </c>
      <c r="F113" s="14">
        <v>3</v>
      </c>
      <c r="G113" s="14"/>
      <c r="H113" s="14">
        <v>9</v>
      </c>
      <c r="I113" s="44">
        <v>104077</v>
      </c>
      <c r="J113" s="31">
        <v>45545.333333333336</v>
      </c>
      <c r="K113" s="49"/>
      <c r="M113" s="41">
        <v>9</v>
      </c>
      <c r="N113" s="59">
        <f>SUM(K54+K38)</f>
        <v>783100</v>
      </c>
      <c r="O113" s="49"/>
    </row>
    <row r="114" spans="4:15" x14ac:dyDescent="0.2">
      <c r="D114" s="14" t="s">
        <v>309</v>
      </c>
      <c r="E114" s="14" t="s">
        <v>145</v>
      </c>
      <c r="F114" s="14"/>
      <c r="G114" s="14"/>
      <c r="H114" s="14">
        <v>5</v>
      </c>
      <c r="I114" s="44">
        <v>118766</v>
      </c>
      <c r="J114" s="31">
        <v>45545.583333333336</v>
      </c>
      <c r="K114" s="49"/>
      <c r="M114" s="41">
        <v>10</v>
      </c>
      <c r="N114" s="59">
        <f>SUM(Y38+Y54)</f>
        <v>828900</v>
      </c>
      <c r="O114" s="49"/>
    </row>
    <row r="115" spans="4:15" x14ac:dyDescent="0.2">
      <c r="D115" s="14" t="s">
        <v>310</v>
      </c>
      <c r="E115" s="14" t="s">
        <v>15</v>
      </c>
      <c r="F115" s="14"/>
      <c r="G115" s="14">
        <v>2</v>
      </c>
      <c r="H115" s="14">
        <v>5</v>
      </c>
      <c r="I115" s="44">
        <v>133810</v>
      </c>
      <c r="J115" s="31">
        <v>45575.833333333336</v>
      </c>
      <c r="K115" s="49"/>
      <c r="M115" s="41">
        <v>11</v>
      </c>
      <c r="N115" s="59">
        <v>683000</v>
      </c>
      <c r="O115" s="50"/>
    </row>
    <row r="116" spans="4:15" x14ac:dyDescent="0.2">
      <c r="D116" s="14" t="s">
        <v>311</v>
      </c>
      <c r="E116" s="14" t="s">
        <v>157</v>
      </c>
      <c r="F116" s="14"/>
      <c r="G116" s="14"/>
      <c r="H116" s="14">
        <v>5</v>
      </c>
      <c r="I116" s="44">
        <v>130129</v>
      </c>
      <c r="J116" s="31">
        <v>45576.083333333336</v>
      </c>
      <c r="K116" s="49"/>
    </row>
    <row r="117" spans="4:15" x14ac:dyDescent="0.2">
      <c r="D117" s="14" t="s">
        <v>312</v>
      </c>
      <c r="E117" s="14" t="s">
        <v>323</v>
      </c>
      <c r="F117" s="14"/>
      <c r="G117" s="14">
        <v>3</v>
      </c>
      <c r="H117" s="14">
        <v>10</v>
      </c>
      <c r="I117" s="44">
        <v>134293</v>
      </c>
      <c r="J117" s="31">
        <v>45576.333333333336</v>
      </c>
      <c r="K117" s="49"/>
    </row>
    <row r="118" spans="4:15" x14ac:dyDescent="0.2">
      <c r="D118" s="14" t="s">
        <v>313</v>
      </c>
      <c r="E118" s="14" t="s">
        <v>15</v>
      </c>
      <c r="F118" s="14">
        <v>1</v>
      </c>
      <c r="G118" s="14"/>
      <c r="H118" s="14">
        <v>8</v>
      </c>
      <c r="I118" s="44">
        <v>73018</v>
      </c>
      <c r="J118" s="31">
        <v>45576.583333333336</v>
      </c>
      <c r="K118" s="49"/>
    </row>
    <row r="119" spans="4:15" x14ac:dyDescent="0.2">
      <c r="D119" s="14" t="s">
        <v>314</v>
      </c>
      <c r="E119" s="14" t="s">
        <v>323</v>
      </c>
      <c r="F119" s="14"/>
      <c r="G119" s="14"/>
      <c r="H119" s="14">
        <v>1</v>
      </c>
      <c r="I119" s="44">
        <v>122981</v>
      </c>
      <c r="J119" s="31">
        <v>45576.833333333336</v>
      </c>
      <c r="K119" s="49"/>
    </row>
    <row r="120" spans="4:15" x14ac:dyDescent="0.2">
      <c r="D120" s="14" t="s">
        <v>315</v>
      </c>
      <c r="E120" s="14" t="s">
        <v>157</v>
      </c>
      <c r="F120" s="14">
        <v>4</v>
      </c>
      <c r="G120" s="14"/>
      <c r="H120" s="14">
        <v>1</v>
      </c>
      <c r="I120" s="44">
        <v>102381</v>
      </c>
      <c r="J120" s="31">
        <v>45577.083333333336</v>
      </c>
      <c r="K120" s="49"/>
    </row>
    <row r="121" spans="4:15" x14ac:dyDescent="0.2">
      <c r="D121" s="14" t="s">
        <v>316</v>
      </c>
      <c r="E121" s="14" t="s">
        <v>149</v>
      </c>
      <c r="F121" s="14">
        <v>3</v>
      </c>
      <c r="G121" s="14"/>
      <c r="H121" s="14">
        <v>1</v>
      </c>
      <c r="I121" s="44">
        <v>119486</v>
      </c>
      <c r="J121" s="31">
        <v>45577.333333333336</v>
      </c>
      <c r="K121" s="49"/>
    </row>
    <row r="122" spans="4:15" x14ac:dyDescent="0.2">
      <c r="D122" s="14" t="s">
        <v>317</v>
      </c>
      <c r="E122" s="14" t="s">
        <v>15</v>
      </c>
      <c r="F122" s="14">
        <v>4</v>
      </c>
      <c r="G122" s="14"/>
      <c r="H122" s="14">
        <v>9</v>
      </c>
      <c r="I122" s="44">
        <v>28857</v>
      </c>
      <c r="J122" s="31">
        <v>45303.583333333336</v>
      </c>
      <c r="K122" s="49"/>
    </row>
    <row r="123" spans="4:15" x14ac:dyDescent="0.2">
      <c r="D123" s="14" t="s">
        <v>318</v>
      </c>
      <c r="E123" s="14" t="s">
        <v>149</v>
      </c>
      <c r="F123" s="14"/>
      <c r="G123" s="14">
        <v>1</v>
      </c>
      <c r="H123" s="14">
        <v>8</v>
      </c>
      <c r="I123" s="44">
        <v>65919</v>
      </c>
      <c r="J123" s="31">
        <v>45577.833333333336</v>
      </c>
      <c r="K123" s="49"/>
    </row>
    <row r="124" spans="4:15" x14ac:dyDescent="0.2">
      <c r="D124" s="14" t="s">
        <v>319</v>
      </c>
      <c r="E124" s="14" t="s">
        <v>173</v>
      </c>
      <c r="F124" s="14"/>
      <c r="G124" s="14">
        <v>2</v>
      </c>
      <c r="H124" s="14">
        <v>3</v>
      </c>
      <c r="I124" s="44">
        <v>108153</v>
      </c>
      <c r="J124" s="31">
        <v>45578.083333333336</v>
      </c>
      <c r="K124" s="49"/>
    </row>
    <row r="125" spans="4:15" x14ac:dyDescent="0.2">
      <c r="D125" s="14" t="s">
        <v>320</v>
      </c>
      <c r="E125" s="14" t="s">
        <v>145</v>
      </c>
      <c r="F125" s="14">
        <v>1</v>
      </c>
      <c r="G125" s="14"/>
      <c r="H125" s="14">
        <v>1</v>
      </c>
      <c r="I125" s="44">
        <v>138939</v>
      </c>
      <c r="J125" s="31">
        <v>45578.333333333336</v>
      </c>
      <c r="K125" s="49"/>
    </row>
    <row r="126" spans="4:15" x14ac:dyDescent="0.2">
      <c r="D126" s="14" t="s">
        <v>321</v>
      </c>
      <c r="E126" s="14" t="s">
        <v>324</v>
      </c>
      <c r="F126" s="14"/>
      <c r="G126" s="14">
        <v>1</v>
      </c>
      <c r="H126" s="14">
        <v>8</v>
      </c>
      <c r="I126" s="44">
        <v>106984</v>
      </c>
      <c r="J126" s="31">
        <v>45609.583333333336</v>
      </c>
      <c r="K126" s="49"/>
    </row>
    <row r="127" spans="4:15" x14ac:dyDescent="0.2">
      <c r="D127" s="14" t="s">
        <v>325</v>
      </c>
      <c r="E127" s="14" t="s">
        <v>165</v>
      </c>
      <c r="F127" s="14"/>
      <c r="G127" s="14">
        <v>3</v>
      </c>
      <c r="H127" s="14">
        <v>3</v>
      </c>
      <c r="I127" s="44">
        <v>106694</v>
      </c>
      <c r="J127" s="31">
        <v>45609.833333333336</v>
      </c>
      <c r="K127" s="49"/>
    </row>
    <row r="128" spans="4:15" x14ac:dyDescent="0.2">
      <c r="D128" s="14" t="s">
        <v>326</v>
      </c>
      <c r="E128" s="14" t="s">
        <v>322</v>
      </c>
      <c r="F128" s="14"/>
      <c r="G128" s="14">
        <v>2</v>
      </c>
      <c r="H128" s="14">
        <v>6</v>
      </c>
      <c r="I128" s="44">
        <v>4567</v>
      </c>
      <c r="J128" s="31">
        <v>45610.083333333336</v>
      </c>
      <c r="K128" s="49"/>
    </row>
    <row r="129" spans="4:11" x14ac:dyDescent="0.2">
      <c r="D129" s="14" t="s">
        <v>327</v>
      </c>
      <c r="E129" s="14" t="s">
        <v>157</v>
      </c>
      <c r="F129" s="14"/>
      <c r="G129" s="14">
        <v>4</v>
      </c>
      <c r="H129" s="14">
        <v>9</v>
      </c>
      <c r="I129" s="44">
        <v>112819</v>
      </c>
      <c r="J129" s="31">
        <v>45610.333333333336</v>
      </c>
      <c r="K129" s="49"/>
    </row>
    <row r="130" spans="4:11" x14ac:dyDescent="0.2">
      <c r="D130" s="14" t="s">
        <v>328</v>
      </c>
      <c r="E130" s="14" t="s">
        <v>145</v>
      </c>
      <c r="F130" s="14">
        <v>1</v>
      </c>
      <c r="G130" s="14"/>
      <c r="H130" s="14">
        <v>5</v>
      </c>
      <c r="I130" s="44">
        <v>30355</v>
      </c>
      <c r="J130" s="31">
        <v>45610.583333333336</v>
      </c>
      <c r="K130" s="49"/>
    </row>
    <row r="131" spans="4:11" x14ac:dyDescent="0.2">
      <c r="D131" s="14" t="s">
        <v>329</v>
      </c>
      <c r="E131" s="14" t="s">
        <v>161</v>
      </c>
      <c r="F131" s="14"/>
      <c r="G131" s="14">
        <v>1</v>
      </c>
      <c r="H131" s="14">
        <v>10</v>
      </c>
      <c r="I131" s="44">
        <v>13055</v>
      </c>
      <c r="J131" s="31">
        <v>45610.833333333336</v>
      </c>
      <c r="K131" s="49"/>
    </row>
    <row r="132" spans="4:11" x14ac:dyDescent="0.2">
      <c r="D132" s="14" t="s">
        <v>330</v>
      </c>
      <c r="E132" s="14" t="s">
        <v>165</v>
      </c>
      <c r="F132" s="14"/>
      <c r="G132" s="14">
        <v>4</v>
      </c>
      <c r="H132" s="14">
        <v>10</v>
      </c>
      <c r="I132" s="44">
        <v>72323</v>
      </c>
      <c r="J132" s="31">
        <v>45611.083333333336</v>
      </c>
      <c r="K132" s="49"/>
    </row>
    <row r="133" spans="4:11" x14ac:dyDescent="0.2">
      <c r="D133" s="14" t="s">
        <v>331</v>
      </c>
      <c r="E133" s="14" t="s">
        <v>161</v>
      </c>
      <c r="F133" s="14"/>
      <c r="G133" s="14">
        <v>2</v>
      </c>
      <c r="H133" s="14">
        <v>8</v>
      </c>
      <c r="I133" s="44">
        <v>104601</v>
      </c>
      <c r="J133" s="31">
        <v>45611.333333333336</v>
      </c>
      <c r="K133" s="49"/>
    </row>
    <row r="134" spans="4:11" x14ac:dyDescent="0.2">
      <c r="D134" s="14" t="s">
        <v>332</v>
      </c>
      <c r="E134" s="14" t="s">
        <v>323</v>
      </c>
      <c r="F134" s="14"/>
      <c r="G134" s="14">
        <v>1</v>
      </c>
      <c r="H134" s="14">
        <v>4</v>
      </c>
      <c r="I134" s="44">
        <v>92220</v>
      </c>
      <c r="J134" s="31">
        <v>45611.583333333336</v>
      </c>
      <c r="K134" s="49"/>
    </row>
    <row r="135" spans="4:11" x14ac:dyDescent="0.2">
      <c r="D135" s="14" t="s">
        <v>333</v>
      </c>
      <c r="E135" s="14" t="s">
        <v>145</v>
      </c>
      <c r="F135" s="14"/>
      <c r="G135" s="14">
        <v>1</v>
      </c>
      <c r="H135" s="14">
        <v>2</v>
      </c>
      <c r="I135" s="44">
        <v>10866</v>
      </c>
      <c r="J135" s="31">
        <v>45611.833333333336</v>
      </c>
      <c r="K135" s="49"/>
    </row>
    <row r="136" spans="4:11" x14ac:dyDescent="0.2">
      <c r="D136" s="14" t="s">
        <v>334</v>
      </c>
      <c r="E136" s="14" t="s">
        <v>157</v>
      </c>
      <c r="F136" s="14"/>
      <c r="G136" s="14">
        <v>4</v>
      </c>
      <c r="H136" s="14">
        <v>4</v>
      </c>
      <c r="I136" s="44">
        <v>21814</v>
      </c>
      <c r="J136" s="31">
        <v>45612.083333333336</v>
      </c>
      <c r="K136" s="49"/>
    </row>
    <row r="137" spans="4:11" x14ac:dyDescent="0.2">
      <c r="D137" s="14" t="s">
        <v>335</v>
      </c>
      <c r="E137" s="14" t="s">
        <v>165</v>
      </c>
      <c r="F137" s="14"/>
      <c r="G137" s="14">
        <v>4</v>
      </c>
      <c r="H137" s="14">
        <v>4</v>
      </c>
      <c r="I137" s="44">
        <v>139172</v>
      </c>
      <c r="J137" s="31">
        <v>45612.333333333336</v>
      </c>
      <c r="K137" s="49"/>
    </row>
    <row r="138" spans="4:11" x14ac:dyDescent="0.2">
      <c r="D138" s="14" t="s">
        <v>336</v>
      </c>
      <c r="E138" s="14" t="s">
        <v>323</v>
      </c>
      <c r="F138" s="14"/>
      <c r="G138" s="14">
        <v>3</v>
      </c>
      <c r="H138" s="14">
        <v>4</v>
      </c>
      <c r="I138" s="44">
        <v>107419</v>
      </c>
      <c r="J138" s="31">
        <v>45612.583333333336</v>
      </c>
      <c r="K138" s="49"/>
    </row>
    <row r="139" spans="4:11" x14ac:dyDescent="0.2">
      <c r="D139" s="14" t="s">
        <v>337</v>
      </c>
      <c r="E139" s="14" t="s">
        <v>145</v>
      </c>
      <c r="F139" s="14"/>
      <c r="G139" s="14">
        <v>3</v>
      </c>
      <c r="H139" s="14">
        <v>10</v>
      </c>
      <c r="I139" s="44">
        <v>98361</v>
      </c>
      <c r="J139" s="31">
        <v>45612.833333333336</v>
      </c>
      <c r="K139" s="49"/>
    </row>
    <row r="140" spans="4:11" x14ac:dyDescent="0.2">
      <c r="D140" s="14" t="s">
        <v>338</v>
      </c>
      <c r="E140" s="14" t="s">
        <v>165</v>
      </c>
      <c r="F140" s="14"/>
      <c r="G140" s="14">
        <v>1</v>
      </c>
      <c r="H140" s="14">
        <v>5</v>
      </c>
      <c r="I140" s="44">
        <v>43197</v>
      </c>
      <c r="J140" s="31">
        <v>45613.083333333336</v>
      </c>
      <c r="K140" s="49"/>
    </row>
    <row r="141" spans="4:11" x14ac:dyDescent="0.2">
      <c r="D141" s="14" t="s">
        <v>339</v>
      </c>
      <c r="E141" s="14" t="s">
        <v>149</v>
      </c>
      <c r="F141" s="14"/>
      <c r="G141" s="14">
        <v>3</v>
      </c>
      <c r="H141" s="14">
        <v>2</v>
      </c>
      <c r="I141" s="44">
        <v>34646</v>
      </c>
      <c r="J141" s="31">
        <v>45613.333333333336</v>
      </c>
      <c r="K141" s="49"/>
    </row>
    <row r="142" spans="4:11" x14ac:dyDescent="0.2">
      <c r="D142" s="14" t="s">
        <v>340</v>
      </c>
      <c r="E142" s="14" t="s">
        <v>15</v>
      </c>
      <c r="F142" s="14">
        <v>1</v>
      </c>
      <c r="G142" s="14"/>
      <c r="H142" s="14">
        <v>5</v>
      </c>
      <c r="I142" s="44">
        <v>88821</v>
      </c>
      <c r="J142" s="31">
        <v>45613.583333333336</v>
      </c>
      <c r="K142" s="49"/>
    </row>
    <row r="143" spans="4:11" x14ac:dyDescent="0.2">
      <c r="D143" s="14" t="s">
        <v>341</v>
      </c>
      <c r="E143" s="14" t="s">
        <v>149</v>
      </c>
      <c r="F143" s="14"/>
      <c r="G143" s="14">
        <v>1</v>
      </c>
      <c r="H143" s="14">
        <v>2</v>
      </c>
      <c r="I143" s="44">
        <v>89382</v>
      </c>
      <c r="J143" s="31">
        <v>45917.833333333336</v>
      </c>
      <c r="K143" s="49"/>
    </row>
    <row r="144" spans="4:11" x14ac:dyDescent="0.2">
      <c r="D144" s="14" t="s">
        <v>342</v>
      </c>
      <c r="E144" s="14" t="s">
        <v>161</v>
      </c>
      <c r="F144" s="14"/>
      <c r="G144" s="14"/>
      <c r="H144" s="14">
        <v>8</v>
      </c>
      <c r="I144" s="44">
        <v>124205</v>
      </c>
      <c r="J144" s="31">
        <v>45918.083333333336</v>
      </c>
      <c r="K144" s="49"/>
    </row>
    <row r="145" spans="4:11" x14ac:dyDescent="0.2">
      <c r="D145" s="14" t="s">
        <v>343</v>
      </c>
      <c r="E145" s="14" t="s">
        <v>145</v>
      </c>
      <c r="F145" s="14">
        <v>4</v>
      </c>
      <c r="G145" s="14"/>
      <c r="H145" s="14">
        <v>10</v>
      </c>
      <c r="I145" s="44">
        <v>116291</v>
      </c>
      <c r="J145" s="31">
        <v>45918.333333333336</v>
      </c>
      <c r="K145" s="49"/>
    </row>
    <row r="146" spans="4:11" x14ac:dyDescent="0.2">
      <c r="D146" s="14" t="s">
        <v>344</v>
      </c>
      <c r="E146" s="14" t="s">
        <v>173</v>
      </c>
      <c r="F146" s="14">
        <v>1</v>
      </c>
      <c r="G146" s="14"/>
      <c r="H146" s="14">
        <v>8</v>
      </c>
      <c r="I146" s="44">
        <v>88914</v>
      </c>
      <c r="J146" s="31">
        <v>45918.583333333336</v>
      </c>
      <c r="K146" s="49"/>
    </row>
    <row r="147" spans="4:11" x14ac:dyDescent="0.2">
      <c r="D147" s="14" t="s">
        <v>345</v>
      </c>
      <c r="E147" s="14" t="s">
        <v>157</v>
      </c>
      <c r="F147" s="14">
        <v>4</v>
      </c>
      <c r="G147" s="14"/>
      <c r="H147" s="14">
        <v>6</v>
      </c>
      <c r="I147" s="44">
        <v>136207</v>
      </c>
      <c r="J147" s="31">
        <v>45918.833333333336</v>
      </c>
      <c r="K147" s="49"/>
    </row>
    <row r="148" spans="4:11" x14ac:dyDescent="0.2">
      <c r="D148" s="14" t="s">
        <v>346</v>
      </c>
      <c r="E148" s="14" t="s">
        <v>15</v>
      </c>
      <c r="F148" s="14"/>
      <c r="G148" s="14">
        <v>2</v>
      </c>
      <c r="H148" s="14">
        <v>2</v>
      </c>
      <c r="I148" s="44">
        <v>81954</v>
      </c>
      <c r="J148" s="31">
        <v>45919.083333333336</v>
      </c>
      <c r="K148" s="49"/>
    </row>
    <row r="149" spans="4:11" x14ac:dyDescent="0.2">
      <c r="D149" s="14" t="s">
        <v>347</v>
      </c>
      <c r="E149" s="14" t="s">
        <v>173</v>
      </c>
      <c r="F149" s="14"/>
      <c r="G149" s="14">
        <v>4</v>
      </c>
      <c r="H149" s="14">
        <v>6</v>
      </c>
      <c r="I149" s="44">
        <v>146438</v>
      </c>
      <c r="J149" s="31">
        <v>45919.333333333336</v>
      </c>
      <c r="K149" s="49"/>
    </row>
    <row r="150" spans="4:11" x14ac:dyDescent="0.2">
      <c r="D150" s="14" t="s">
        <v>348</v>
      </c>
      <c r="E150" s="14" t="s">
        <v>157</v>
      </c>
      <c r="F150" s="14"/>
      <c r="G150" s="14">
        <v>4</v>
      </c>
      <c r="H150" s="14">
        <v>5</v>
      </c>
      <c r="I150" s="44">
        <v>41508</v>
      </c>
      <c r="J150" s="31">
        <v>45919.583333333336</v>
      </c>
      <c r="K150" s="49"/>
    </row>
    <row r="151" spans="4:11" x14ac:dyDescent="0.2">
      <c r="D151" s="14" t="s">
        <v>349</v>
      </c>
      <c r="E151" s="14" t="s">
        <v>161</v>
      </c>
      <c r="F151" s="14">
        <v>3</v>
      </c>
      <c r="G151" s="14"/>
      <c r="H151" s="14">
        <v>1</v>
      </c>
      <c r="I151" s="44">
        <v>15398</v>
      </c>
      <c r="J151" s="31">
        <v>45919.833333333336</v>
      </c>
      <c r="K151" s="49"/>
    </row>
    <row r="152" spans="4:11" x14ac:dyDescent="0.2">
      <c r="D152" s="14" t="s">
        <v>350</v>
      </c>
      <c r="E152" s="14" t="s">
        <v>165</v>
      </c>
      <c r="F152" s="14"/>
      <c r="G152" s="14">
        <v>4</v>
      </c>
      <c r="H152" s="14">
        <v>2</v>
      </c>
      <c r="I152" s="44">
        <v>95162</v>
      </c>
      <c r="J152" s="31">
        <v>45920.083333333336</v>
      </c>
      <c r="K152" s="49"/>
    </row>
    <row r="153" spans="4:11" x14ac:dyDescent="0.2">
      <c r="D153" s="14" t="s">
        <v>351</v>
      </c>
      <c r="E153" s="14" t="s">
        <v>324</v>
      </c>
      <c r="F153" s="14"/>
      <c r="G153" s="14">
        <v>4</v>
      </c>
      <c r="H153" s="14">
        <v>5</v>
      </c>
      <c r="I153" s="44">
        <v>98056</v>
      </c>
      <c r="J153" s="31">
        <v>45920.333333333336</v>
      </c>
      <c r="K153" s="49"/>
    </row>
    <row r="154" spans="4:11" x14ac:dyDescent="0.2">
      <c r="D154" s="14" t="s">
        <v>352</v>
      </c>
      <c r="E154" s="14" t="s">
        <v>165</v>
      </c>
      <c r="F154" s="14"/>
      <c r="G154" s="14">
        <v>2</v>
      </c>
      <c r="H154" s="14">
        <v>7</v>
      </c>
      <c r="I154" s="44">
        <v>115008</v>
      </c>
      <c r="J154" s="31">
        <v>45920.583333333336</v>
      </c>
      <c r="K154" s="49"/>
    </row>
    <row r="155" spans="4:11" x14ac:dyDescent="0.2">
      <c r="D155" s="14" t="s">
        <v>353</v>
      </c>
      <c r="E155" s="14" t="s">
        <v>157</v>
      </c>
      <c r="F155" s="14">
        <v>1</v>
      </c>
      <c r="G155" s="14"/>
      <c r="H155" s="14">
        <v>7</v>
      </c>
      <c r="I155" s="44">
        <v>122361</v>
      </c>
      <c r="J155" s="31">
        <v>45950.833333333336</v>
      </c>
      <c r="K155" s="49"/>
    </row>
    <row r="156" spans="4:11" x14ac:dyDescent="0.2">
      <c r="D156" s="14" t="s">
        <v>354</v>
      </c>
      <c r="E156" s="14" t="s">
        <v>322</v>
      </c>
      <c r="F156" s="14"/>
      <c r="G156" s="14">
        <v>4</v>
      </c>
      <c r="H156" s="14">
        <v>8</v>
      </c>
      <c r="I156" s="44">
        <v>131675</v>
      </c>
      <c r="J156" s="31">
        <v>45951.083333333336</v>
      </c>
      <c r="K156" s="49"/>
    </row>
    <row r="157" spans="4:11" x14ac:dyDescent="0.2">
      <c r="D157" s="14" t="s">
        <v>355</v>
      </c>
      <c r="E157" s="14" t="s">
        <v>173</v>
      </c>
      <c r="F157" s="14"/>
      <c r="G157" s="14">
        <v>3</v>
      </c>
      <c r="H157" s="14">
        <v>8</v>
      </c>
      <c r="I157" s="44">
        <v>56498</v>
      </c>
      <c r="J157" s="31">
        <v>45951.333333333336</v>
      </c>
      <c r="K157" s="49"/>
    </row>
    <row r="158" spans="4:11" x14ac:dyDescent="0.2">
      <c r="D158" s="14" t="s">
        <v>356</v>
      </c>
      <c r="E158" s="14" t="s">
        <v>322</v>
      </c>
      <c r="F158" s="14"/>
      <c r="G158" s="14">
        <v>4</v>
      </c>
      <c r="H158" s="14">
        <v>10</v>
      </c>
      <c r="I158" s="44">
        <v>45302</v>
      </c>
      <c r="J158" s="31">
        <v>45951.583333333336</v>
      </c>
      <c r="K158" s="49"/>
    </row>
    <row r="159" spans="4:11" x14ac:dyDescent="0.2">
      <c r="D159" s="14" t="s">
        <v>357</v>
      </c>
      <c r="E159" s="14" t="s">
        <v>145</v>
      </c>
      <c r="F159" s="14"/>
      <c r="G159" s="14">
        <v>2</v>
      </c>
      <c r="H159" s="14">
        <v>6</v>
      </c>
      <c r="I159" s="44">
        <v>85298</v>
      </c>
      <c r="J159" s="31">
        <v>45951.833333333336</v>
      </c>
      <c r="K159" s="49"/>
    </row>
    <row r="160" spans="4:11" x14ac:dyDescent="0.2">
      <c r="D160" s="14" t="s">
        <v>358</v>
      </c>
      <c r="E160" s="14" t="s">
        <v>165</v>
      </c>
      <c r="F160" s="14"/>
      <c r="G160" s="14">
        <v>2</v>
      </c>
      <c r="H160" s="14">
        <v>9</v>
      </c>
      <c r="I160" s="44">
        <v>8496</v>
      </c>
      <c r="J160" s="31">
        <v>45952.083333333336</v>
      </c>
      <c r="K160" s="49"/>
    </row>
    <row r="161" spans="4:11" x14ac:dyDescent="0.2">
      <c r="D161" s="14" t="s">
        <v>359</v>
      </c>
      <c r="E161" s="14" t="s">
        <v>323</v>
      </c>
      <c r="F161" s="14"/>
      <c r="G161" s="14">
        <v>2</v>
      </c>
      <c r="H161" s="14">
        <v>2</v>
      </c>
      <c r="I161" s="44">
        <v>68455</v>
      </c>
      <c r="J161" s="31">
        <v>45952.333333333336</v>
      </c>
      <c r="K161" s="49"/>
    </row>
    <row r="162" spans="4:11" x14ac:dyDescent="0.2">
      <c r="D162" s="14" t="s">
        <v>360</v>
      </c>
      <c r="E162" s="14" t="s">
        <v>15</v>
      </c>
      <c r="F162" s="14"/>
      <c r="G162" s="14">
        <v>2</v>
      </c>
      <c r="H162" s="14">
        <v>3</v>
      </c>
      <c r="I162" s="44">
        <v>120978</v>
      </c>
      <c r="J162" s="31">
        <v>45952.583333333336</v>
      </c>
      <c r="K162" s="49"/>
    </row>
    <row r="163" spans="4:11" x14ac:dyDescent="0.2">
      <c r="D163" s="14" t="s">
        <v>361</v>
      </c>
      <c r="E163" s="14" t="s">
        <v>157</v>
      </c>
      <c r="F163" s="14"/>
      <c r="G163" s="14">
        <v>3</v>
      </c>
      <c r="H163" s="14">
        <v>1</v>
      </c>
      <c r="I163" s="44">
        <v>69721</v>
      </c>
      <c r="J163" s="31">
        <v>45952.833333333336</v>
      </c>
      <c r="K163" s="49"/>
    </row>
    <row r="164" spans="4:11" x14ac:dyDescent="0.2">
      <c r="D164" s="14" t="s">
        <v>362</v>
      </c>
      <c r="E164" s="14" t="s">
        <v>145</v>
      </c>
      <c r="F164" s="14"/>
      <c r="G164" s="14">
        <v>2</v>
      </c>
      <c r="H164" s="14">
        <v>7</v>
      </c>
      <c r="I164" s="44">
        <v>96719</v>
      </c>
      <c r="J164" s="31">
        <v>45953.083333333336</v>
      </c>
      <c r="K164" s="49"/>
    </row>
    <row r="165" spans="4:11" x14ac:dyDescent="0.2">
      <c r="D165" s="14" t="s">
        <v>363</v>
      </c>
      <c r="E165" s="14" t="s">
        <v>161</v>
      </c>
      <c r="F165" s="14">
        <v>4</v>
      </c>
      <c r="G165" s="14"/>
      <c r="H165" s="14">
        <v>5</v>
      </c>
      <c r="I165" s="44">
        <v>44256</v>
      </c>
      <c r="J165" s="31">
        <v>45953.333333333336</v>
      </c>
      <c r="K165" s="49"/>
    </row>
    <row r="166" spans="4:11" x14ac:dyDescent="0.2">
      <c r="D166" s="14" t="s">
        <v>364</v>
      </c>
      <c r="E166" s="14" t="s">
        <v>173</v>
      </c>
      <c r="F166" s="14"/>
      <c r="G166" s="14">
        <v>1</v>
      </c>
      <c r="H166" s="14">
        <v>9</v>
      </c>
      <c r="I166" s="44">
        <v>127216</v>
      </c>
      <c r="J166" s="31">
        <v>45953.583333333336</v>
      </c>
      <c r="K166" s="49"/>
    </row>
    <row r="167" spans="4:11" x14ac:dyDescent="0.2">
      <c r="D167" s="14" t="s">
        <v>365</v>
      </c>
      <c r="E167" s="14" t="s">
        <v>157</v>
      </c>
      <c r="F167" s="14"/>
      <c r="G167" s="14">
        <v>3</v>
      </c>
      <c r="H167" s="14">
        <v>7</v>
      </c>
      <c r="I167" s="44">
        <v>11346</v>
      </c>
      <c r="J167" s="31">
        <v>45953.833333333336</v>
      </c>
      <c r="K167" s="49"/>
    </row>
    <row r="168" spans="4:11" x14ac:dyDescent="0.2">
      <c r="D168" s="14" t="s">
        <v>366</v>
      </c>
      <c r="E168" s="14" t="s">
        <v>173</v>
      </c>
      <c r="F168" s="14"/>
      <c r="G168" s="14">
        <v>1</v>
      </c>
      <c r="H168" s="14">
        <v>6</v>
      </c>
      <c r="I168" s="44">
        <v>58618</v>
      </c>
      <c r="J168" s="31">
        <v>45985.083333333336</v>
      </c>
      <c r="K168" s="49"/>
    </row>
    <row r="169" spans="4:11" x14ac:dyDescent="0.2">
      <c r="D169" s="14" t="s">
        <v>367</v>
      </c>
      <c r="E169" s="14" t="s">
        <v>324</v>
      </c>
      <c r="F169" s="14">
        <v>3</v>
      </c>
      <c r="G169" s="14"/>
      <c r="H169" s="14">
        <v>5</v>
      </c>
      <c r="I169" s="44">
        <v>106204</v>
      </c>
      <c r="J169" s="31">
        <v>45985.333333333336</v>
      </c>
      <c r="K169" s="49"/>
    </row>
    <row r="170" spans="4:11" x14ac:dyDescent="0.2">
      <c r="D170" s="14" t="s">
        <v>368</v>
      </c>
      <c r="E170" s="14" t="s">
        <v>149</v>
      </c>
      <c r="F170" s="14"/>
      <c r="G170" s="14">
        <v>3</v>
      </c>
      <c r="H170" s="14">
        <v>2</v>
      </c>
      <c r="I170" s="44">
        <v>118840</v>
      </c>
      <c r="J170" s="31">
        <v>45985.583333333336</v>
      </c>
      <c r="K170" s="49"/>
    </row>
    <row r="171" spans="4:11" x14ac:dyDescent="0.2">
      <c r="D171" s="14" t="s">
        <v>369</v>
      </c>
      <c r="E171" s="14" t="s">
        <v>165</v>
      </c>
      <c r="F171" s="14">
        <v>3</v>
      </c>
      <c r="G171" s="14"/>
      <c r="H171" s="14">
        <v>2</v>
      </c>
      <c r="I171" s="44">
        <v>55025</v>
      </c>
      <c r="J171" s="31">
        <v>45985.833333333336</v>
      </c>
      <c r="K171" s="49"/>
    </row>
    <row r="172" spans="4:11" x14ac:dyDescent="0.2">
      <c r="D172" s="14" t="s">
        <v>370</v>
      </c>
      <c r="E172" s="14" t="s">
        <v>15</v>
      </c>
      <c r="F172" s="14">
        <v>2</v>
      </c>
      <c r="G172" s="14"/>
      <c r="H172" s="14">
        <v>8</v>
      </c>
      <c r="I172" s="44">
        <v>8800</v>
      </c>
      <c r="J172" s="31">
        <v>45986.083333333336</v>
      </c>
      <c r="K172" s="49"/>
    </row>
    <row r="173" spans="4:11" x14ac:dyDescent="0.2">
      <c r="D173" s="14" t="s">
        <v>371</v>
      </c>
      <c r="E173" s="14" t="s">
        <v>149</v>
      </c>
      <c r="F173" s="14"/>
      <c r="G173" s="14">
        <v>4</v>
      </c>
      <c r="H173" s="14">
        <v>9</v>
      </c>
      <c r="I173" s="44">
        <v>141432</v>
      </c>
      <c r="J173" s="31">
        <v>45986.333333333336</v>
      </c>
      <c r="K173" s="49"/>
    </row>
    <row r="174" spans="4:11" x14ac:dyDescent="0.2">
      <c r="D174" s="14" t="s">
        <v>372</v>
      </c>
      <c r="E174" s="14" t="s">
        <v>157</v>
      </c>
      <c r="F174" s="14"/>
      <c r="G174" s="14">
        <v>2</v>
      </c>
      <c r="H174" s="14">
        <v>9</v>
      </c>
      <c r="I174" s="44">
        <v>22675</v>
      </c>
      <c r="J174" s="31">
        <v>45986.583333333336</v>
      </c>
      <c r="K174" s="49"/>
    </row>
    <row r="175" spans="4:11" x14ac:dyDescent="0.2">
      <c r="D175" s="14" t="s">
        <v>373</v>
      </c>
      <c r="E175" s="14" t="s">
        <v>161</v>
      </c>
      <c r="F175" s="14"/>
      <c r="G175" s="14">
        <v>3</v>
      </c>
      <c r="H175" s="14">
        <v>7</v>
      </c>
      <c r="I175" s="44">
        <v>46091</v>
      </c>
      <c r="J175" s="31">
        <v>45986.833333333336</v>
      </c>
      <c r="K175" s="49"/>
    </row>
    <row r="176" spans="4:11" x14ac:dyDescent="0.2">
      <c r="D176" s="14" t="s">
        <v>374</v>
      </c>
      <c r="E176" s="14" t="s">
        <v>149</v>
      </c>
      <c r="F176" s="14"/>
      <c r="G176" s="14">
        <v>3</v>
      </c>
      <c r="H176" s="14">
        <v>9</v>
      </c>
      <c r="I176" s="44">
        <v>75335</v>
      </c>
      <c r="J176" s="31">
        <v>45987.083333333336</v>
      </c>
      <c r="K176" s="50"/>
    </row>
  </sheetData>
  <mergeCells count="39">
    <mergeCell ref="Q99:T99"/>
    <mergeCell ref="U99:U103"/>
    <mergeCell ref="D42:M42"/>
    <mergeCell ref="N42:N53"/>
    <mergeCell ref="E54:J54"/>
    <mergeCell ref="K54:N54"/>
    <mergeCell ref="M84:N84"/>
    <mergeCell ref="D26:M26"/>
    <mergeCell ref="N26:N37"/>
    <mergeCell ref="E38:J38"/>
    <mergeCell ref="K38:N38"/>
    <mergeCell ref="D7:G7"/>
    <mergeCell ref="H7:H9"/>
    <mergeCell ref="R42:AA42"/>
    <mergeCell ref="AB42:AB53"/>
    <mergeCell ref="S54:X54"/>
    <mergeCell ref="Y54:AB54"/>
    <mergeCell ref="AF26:AO26"/>
    <mergeCell ref="AB26:AB37"/>
    <mergeCell ref="S38:X38"/>
    <mergeCell ref="Y38:AB38"/>
    <mergeCell ref="AP26:AP37"/>
    <mergeCell ref="AG38:AL38"/>
    <mergeCell ref="AM38:AP38"/>
    <mergeCell ref="Q2:R2"/>
    <mergeCell ref="R26:AA26"/>
    <mergeCell ref="D57:G57"/>
    <mergeCell ref="H57:H68"/>
    <mergeCell ref="K57:N57"/>
    <mergeCell ref="O57:O68"/>
    <mergeCell ref="D75:J75"/>
    <mergeCell ref="K75:K176"/>
    <mergeCell ref="M75:N75"/>
    <mergeCell ref="O75:O79"/>
    <mergeCell ref="O84:O88"/>
    <mergeCell ref="M99:N99"/>
    <mergeCell ref="O99:O103"/>
    <mergeCell ref="M111:N111"/>
    <mergeCell ref="O111:O115"/>
  </mergeCells>
  <hyperlinks>
    <hyperlink ref="G9" r:id="rId1" xr:uid="{698B65C6-23CE-4841-8A85-4004C1FC7D14}"/>
  </hyperlinks>
  <pageMargins left="0.7" right="0.7" top="0.75" bottom="0.75" header="0.3" footer="0.3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34C2D0FA9347D642B1F3AEDC4276372D" ma:contentTypeVersion="4" ma:contentTypeDescription="สร้างเอกสารใหม่" ma:contentTypeScope="" ma:versionID="e77c301dc7d29e4ce920da65f185d997">
  <xsd:schema xmlns:xsd="http://www.w3.org/2001/XMLSchema" xmlns:xs="http://www.w3.org/2001/XMLSchema" xmlns:p="http://schemas.microsoft.com/office/2006/metadata/properties" xmlns:ns3="b95f5680-31f9-48c4-b303-424c31ed12ed" targetNamespace="http://schemas.microsoft.com/office/2006/metadata/properties" ma:root="true" ma:fieldsID="aab0faf0ef20c146bb3be45245d00e1d" ns3:_="">
    <xsd:import namespace="b95f5680-31f9-48c4-b303-424c31ed12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f5680-31f9-48c4-b303-424c31ed1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600AD1-3DDA-4C26-B855-22CD4BF52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5f5680-31f9-48c4-b303-424c31ed12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724056-248E-481C-9BF8-A4B8A0EAB4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568DF-1E24-493A-99DC-43C790AEFC57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b95f5680-31f9-48c4-b303-424c31ed12ed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ชยางกูร หมอยา</dc:creator>
  <cp:lastModifiedBy>ชยางกูร หมอยา</cp:lastModifiedBy>
  <dcterms:created xsi:type="dcterms:W3CDTF">2025-08-16T18:46:01Z</dcterms:created>
  <dcterms:modified xsi:type="dcterms:W3CDTF">2025-08-18T00:20:06Z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0x01010034C2D0FA9347D642B1F3AEDC4276372D</vt:lpwstr>
  </property>
</Properties>
</file>