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 CSLEE\33 과제-혁신성장AI\3 IGC-2020AI\20 교육과정\"/>
    </mc:Choice>
  </mc:AlternateContent>
  <xr:revisionPtr revIDLastSave="0" documentId="13_ncr:1_{ED5655C0-E745-4CCD-B58B-663FE82B56D0}" xr6:coauthVersionLast="45" xr6:coauthVersionMax="45" xr10:uidLastSave="{00000000-0000-0000-0000-000000000000}"/>
  <bookViews>
    <workbookView xWindow="-26192" yWindow="149" windowWidth="26301" windowHeight="14305" tabRatio="789" xr2:uid="{255FB889-CCFA-4420-8812-F0A2E4AE82BC}"/>
  </bookViews>
  <sheets>
    <sheet name="0 요약" sheetId="32" r:id="rId1"/>
    <sheet name="1 교육과정(외부공개용)" sheetId="72" r:id="rId2"/>
  </sheets>
  <externalReferences>
    <externalReference r:id="rId3"/>
    <externalReference r:id="rId4"/>
    <externalReference r:id="rId5"/>
  </externalReferences>
  <definedNames>
    <definedName name="_xlnm._FilterDatabase" localSheetId="1" hidden="1">'1 교육과정(외부공개용)'!$B$3:$L$63</definedName>
    <definedName name="aa">#REF!</definedName>
    <definedName name="IN">[1]!CODE_사업구분2IN[IN]</definedName>
    <definedName name="OUT">[1]!CODE_사업구분2OUT[OUT]</definedName>
    <definedName name="_xlnm.Print_Titles" localSheetId="1">'1 교육과정(외부공개용)'!$1:$3</definedName>
    <definedName name="ㅁㄴㅇㄹ">#REF!</definedName>
    <definedName name="ㅇ">#REF!</definedName>
    <definedName name="월">[2]Sheet3!$B$5:$C$16</definedName>
    <definedName name="전체">'[3]급여정보 입력'!$B$10:$T$39</definedName>
    <definedName name="조아름">#REF!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3" i="72" l="1"/>
  <c r="B63" i="72"/>
  <c r="K62" i="72"/>
  <c r="I62" i="72" s="1"/>
  <c r="B62" i="72"/>
  <c r="K61" i="72"/>
  <c r="B61" i="72"/>
  <c r="K60" i="72"/>
  <c r="I60" i="72" s="1"/>
  <c r="B60" i="72"/>
  <c r="K59" i="72"/>
  <c r="B59" i="72"/>
  <c r="K58" i="72"/>
  <c r="I58" i="72" s="1"/>
  <c r="B58" i="72"/>
  <c r="K57" i="72"/>
  <c r="I57" i="72" s="1"/>
  <c r="B57" i="72"/>
  <c r="K56" i="72"/>
  <c r="I56" i="72" s="1"/>
  <c r="H59" i="72" s="1"/>
  <c r="I59" i="72" s="1"/>
  <c r="B56" i="72"/>
  <c r="K55" i="72"/>
  <c r="I55" i="72" s="1"/>
  <c r="B55" i="72"/>
  <c r="K54" i="72"/>
  <c r="I54" i="72" s="1"/>
  <c r="B54" i="72"/>
  <c r="K53" i="72"/>
  <c r="B53" i="72"/>
  <c r="K52" i="72"/>
  <c r="B52" i="72"/>
  <c r="K51" i="72"/>
  <c r="B51" i="72"/>
  <c r="K50" i="72"/>
  <c r="B50" i="72"/>
  <c r="K49" i="72"/>
  <c r="B49" i="72"/>
  <c r="K48" i="72"/>
  <c r="B48" i="72"/>
  <c r="K47" i="72"/>
  <c r="B47" i="72"/>
  <c r="K46" i="72"/>
  <c r="B46" i="72"/>
  <c r="K45" i="72"/>
  <c r="I45" i="72" s="1"/>
  <c r="B45" i="72"/>
  <c r="K44" i="72"/>
  <c r="B44" i="72"/>
  <c r="K43" i="72"/>
  <c r="B43" i="72"/>
  <c r="K42" i="72"/>
  <c r="I42" i="72" s="1"/>
  <c r="B42" i="72"/>
  <c r="K41" i="72"/>
  <c r="B41" i="72"/>
  <c r="K40" i="72"/>
  <c r="B40" i="72"/>
  <c r="K39" i="72"/>
  <c r="I39" i="72" s="1"/>
  <c r="B39" i="72"/>
  <c r="K38" i="72"/>
  <c r="B38" i="72"/>
  <c r="K37" i="72"/>
  <c r="I37" i="72" s="1"/>
  <c r="B37" i="72"/>
  <c r="K36" i="72"/>
  <c r="B36" i="72"/>
  <c r="K35" i="72"/>
  <c r="B35" i="72"/>
  <c r="K34" i="72"/>
  <c r="I34" i="72" s="1"/>
  <c r="B34" i="72"/>
  <c r="K33" i="72"/>
  <c r="B33" i="72"/>
  <c r="K32" i="72"/>
  <c r="I32" i="72" s="1"/>
  <c r="B32" i="72"/>
  <c r="K31" i="72"/>
  <c r="B31" i="72"/>
  <c r="K30" i="72"/>
  <c r="I30" i="72" s="1"/>
  <c r="B30" i="72"/>
  <c r="K29" i="72"/>
  <c r="B29" i="72"/>
  <c r="B28" i="72"/>
  <c r="K27" i="72"/>
  <c r="B27" i="72"/>
  <c r="K26" i="72"/>
  <c r="I26" i="72" s="1"/>
  <c r="B26" i="72"/>
  <c r="K25" i="72"/>
  <c r="B25" i="72"/>
  <c r="K24" i="72"/>
  <c r="B24" i="72"/>
  <c r="K23" i="72"/>
  <c r="B23" i="72"/>
  <c r="K22" i="72"/>
  <c r="B22" i="72"/>
  <c r="K21" i="72"/>
  <c r="B21" i="72"/>
  <c r="K20" i="72"/>
  <c r="I20" i="72" s="1"/>
  <c r="B20" i="72"/>
  <c r="K19" i="72"/>
  <c r="B19" i="72"/>
  <c r="K18" i="72"/>
  <c r="B18" i="72"/>
  <c r="K17" i="72"/>
  <c r="B17" i="72"/>
  <c r="K16" i="72"/>
  <c r="B16" i="72"/>
  <c r="K15" i="72"/>
  <c r="B15" i="72"/>
  <c r="K14" i="72"/>
  <c r="B14" i="72"/>
  <c r="K13" i="72"/>
  <c r="B13" i="72"/>
  <c r="K12" i="72"/>
  <c r="B12" i="72"/>
  <c r="K11" i="72"/>
  <c r="B11" i="72"/>
  <c r="K10" i="72"/>
  <c r="B10" i="72"/>
  <c r="K9" i="72"/>
  <c r="B9" i="72"/>
  <c r="K8" i="72"/>
  <c r="B8" i="72"/>
  <c r="K7" i="72"/>
  <c r="B7" i="72"/>
  <c r="K6" i="72"/>
  <c r="B6" i="72"/>
  <c r="K5" i="72"/>
  <c r="B5" i="72"/>
  <c r="I4" i="72"/>
  <c r="H5" i="72" s="1"/>
  <c r="I5" i="72" s="1"/>
  <c r="B4" i="72"/>
  <c r="L2" i="72"/>
  <c r="H6" i="72" l="1"/>
  <c r="I6" i="72" s="1"/>
  <c r="H7" i="72" s="1"/>
  <c r="I7" i="72" s="1"/>
  <c r="H8" i="72" s="1"/>
  <c r="I8" i="72" s="1"/>
  <c r="H9" i="72" s="1"/>
  <c r="I9" i="72" s="1"/>
  <c r="H10" i="72" s="1"/>
  <c r="I10" i="72" s="1"/>
  <c r="H11" i="72" s="1"/>
  <c r="I11" i="72" s="1"/>
  <c r="H12" i="72" s="1"/>
  <c r="I12" i="72" s="1"/>
  <c r="H13" i="72" s="1"/>
  <c r="I13" i="72" s="1"/>
  <c r="H14" i="72" s="1"/>
  <c r="I14" i="72" s="1"/>
  <c r="H15" i="72" s="1"/>
  <c r="I15" i="72" s="1"/>
  <c r="H16" i="72" s="1"/>
  <c r="I16" i="72" s="1"/>
  <c r="H17" i="72" s="1"/>
  <c r="I17" i="72" s="1"/>
  <c r="H18" i="72" s="1"/>
  <c r="I18" i="72" s="1"/>
  <c r="H19" i="72" s="1"/>
  <c r="I19" i="72" s="1"/>
  <c r="H21" i="72" s="1"/>
  <c r="I21" i="72" s="1"/>
  <c r="H22" i="72" s="1"/>
  <c r="I22" i="72" s="1"/>
  <c r="H23" i="72" s="1"/>
  <c r="I23" i="72" s="1"/>
  <c r="H24" i="72" s="1"/>
  <c r="I24" i="72" s="1"/>
  <c r="H25" i="72" s="1"/>
  <c r="I25" i="72" s="1"/>
  <c r="H27" i="72" s="1"/>
  <c r="I27" i="72" s="1"/>
  <c r="H28" i="72" s="1"/>
  <c r="I28" i="72" s="1"/>
  <c r="H29" i="72" s="1"/>
  <c r="I29" i="72" s="1"/>
  <c r="H31" i="72" s="1"/>
  <c r="I31" i="72" s="1"/>
  <c r="H33" i="72" s="1"/>
  <c r="I33" i="72" s="1"/>
  <c r="H35" i="72" s="1"/>
  <c r="I35" i="72" s="1"/>
  <c r="H36" i="72" s="1"/>
  <c r="I36" i="72" s="1"/>
  <c r="H38" i="72" s="1"/>
  <c r="I38" i="72" s="1"/>
  <c r="H40" i="72" s="1"/>
  <c r="I40" i="72" s="1"/>
  <c r="H41" i="72" s="1"/>
  <c r="I41" i="72" s="1"/>
  <c r="H43" i="72" s="1"/>
  <c r="I43" i="72" s="1"/>
  <c r="H44" i="72" s="1"/>
  <c r="I44" i="72" s="1"/>
  <c r="H46" i="72" s="1"/>
  <c r="I46" i="72" s="1"/>
  <c r="H47" i="72" s="1"/>
  <c r="I47" i="72" s="1"/>
  <c r="H48" i="72" s="1"/>
  <c r="I48" i="72" s="1"/>
  <c r="H49" i="72" s="1"/>
  <c r="I49" i="72" s="1"/>
  <c r="H50" i="72" s="1"/>
  <c r="I50" i="72" s="1"/>
  <c r="H51" i="72" s="1"/>
  <c r="I51" i="72" s="1"/>
  <c r="H52" i="72" s="1"/>
  <c r="I52" i="72" s="1"/>
  <c r="H53" i="72" s="1"/>
  <c r="I53" i="72" s="1"/>
  <c r="H61" i="72"/>
  <c r="I61" i="72" s="1"/>
  <c r="H63" i="72"/>
  <c r="I63" i="72" s="1"/>
</calcChain>
</file>

<file path=xl/sharedStrings.xml><?xml version="1.0" encoding="utf-8"?>
<sst xmlns="http://schemas.openxmlformats.org/spreadsheetml/2006/main" count="351" uniqueCount="130">
  <si>
    <t>과목</t>
    <phoneticPr fontId="2" type="noConversion"/>
  </si>
  <si>
    <t>비고</t>
    <phoneticPr fontId="2" type="noConversion"/>
  </si>
  <si>
    <t>전혜경</t>
    <phoneticPr fontId="2" type="noConversion"/>
  </si>
  <si>
    <t>START</t>
    <phoneticPr fontId="2" type="noConversion"/>
  </si>
  <si>
    <t>END</t>
    <phoneticPr fontId="2" type="noConversion"/>
  </si>
  <si>
    <t>No.</t>
    <phoneticPr fontId="2" type="noConversion"/>
  </si>
  <si>
    <t>과정구분</t>
    <phoneticPr fontId="2" type="noConversion"/>
  </si>
  <si>
    <t>교육구분</t>
    <phoneticPr fontId="2" type="noConversion"/>
  </si>
  <si>
    <t>이춘식</t>
    <phoneticPr fontId="2" type="noConversion"/>
  </si>
  <si>
    <t>Subject-No</t>
    <phoneticPr fontId="2" type="noConversion"/>
  </si>
  <si>
    <t>정규</t>
  </si>
  <si>
    <t>IT직무</t>
  </si>
  <si>
    <t>IT경영과 트렌드</t>
  </si>
  <si>
    <t>이춘식</t>
  </si>
  <si>
    <t>정두현</t>
  </si>
  <si>
    <t>전혜경</t>
  </si>
  <si>
    <t>UML을 이용한 SW분석·설계</t>
  </si>
  <si>
    <t>IT 인프라의 이해</t>
  </si>
  <si>
    <t>조용학</t>
  </si>
  <si>
    <t>AI기본</t>
  </si>
  <si>
    <t>한미란</t>
  </si>
  <si>
    <t>산학</t>
  </si>
  <si>
    <t>보강</t>
  </si>
  <si>
    <t>AI심화</t>
  </si>
  <si>
    <t>AI응용</t>
  </si>
  <si>
    <t>이미지 분석 및 구현(시각지능)</t>
  </si>
  <si>
    <t>김영준</t>
  </si>
  <si>
    <t>텍스트 마이닝 구현(언어지능)</t>
  </si>
  <si>
    <t>오민석</t>
  </si>
  <si>
    <t>김문경</t>
  </si>
  <si>
    <t>김정애</t>
  </si>
  <si>
    <t>14:00~18:00</t>
    <phoneticPr fontId="2" type="noConversion"/>
  </si>
  <si>
    <t>구분</t>
  </si>
  <si>
    <t>시수</t>
  </si>
  <si>
    <t xml:space="preserve">과목 </t>
  </si>
  <si>
    <t>혁신성장 |  교육과정 요약</t>
    <phoneticPr fontId="2" type="noConversion"/>
  </si>
  <si>
    <t>교육방법</t>
    <phoneticPr fontId="2" type="noConversion"/>
  </si>
  <si>
    <t>2019R</t>
    <phoneticPr fontId="2" type="noConversion"/>
  </si>
  <si>
    <t>강의/실습</t>
    <phoneticPr fontId="2" type="noConversion"/>
  </si>
  <si>
    <t>강의/실습</t>
  </si>
  <si>
    <t>강의/워크숍</t>
  </si>
  <si>
    <t>산학PRJ</t>
  </si>
  <si>
    <t>산학PRJ</t>
    <phoneticPr fontId="2" type="noConversion"/>
  </si>
  <si>
    <t>미니PRJ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</si>
  <si>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</si>
  <si>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TOPCIT 특강5: 파이널</t>
    <phoneticPr fontId="2" type="noConversion"/>
  </si>
  <si>
    <t>계</t>
  </si>
  <si>
    <t>빅데이터 분석 및 시각화: 통계시각화</t>
    <phoneticPr fontId="2" type="noConversion"/>
  </si>
  <si>
    <t>빅데이터 분석 및 시각화: 공간시각화</t>
    <phoneticPr fontId="2" type="noConversion"/>
  </si>
  <si>
    <t>강의</t>
  </si>
  <si>
    <t>SW프로그래밍의 이해</t>
  </si>
  <si>
    <t>특강</t>
  </si>
  <si>
    <t>DB 이해 및 모델링</t>
  </si>
  <si>
    <t>인공지능 개발 개요</t>
  </si>
  <si>
    <t>산학프로젝트 02주차: 기획·분석</t>
  </si>
  <si>
    <t>취창업</t>
  </si>
  <si>
    <t>UNIX·LINUX 이해와 활용</t>
  </si>
  <si>
    <t>파이선 기반 통계 분석</t>
  </si>
  <si>
    <t>기술문서 작성2: RFI &amp; RFP</t>
  </si>
  <si>
    <t>기술문서 작성4: 요구사항정의서/명세서</t>
  </si>
  <si>
    <t>기술문서 작성5: 기능정의서/명세서</t>
  </si>
  <si>
    <t>기술문서 작성6: Mockup과 화면설계</t>
  </si>
  <si>
    <t>기술문서 작성7: 요구사항 추적 매트릭스</t>
  </si>
  <si>
    <t>면접 대비 이미지 메이킹</t>
  </si>
  <si>
    <t>Django 기반 파이선 웹 프로그래밍</t>
  </si>
  <si>
    <t>딥러닝 Deep-Dive</t>
  </si>
  <si>
    <t>미니 프로젝트1</t>
  </si>
  <si>
    <t>미니 프로젝트2</t>
  </si>
  <si>
    <t>엑셀을 활용한 데이터 핸들링</t>
  </si>
  <si>
    <t>AI 개발을 위한 데이터 핸들링</t>
  </si>
  <si>
    <t>OpenCV 활용-심화</t>
  </si>
  <si>
    <t>케라스(Keras) 활용-심화</t>
  </si>
  <si>
    <t>텐서플로우(TensorFlow) 활용-심화</t>
  </si>
  <si>
    <t>파이토치(PyTorch) 활용-심화</t>
  </si>
  <si>
    <t>[신규]</t>
  </si>
  <si>
    <t>(박선주)</t>
  </si>
  <si>
    <t>C: 박선주/ E: 박선주</t>
    <phoneticPr fontId="2" type="noConversion"/>
  </si>
  <si>
    <t>파이선 기반 AI 알고리즘 구현</t>
  </si>
  <si>
    <t>산학프로젝트 미트업 데이</t>
  </si>
  <si>
    <t>머신러닝 Deep-Dive</t>
  </si>
  <si>
    <t>박지영</t>
  </si>
  <si>
    <t>프로젝트</t>
  </si>
  <si>
    <t>R 프로그래밍</t>
  </si>
  <si>
    <t>파이선 프로그래밍</t>
  </si>
  <si>
    <t>AI 기반 빅데이터 분석 기획 및 분석모델 설계</t>
  </si>
  <si>
    <t>AI·빅데이터 기반 사업기획</t>
  </si>
  <si>
    <t>산학프로젝트 01주차: 기획·분석</t>
  </si>
  <si>
    <t>산학프로젝트 03주차: 설계</t>
  </si>
  <si>
    <t>산학프로젝트 04주차: 설계</t>
  </si>
  <si>
    <t>산학프로젝트 05주차: 구현</t>
  </si>
  <si>
    <t>산학프로젝트 06주차: 구현</t>
  </si>
  <si>
    <t>산학프로젝트 07주차: 구현</t>
  </si>
  <si>
    <t>산학프로젝트 08주차: 구현</t>
  </si>
  <si>
    <t>산학프로젝트 09주차: 구현</t>
  </si>
  <si>
    <t>산학프로젝트 10주차: 구현</t>
  </si>
  <si>
    <t>산학프로젝트 11주차: 테스팅</t>
  </si>
  <si>
    <t>산학프로젝트 12주차: 테스팅</t>
  </si>
  <si>
    <t>AI 개발을 위한 통계 입문</t>
  </si>
  <si>
    <t>한상훈</t>
  </si>
  <si>
    <t>IT전문가를 위한 CRM &amp; 비즈니스 매너</t>
  </si>
  <si>
    <t>강의/진단</t>
  </si>
  <si>
    <t>SQL 기본 및 활용</t>
    <phoneticPr fontId="2" type="noConversion"/>
  </si>
  <si>
    <t>결과발표회(4일차 오후)</t>
    <phoneticPr fontId="2" type="noConversion"/>
  </si>
  <si>
    <r>
      <t xml:space="preserve"># 휴일
 - 추석연휴(09.30~10.02)
 - 한글날(10.09)
</t>
    </r>
    <r>
      <rPr>
        <b/>
        <sz val="10"/>
        <color rgb="FF000000"/>
        <rFont val="나눔고딕"/>
        <family val="3"/>
        <charset val="129"/>
      </rPr>
      <t># 중간보고회(10.08)</t>
    </r>
    <phoneticPr fontId="2" type="noConversion"/>
  </si>
  <si>
    <t># 중간보고회(09.10)</t>
    <phoneticPr fontId="2" type="noConversion"/>
  </si>
  <si>
    <t># 착수보고회(08.13)</t>
    <phoneticPr fontId="2" type="noConversion"/>
  </si>
  <si>
    <t>산학프로젝트 13주차: 프로젝트 종료 준비</t>
    <phoneticPr fontId="2" type="noConversion"/>
  </si>
  <si>
    <t>산학PRJ-M</t>
  </si>
  <si>
    <t>산학PRJ-M</t>
    <phoneticPr fontId="2" type="noConversion"/>
  </si>
  <si>
    <t># 최종결과보고회(11.06)</t>
    <phoneticPr fontId="2" type="noConversion"/>
  </si>
  <si>
    <t>보정
일수</t>
    <phoneticPr fontId="2" type="noConversion"/>
  </si>
  <si>
    <t>교육
일수</t>
    <phoneticPr fontId="2" type="noConversion"/>
  </si>
  <si>
    <t>교육
시수</t>
    <phoneticPr fontId="2" type="noConversion"/>
  </si>
  <si>
    <t>혁신성장-AI2020 |  교육과정</t>
    <phoneticPr fontId="2" type="noConversion"/>
  </si>
  <si>
    <t># 입과식+OT(통합): 09:00~11:00</t>
    <phoneticPr fontId="2" type="noConversion"/>
  </si>
  <si>
    <t>2019-12-03 10:48 PM / 박선주</t>
    <phoneticPr fontId="2" type="noConversion"/>
  </si>
  <si>
    <t># 산학프로젝트OT(1D 오전)
# 멘토가이드(온라인 스크럼)</t>
    <phoneticPr fontId="2" type="noConversion"/>
  </si>
  <si>
    <t># Scrum(1D OT) 
# 결과발표회(3D)</t>
    <phoneticPr fontId="2" type="noConversion"/>
  </si>
  <si>
    <t>시수비율</t>
  </si>
  <si>
    <r>
      <rPr>
        <b/>
        <sz val="10"/>
        <color rgb="FF000000"/>
        <rFont val="나눔고딕"/>
        <family val="3"/>
        <charset val="129"/>
      </rPr>
      <t xml:space="preserve"># TOPCIT(10.31) </t>
    </r>
    <r>
      <rPr>
        <sz val="10"/>
        <color rgb="FF000000"/>
        <rFont val="나눔고딕"/>
        <family val="3"/>
        <charset val="129"/>
      </rPr>
      <t>→ 기술사 과정 이동(3주 전 세팅 필)</t>
    </r>
    <phoneticPr fontId="2" type="noConversion"/>
  </si>
  <si>
    <t>TOPCIT 특강3: 시스템 아키텍처 이해와 활용</t>
    <phoneticPr fontId="2" type="noConversion"/>
  </si>
  <si>
    <t>TOPCIT 특강1: 소프트웨어 개발</t>
    <phoneticPr fontId="2" type="noConversion"/>
  </si>
  <si>
    <t>TOPCIT 특강2: 데이터 이해와 활용</t>
    <phoneticPr fontId="2" type="noConversion"/>
  </si>
  <si>
    <t>TOPCIT 특강4: 정보보안 이해와 활용</t>
    <phoneticPr fontId="2" type="noConversion"/>
  </si>
  <si>
    <t>2020-07-01 6:51 PM / 박선주</t>
    <phoneticPr fontId="2" type="noConversion"/>
  </si>
  <si>
    <t>디자인싱킹 기반 문제해결기법</t>
    <phoneticPr fontId="2" type="noConversion"/>
  </si>
  <si>
    <t>기술문서 작성1: 기획서·보고서·제안서 작성</t>
    <phoneticPr fontId="2" type="noConversion"/>
  </si>
  <si>
    <t>기술문서 작성3: 제안서2</t>
    <phoneticPr fontId="2" type="noConversion"/>
  </si>
  <si>
    <t>기술문서 작성3: 제안서1</t>
    <phoneticPr fontId="2" type="noConversion"/>
  </si>
  <si>
    <t>■ 과정별 과목/시수 (수료기준 적용 시수)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</si>
</sst>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0_);[Red]\(0\)"/>
    <numFmt numFmtId="177" formatCode="mm\.dd\(aaa\)"/>
    <numFmt numFmtId="185" formatCode="#0;&quot;오류&quot;;;@"/>
    <numFmt numFmtId="186" formatCode="&quot;C:  &quot;@"/>
    <numFmt numFmtId="187" formatCode="&quot;E:  &quot;@"/>
  </numFmts>
  <fonts count="1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KoPub돋움체 Light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KoPub돋움체 Light"/>
      <family val="3"/>
      <charset val="129"/>
    </font>
    <font>
      <sz val="11"/>
      <color theme="1"/>
      <name val="KoPub돋움체 Light"/>
      <family val="3"/>
      <charset val="129"/>
    </font>
    <font>
      <b/>
      <sz val="10"/>
      <color rgb="FF000000"/>
      <name val="나눔고딕"/>
      <family val="3"/>
      <charset val="129"/>
    </font>
    <font>
      <b/>
      <sz val="15"/>
      <color theme="1"/>
      <name val="KoPubWorld돋움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0B3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0" fillId="0" borderId="0"/>
    <xf numFmtId="41" fontId="10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Border="1" applyAlignment="1">
      <alignment horizontal="center" vertical="center"/>
    </xf>
    <xf numFmtId="0" fontId="11" fillId="0" borderId="0" xfId="0" pivotButton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NumberFormat="1" applyFo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0" fillId="0" borderId="0" xfId="0" pivotButton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8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20" fontId="8" fillId="0" borderId="0" xfId="0" applyNumberFormat="1" applyFont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horizontal="center" vertical="center" wrapText="1"/>
    </xf>
    <xf numFmtId="177" fontId="8" fillId="0" borderId="0" xfId="0" applyNumberFormat="1" applyFont="1" applyFill="1" applyAlignment="1">
      <alignment horizontal="center" vertical="center" wrapText="1"/>
    </xf>
    <xf numFmtId="176" fontId="8" fillId="0" borderId="0" xfId="0" applyNumberFormat="1" applyFont="1" applyFill="1" applyAlignment="1">
      <alignment horizontal="center" vertical="center" wrapText="1"/>
    </xf>
    <xf numFmtId="20" fontId="8" fillId="0" borderId="0" xfId="0" applyNumberFormat="1" applyFont="1" applyFill="1" applyAlignment="1">
      <alignment vertical="center" wrapText="1"/>
    </xf>
    <xf numFmtId="185" fontId="8" fillId="0" borderId="0" xfId="0" applyNumberFormat="1" applyFont="1" applyAlignment="1">
      <alignment horizontal="center" vertical="center" wrapText="1"/>
    </xf>
    <xf numFmtId="185" fontId="8" fillId="4" borderId="0" xfId="0" applyNumberFormat="1" applyFont="1" applyFill="1" applyAlignment="1">
      <alignment horizontal="center" vertical="center" wrapText="1"/>
    </xf>
    <xf numFmtId="185" fontId="8" fillId="0" borderId="0" xfId="0" applyNumberFormat="1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186" fontId="6" fillId="0" borderId="0" xfId="0" applyNumberFormat="1" applyFont="1">
      <alignment vertical="center"/>
    </xf>
    <xf numFmtId="187" fontId="6" fillId="0" borderId="0" xfId="0" applyNumberFormat="1" applyFont="1" applyAlignment="1">
      <alignment vertical="top"/>
    </xf>
    <xf numFmtId="0" fontId="5" fillId="3" borderId="0" xfId="0" applyFont="1" applyFill="1" applyBorder="1" applyAlignment="1">
      <alignment horizontal="center" vertical="center"/>
    </xf>
    <xf numFmtId="9" fontId="11" fillId="0" borderId="0" xfId="0" applyNumberFormat="1" applyFont="1">
      <alignment vertical="center"/>
    </xf>
    <xf numFmtId="22" fontId="6" fillId="0" borderId="0" xfId="0" applyNumberFormat="1" applyFont="1" applyAlignment="1">
      <alignment horizontal="right"/>
    </xf>
    <xf numFmtId="0" fontId="17" fillId="0" borderId="0" xfId="0" applyFont="1">
      <alignment vertical="center"/>
    </xf>
  </cellXfs>
  <cellStyles count="8">
    <cellStyle name="계산 2" xfId="4" xr:uid="{62A4424A-6828-44E0-9ED5-11E05D502F7F}"/>
    <cellStyle name="쉼표 [0] 2" xfId="3" xr:uid="{B16AAB13-C39D-4A73-85EF-D896316E48C0}"/>
    <cellStyle name="쉼표 [0] 3" xfId="6" xr:uid="{4A20597A-9EEC-41BD-8261-0C85AB85D228}"/>
    <cellStyle name="표준" xfId="0" builtinId="0"/>
    <cellStyle name="표준 2" xfId="1" xr:uid="{C10DD4B3-EACA-4803-91C9-46C8DF4CD06A}"/>
    <cellStyle name="표준 2 2" xfId="2" xr:uid="{82DF574A-EE87-4E70-ABAB-78677B8F50C6}"/>
    <cellStyle name="표준 3" xfId="5" xr:uid="{A32560D7-C6FF-4AF8-B89F-7AA6218A56F3}"/>
    <cellStyle name="표준 4" xfId="7" xr:uid="{71EBD007-4BF5-4C46-B95A-A932D528C64C}"/>
  </cellStyles>
  <dxfs count="344"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ill>
        <patternFill>
          <bgColor rgb="FFE2F0D9"/>
        </patternFill>
      </fill>
    </dxf>
    <dxf>
      <fill>
        <patternFill>
          <bgColor rgb="FFE8DDF7"/>
        </patternFill>
      </fill>
    </dxf>
    <dxf>
      <fill>
        <patternFill>
          <bgColor rgb="FFDDEBF7"/>
        </patternFill>
      </fill>
    </dxf>
    <dxf>
      <font>
        <b/>
      </font>
      <fill>
        <patternFill>
          <bgColor rgb="FFFFFF00"/>
        </patternFill>
      </fill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alignment horizontal="general" indent="0"/>
    </dxf>
    <dxf>
      <alignment horizontal="general" indent="0"/>
    </dxf>
    <dxf>
      <alignment horizontal="center"/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3" formatCode="0%"/>
    </dxf>
    <dxf>
      <font>
        <strike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185" formatCode="#0;&quot;오류&quot;;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176" formatCode="0_);[Red]\(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177" formatCode="mm\.dd\(aaa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177" formatCode="mm\.dd\(aaa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나눔고딕"/>
        <family val="3"/>
        <charset val="129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나눔고딕"/>
        <family val="3"/>
        <charset val="129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/>
    </dxf>
    <dxf>
      <numFmt numFmtId="178" formatCode="#,##0_);[Red]\(#,##0\)"/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</dxf>
    <dxf>
      <font>
        <b val="0"/>
      </font>
    </dxf>
    <dxf>
      <font>
        <sz val="10"/>
        <name val="KoPub돋움체 Light"/>
        <family val="3"/>
        <scheme val="none"/>
      </font>
    </dxf>
    <dxf>
      <numFmt numFmtId="33" formatCode="_-* #,##0_-;\-* #,##0_-;_-* &quot;-&quot;_-;_-@_-"/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  <alignment horizontal="center"/>
    </dxf>
    <dxf>
      <font>
        <sz val="10"/>
        <name val="KoPub돋움체 Light"/>
        <family val="3"/>
        <scheme val="none"/>
      </font>
      <alignment inden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numFmt numFmtId="13" formatCode="0%"/>
    </dxf>
    <dxf>
      <numFmt numFmtId="14" formatCode="0.0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font>
        <name val="KoPub돋움체 Light"/>
        <scheme val="none"/>
      </font>
    </dxf>
    <dxf>
      <alignment horizontal="center"/>
    </dxf>
    <dxf>
      <alignment horizontal="general" indent="0"/>
    </dxf>
    <dxf>
      <alignment horizontal="general" indent="0"/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sz val="10"/>
      </font>
    </dxf>
    <dxf>
      <font>
        <sz val="10"/>
      </font>
    </dxf>
    <dxf>
      <font>
        <name val="KoPub돋움체 Light"/>
        <charset val="129"/>
        <scheme val="none"/>
      </font>
    </dxf>
    <dxf>
      <font>
        <name val="KoPub돋움체 Light"/>
        <charset val="129"/>
        <scheme val="none"/>
      </font>
    </dxf>
    <dxf>
      <font>
        <sz val="10"/>
      </font>
    </dxf>
    <dxf>
      <font>
        <name val="KoPub돋움체 Light"/>
        <scheme val="none"/>
      </font>
    </dxf>
    <dxf>
      <alignment horizontal="general" indent="0"/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  <alignment horizontal="center"/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</dxf>
    <dxf>
      <font>
        <sz val="10"/>
        <name val="KoPub돋움체 Light"/>
        <family val="3"/>
        <scheme val="none"/>
      </font>
      <alignment indent="1"/>
    </dxf>
    <dxf>
      <font>
        <sz val="10"/>
        <name val="KoPub돋움체 Light"/>
        <family val="3"/>
        <scheme val="none"/>
      </font>
      <alignment indent="1"/>
    </dxf>
    <dxf>
      <font>
        <sz val="10"/>
        <name val="KoPub돋움체 Light"/>
        <family val="3"/>
        <scheme val="none"/>
      </font>
      <alignment horizontal="right"/>
    </dxf>
    <dxf>
      <alignment horizontal="right" indent="1"/>
    </dxf>
    <dxf>
      <font>
        <sz val="10"/>
        <name val="KoPub돋움체 Light"/>
        <family val="3"/>
        <scheme val="none"/>
      </font>
      <alignment horizontal="left" indent="1"/>
    </dxf>
    <dxf>
      <font>
        <b/>
        <sz val="10"/>
        <name val="KoPub돋움체 Light"/>
        <family val="3"/>
        <scheme val="none"/>
      </font>
    </dxf>
    <dxf>
      <font>
        <b/>
        <sz val="10"/>
        <name val="KoPub돋움체 Light"/>
        <family val="3"/>
        <scheme val="none"/>
      </font>
    </dxf>
    <dxf>
      <font>
        <b/>
        <sz val="10"/>
        <name val="KoPub돋움체 Light"/>
        <family val="3"/>
        <scheme val="none"/>
      </font>
    </dxf>
    <dxf>
      <alignment horizontal="right"/>
    </dxf>
    <dxf>
      <alignment indent="1"/>
    </dxf>
    <dxf>
      <alignment horizontal="left"/>
    </dxf>
    <dxf>
      <alignment horizontal="right"/>
    </dxf>
    <dxf>
      <font>
        <sz val="10"/>
        <name val="KoPub돋움체 Light"/>
        <family val="3"/>
        <scheme val="none"/>
      </font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sz val="10"/>
        <name val="KoPub돋움체 Light"/>
        <family val="3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/>
    </dxf>
    <dxf>
      <font>
        <b/>
        <i val="0"/>
      </font>
    </dxf>
    <dxf>
      <font>
        <sz val="9"/>
        <name val="나눔고딕"/>
        <family val="3"/>
        <charset val="129"/>
        <scheme val="none"/>
      </font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2" defaultTableStyle="RACY" defaultPivotStyle="PivotStyleLight16">
    <tableStyle name="RACY" pivot="0" count="3" xr9:uid="{6AE5C0C9-601E-4C33-85ED-7C6A4882A8B3}">
      <tableStyleElement type="wholeTable" dxfId="343"/>
      <tableStyleElement type="headerRow" dxfId="342"/>
      <tableStyleElement type="secondRowStripe" dxfId="341"/>
    </tableStyle>
    <tableStyle name="Racy2" pivot="0" table="0" count="5" xr9:uid="{AC3EC539-4BA7-4DA1-AFC7-B012AFAC7B7B}">
      <tableStyleElement type="wholeTable" dxfId="340"/>
      <tableStyleElement type="headerRow" dxfId="339"/>
    </tableStyle>
  </tableStyles>
  <colors>
    <mruColors>
      <color rgb="FFFFFFCC"/>
      <color rgb="FFAFEAFF"/>
      <color rgb="FFCCCCFF"/>
      <color rgb="FF75DBFF"/>
      <color rgb="FFD9F5FF"/>
      <color rgb="FFC5F0FF"/>
      <color rgb="FFE6CDFF"/>
      <color rgb="FFE8DDF7"/>
      <color rgb="FFECD9FF"/>
      <color rgb="FF89E0FF"/>
    </mruColors>
  </colors>
  <extLst>
    <ext xmlns:x14="http://schemas.microsoft.com/office/spreadsheetml/2009/9/main" uri="{46F421CA-312F-682f-3DD2-61675219B42D}">
      <x14:dxfs count="3">
        <dxf>
          <font>
            <color theme="0" tint="-0.499984740745262"/>
          </font>
          <fill>
            <patternFill>
              <bgColor theme="0" tint="-4.9989318521683403E-2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ill>
            <patternFill>
              <bgColor theme="8" tint="0.79998168889431442"/>
            </patternFill>
          </fill>
          <border>
            <left style="thin">
              <color theme="8" tint="0.59996337778862885"/>
            </left>
            <right style="thin">
              <color theme="8" tint="0.59996337778862885"/>
            </right>
            <top style="thin">
              <color theme="8" tint="0.59996337778862885"/>
            </top>
            <bottom style="thin">
              <color theme="8" tint="0.59996337778862885"/>
            </bottom>
          </border>
        </dxf>
        <dxf>
          <font>
            <color theme="0" tint="-0.499984740745262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Racy2">
          <x14:slicerStyleElements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1061052</xdr:colOff>
      <xdr:row>0</xdr:row>
      <xdr:rowOff>73110</xdr:rowOff>
    </xdr:from>
    <xdr:to>
      <xdr:col>6</xdr:col>
      <xdr:colOff>1</xdr:colOff>
      <xdr:row>1</xdr:row>
      <xdr:rowOff>181155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3314BF-EC8C-4D65-8A9F-4C1FD5AA2FC0}"/>
            </a:ext>
          </a:extLst>
        </xdr:cNvPr>
        <xdr:cNvSpPr txBox="1"/>
      </xdr:nvSpPr>
      <xdr:spPr>
        <a:xfrm>
          <a:off x="3407437" y="73110"/>
          <a:ext cx="1457861" cy="332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800">
              <a:solidFill>
                <a:srgbClr val="FFFF00"/>
              </a:solidFill>
              <a:latin typeface="KoPub돋움체 Light" panose="00000300000000000000" pitchFamily="2" charset="-127"/>
              <a:ea typeface="KoPub돋움체 Light" panose="00000300000000000000" pitchFamily="2" charset="-127"/>
            </a:rPr>
            <a:t>■</a:t>
          </a:r>
          <a:r>
            <a:rPr lang="ko-KR" altLang="en-US" sz="800">
              <a:latin typeface="KoPub돋움체 Light" panose="00000300000000000000" pitchFamily="2" charset="-127"/>
              <a:ea typeface="KoPub돋움체 Light" panose="00000300000000000000" pitchFamily="2" charset="-127"/>
            </a:rPr>
            <a:t> 신규과정</a:t>
          </a:r>
          <a:r>
            <a:rPr lang="en-US" altLang="ko-KR" sz="800">
              <a:latin typeface="KoPub돋움체 Light" panose="00000300000000000000" pitchFamily="2" charset="-127"/>
              <a:ea typeface="KoPub돋움체 Light" panose="00000300000000000000" pitchFamily="2" charset="-127"/>
            </a:rPr>
            <a:t>   </a:t>
          </a:r>
          <a:r>
            <a:rPr kumimoji="0" lang="ko-KR" altLang="en-US" sz="800" b="0" i="0" u="none" strike="noStrike" kern="0" cap="none" spc="0" normalizeH="0" baseline="0" noProof="0">
              <a:ln>
                <a:noFill/>
              </a:ln>
              <a:solidFill>
                <a:srgbClr val="E6CDFF"/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■</a:t>
          </a:r>
          <a:r>
            <a:rPr kumimoji="0" lang="ko-KR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 보강   </a:t>
          </a:r>
          <a:endParaRPr kumimoji="0" lang="en-US" altLang="ko-KR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KoPub돋움체 Light" panose="00000300000000000000" pitchFamily="2" charset="-127"/>
            <a:ea typeface="KoPub돋움체 Light" panose="00000300000000000000" pitchFamily="2" charset="-127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800" b="0" i="0" u="none" strike="noStrike" kern="0" cap="none" spc="0" normalizeH="0" baseline="0" noProof="0">
              <a:ln>
                <a:noFill/>
              </a:ln>
              <a:solidFill>
                <a:srgbClr val="5B9BD5">
                  <a:lumMod val="40000"/>
                  <a:lumOff val="60000"/>
                </a:srgbClr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■</a:t>
          </a:r>
          <a:r>
            <a:rPr kumimoji="0" lang="ko-KR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 특강         </a:t>
          </a:r>
          <a:r>
            <a:rPr kumimoji="0" lang="ko-KR" altLang="en-US" sz="8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■</a:t>
          </a:r>
          <a:r>
            <a:rPr kumimoji="0" lang="ko-KR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 산학</a:t>
          </a:r>
          <a:r>
            <a:rPr kumimoji="0" lang="en-US" altLang="ko-KR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oPub돋움체 Light" panose="00000300000000000000" pitchFamily="2" charset="-127"/>
              <a:ea typeface="KoPub돋움체 Light" panose="00000300000000000000" pitchFamily="2" charset="-127"/>
              <a:cs typeface="+mn-cs"/>
            </a:rPr>
            <a:t>PJT</a:t>
          </a:r>
          <a:endParaRPr kumimoji="0" lang="ko-KR" altLang="en-US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KoPub돋움체 Light" panose="00000300000000000000" pitchFamily="2" charset="-127"/>
            <a:ea typeface="KoPub돋움체 Light" panose="00000300000000000000" pitchFamily="2" charset="-127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KoPub돋움체 Light" panose="00000300000000000000" pitchFamily="2" charset="-127"/>
            <a:ea typeface="KoPub돋움체 Light" panose="00000300000000000000" pitchFamily="2" charset="-127"/>
            <a:cs typeface="+mn-cs"/>
          </a:endParaRPr>
        </a:p>
        <a:p>
          <a:endParaRPr lang="ko-KR" altLang="en-US" sz="800">
            <a:latin typeface="KoPub돋움체 Light" panose="00000300000000000000" pitchFamily="2" charset="-127"/>
            <a:ea typeface="KoPub돋움체 Light" panose="00000300000000000000" pitchFamily="2" charset="-127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%20Tekville\(TEK-ET)%20&#49324;&#50629;&#44288;&#475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H\Local%20Settings\Temporary%20Internet%20Files\OLK20\&#44540;&#47924;&#44228;&#549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K/Downloads/&#50696;&#49828;&#54268;_2017&#45380;&#44553;&#50668;&#45824;&#51109;&#48143;&#44060;&#51064;&#44553;&#50668;&#47749;&#49464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현황"/>
      <sheetName val="사업관리"/>
      <sheetName val="과제관리"/>
      <sheetName val="매출실적(요약)"/>
      <sheetName val="2017 매출실적(요약)"/>
      <sheetName val="2017 매출집계(월)"/>
      <sheetName val="매출실적(월별)"/>
      <sheetName val="매출실적(부문별)"/>
      <sheetName val="2017 예상매출"/>
      <sheetName val="2016 매출분석"/>
      <sheetName val="2016 매출실적(요약)"/>
      <sheetName val="2016 매출집계(월)"/>
      <sheetName val="인력구성-ING"/>
      <sheetName val="용역계약내역"/>
      <sheetName val="정산내역-악마영어"/>
      <sheetName val="CP"/>
      <sheetName val="A"/>
      <sheetName val="결재"/>
      <sheetName val="ETC"/>
      <sheetName val="Code"/>
      <sheetName val="(TEK-ET) 사업관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비상연락망"/>
      <sheetName val="Sheet3"/>
    </sheetNames>
    <sheetDataSet>
      <sheetData sheetId="0" refreshError="1"/>
      <sheetData sheetId="1">
        <row r="5">
          <cell r="B5">
            <v>1</v>
          </cell>
          <cell r="C5" t="str">
            <v>January</v>
          </cell>
        </row>
        <row r="6">
          <cell r="B6">
            <v>2</v>
          </cell>
          <cell r="C6" t="str">
            <v>February</v>
          </cell>
        </row>
        <row r="7">
          <cell r="B7">
            <v>3</v>
          </cell>
          <cell r="C7" t="str">
            <v>March</v>
          </cell>
        </row>
        <row r="8">
          <cell r="B8">
            <v>4</v>
          </cell>
          <cell r="C8" t="str">
            <v>April</v>
          </cell>
        </row>
        <row r="9">
          <cell r="B9">
            <v>5</v>
          </cell>
          <cell r="C9" t="str">
            <v>May</v>
          </cell>
        </row>
        <row r="10">
          <cell r="B10">
            <v>6</v>
          </cell>
          <cell r="C10" t="str">
            <v>June</v>
          </cell>
        </row>
        <row r="11">
          <cell r="B11">
            <v>7</v>
          </cell>
          <cell r="C11" t="str">
            <v>July</v>
          </cell>
        </row>
        <row r="12">
          <cell r="B12">
            <v>8</v>
          </cell>
          <cell r="C12" t="str">
            <v>August</v>
          </cell>
        </row>
        <row r="13">
          <cell r="B13">
            <v>9</v>
          </cell>
          <cell r="C13" t="str">
            <v>September</v>
          </cell>
        </row>
        <row r="14">
          <cell r="B14">
            <v>10</v>
          </cell>
          <cell r="C14" t="str">
            <v>October</v>
          </cell>
        </row>
        <row r="15">
          <cell r="B15">
            <v>11</v>
          </cell>
          <cell r="C15" t="str">
            <v>November</v>
          </cell>
        </row>
        <row r="16">
          <cell r="B16">
            <v>12</v>
          </cell>
          <cell r="C16" t="str">
            <v>December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움말"/>
      <sheetName val="급여정보 입력"/>
      <sheetName val="급여명세서"/>
    </sheetNames>
    <sheetDataSet>
      <sheetData sheetId="0" refreshError="1"/>
      <sheetData sheetId="1">
        <row r="10">
          <cell r="B10" t="str">
            <v>홍길동</v>
          </cell>
          <cell r="D10">
            <v>1500000</v>
          </cell>
          <cell r="J10">
            <v>1500000</v>
          </cell>
          <cell r="K10">
            <v>10000</v>
          </cell>
          <cell r="L10">
            <v>1000</v>
          </cell>
          <cell r="M10" t="str">
            <v>개인</v>
          </cell>
          <cell r="N10">
            <v>9750</v>
          </cell>
          <cell r="O10" t="str">
            <v>개인</v>
          </cell>
          <cell r="P10">
            <v>67500</v>
          </cell>
          <cell r="Q10">
            <v>100</v>
          </cell>
          <cell r="R10">
            <v>10</v>
          </cell>
          <cell r="S10">
            <v>88360</v>
          </cell>
          <cell r="T10">
            <v>1411640</v>
          </cell>
        </row>
        <row r="11">
          <cell r="M11" t="str">
            <v>회사</v>
          </cell>
          <cell r="N11">
            <v>13500</v>
          </cell>
          <cell r="O11" t="str">
            <v>회사</v>
          </cell>
          <cell r="P11">
            <v>67500</v>
          </cell>
        </row>
        <row r="12">
          <cell r="B12" t="str">
            <v>김병만</v>
          </cell>
          <cell r="D12">
            <v>1700000</v>
          </cell>
          <cell r="J12">
            <v>1700000</v>
          </cell>
          <cell r="K12">
            <v>9000</v>
          </cell>
          <cell r="L12">
            <v>900</v>
          </cell>
          <cell r="M12" t="str">
            <v>개인</v>
          </cell>
          <cell r="N12">
            <v>11050</v>
          </cell>
          <cell r="O12" t="str">
            <v>개인</v>
          </cell>
          <cell r="P12">
            <v>76500</v>
          </cell>
          <cell r="Q12">
            <v>200</v>
          </cell>
          <cell r="R12">
            <v>10</v>
          </cell>
          <cell r="S12">
            <v>97660</v>
          </cell>
          <cell r="T12">
            <v>1602340</v>
          </cell>
        </row>
        <row r="13">
          <cell r="M13" t="str">
            <v>회사</v>
          </cell>
          <cell r="N13">
            <v>15300</v>
          </cell>
          <cell r="O13" t="str">
            <v>회사</v>
          </cell>
          <cell r="P13">
            <v>76500</v>
          </cell>
        </row>
        <row r="14">
          <cell r="J14">
            <v>0</v>
          </cell>
          <cell r="L14">
            <v>0</v>
          </cell>
          <cell r="M14" t="str">
            <v>개인</v>
          </cell>
          <cell r="N14">
            <v>0</v>
          </cell>
          <cell r="O14" t="str">
            <v>개인</v>
          </cell>
          <cell r="P14">
            <v>0</v>
          </cell>
          <cell r="S14">
            <v>0</v>
          </cell>
          <cell r="T14">
            <v>0</v>
          </cell>
        </row>
        <row r="15">
          <cell r="M15" t="str">
            <v>회사</v>
          </cell>
          <cell r="N15">
            <v>0</v>
          </cell>
          <cell r="O15" t="str">
            <v>회사</v>
          </cell>
          <cell r="P15">
            <v>0</v>
          </cell>
        </row>
        <row r="16">
          <cell r="J16">
            <v>0</v>
          </cell>
          <cell r="L16">
            <v>0</v>
          </cell>
          <cell r="M16" t="str">
            <v>개인</v>
          </cell>
          <cell r="N16">
            <v>0</v>
          </cell>
          <cell r="O16" t="str">
            <v>개인</v>
          </cell>
          <cell r="P16">
            <v>0</v>
          </cell>
          <cell r="S16">
            <v>0</v>
          </cell>
          <cell r="T16">
            <v>0</v>
          </cell>
        </row>
        <row r="17">
          <cell r="M17" t="str">
            <v>회사</v>
          </cell>
          <cell r="N17">
            <v>0</v>
          </cell>
          <cell r="O17" t="str">
            <v>회사</v>
          </cell>
          <cell r="P17">
            <v>0</v>
          </cell>
        </row>
        <row r="18">
          <cell r="J18">
            <v>0</v>
          </cell>
          <cell r="L18">
            <v>0</v>
          </cell>
          <cell r="M18" t="str">
            <v>개인</v>
          </cell>
          <cell r="N18">
            <v>0</v>
          </cell>
          <cell r="O18" t="str">
            <v>개인</v>
          </cell>
          <cell r="P18">
            <v>0</v>
          </cell>
          <cell r="S18">
            <v>0</v>
          </cell>
          <cell r="T18">
            <v>0</v>
          </cell>
        </row>
        <row r="19">
          <cell r="M19" t="str">
            <v>회사</v>
          </cell>
          <cell r="N19">
            <v>0</v>
          </cell>
          <cell r="O19" t="str">
            <v>회사</v>
          </cell>
          <cell r="P19">
            <v>0</v>
          </cell>
        </row>
        <row r="20">
          <cell r="J20">
            <v>0</v>
          </cell>
          <cell r="L20">
            <v>0</v>
          </cell>
          <cell r="M20" t="str">
            <v>개인</v>
          </cell>
          <cell r="N20">
            <v>0</v>
          </cell>
          <cell r="O20" t="str">
            <v>개인</v>
          </cell>
          <cell r="P20">
            <v>0</v>
          </cell>
          <cell r="S20">
            <v>0</v>
          </cell>
          <cell r="T20">
            <v>0</v>
          </cell>
        </row>
        <row r="21">
          <cell r="M21" t="str">
            <v>회사</v>
          </cell>
          <cell r="N21">
            <v>0</v>
          </cell>
          <cell r="O21" t="str">
            <v>회사</v>
          </cell>
          <cell r="P21">
            <v>0</v>
          </cell>
        </row>
        <row r="22">
          <cell r="J22">
            <v>0</v>
          </cell>
          <cell r="L22">
            <v>0</v>
          </cell>
          <cell r="M22" t="str">
            <v>개인</v>
          </cell>
          <cell r="N22">
            <v>0</v>
          </cell>
          <cell r="O22" t="str">
            <v>개인</v>
          </cell>
          <cell r="P22">
            <v>0</v>
          </cell>
          <cell r="S22">
            <v>0</v>
          </cell>
          <cell r="T22">
            <v>0</v>
          </cell>
        </row>
        <row r="23">
          <cell r="M23" t="str">
            <v>회사</v>
          </cell>
          <cell r="N23">
            <v>0</v>
          </cell>
          <cell r="O23" t="str">
            <v>회사</v>
          </cell>
          <cell r="P23">
            <v>0</v>
          </cell>
        </row>
        <row r="24">
          <cell r="J24">
            <v>0</v>
          </cell>
          <cell r="L24">
            <v>0</v>
          </cell>
          <cell r="M24" t="str">
            <v>개인</v>
          </cell>
          <cell r="N24">
            <v>0</v>
          </cell>
          <cell r="O24" t="str">
            <v>개인</v>
          </cell>
          <cell r="P24">
            <v>0</v>
          </cell>
          <cell r="S24">
            <v>0</v>
          </cell>
          <cell r="T24">
            <v>0</v>
          </cell>
        </row>
        <row r="25">
          <cell r="M25" t="str">
            <v>회사</v>
          </cell>
          <cell r="N25">
            <v>0</v>
          </cell>
          <cell r="O25" t="str">
            <v>회사</v>
          </cell>
          <cell r="P25">
            <v>0</v>
          </cell>
        </row>
        <row r="26">
          <cell r="J26">
            <v>0</v>
          </cell>
          <cell r="L26">
            <v>0</v>
          </cell>
          <cell r="M26" t="str">
            <v>개인</v>
          </cell>
          <cell r="N26">
            <v>0</v>
          </cell>
          <cell r="O26" t="str">
            <v>개인</v>
          </cell>
          <cell r="P26">
            <v>0</v>
          </cell>
          <cell r="S26">
            <v>0</v>
          </cell>
          <cell r="T26">
            <v>0</v>
          </cell>
        </row>
        <row r="27">
          <cell r="M27" t="str">
            <v>회사</v>
          </cell>
          <cell r="N27">
            <v>0</v>
          </cell>
          <cell r="O27" t="str">
            <v>회사</v>
          </cell>
          <cell r="P27">
            <v>0</v>
          </cell>
        </row>
        <row r="28">
          <cell r="J28">
            <v>0</v>
          </cell>
          <cell r="L28">
            <v>0</v>
          </cell>
          <cell r="M28" t="str">
            <v>개인</v>
          </cell>
          <cell r="N28">
            <v>0</v>
          </cell>
          <cell r="O28" t="str">
            <v>개인</v>
          </cell>
          <cell r="P28">
            <v>0</v>
          </cell>
          <cell r="S28">
            <v>0</v>
          </cell>
          <cell r="T28">
            <v>0</v>
          </cell>
        </row>
        <row r="29">
          <cell r="M29" t="str">
            <v>회사</v>
          </cell>
          <cell r="N29">
            <v>0</v>
          </cell>
          <cell r="O29" t="str">
            <v>회사</v>
          </cell>
          <cell r="P29">
            <v>0</v>
          </cell>
        </row>
        <row r="30">
          <cell r="J30">
            <v>0</v>
          </cell>
          <cell r="L30">
            <v>0</v>
          </cell>
          <cell r="M30" t="str">
            <v>개인</v>
          </cell>
          <cell r="N30">
            <v>0</v>
          </cell>
          <cell r="O30" t="str">
            <v>개인</v>
          </cell>
          <cell r="P30">
            <v>0</v>
          </cell>
          <cell r="S30">
            <v>0</v>
          </cell>
          <cell r="T30">
            <v>0</v>
          </cell>
        </row>
        <row r="31">
          <cell r="M31" t="str">
            <v>회사</v>
          </cell>
          <cell r="N31">
            <v>0</v>
          </cell>
          <cell r="O31" t="str">
            <v>회사</v>
          </cell>
          <cell r="P31">
            <v>0</v>
          </cell>
        </row>
        <row r="32">
          <cell r="J32">
            <v>0</v>
          </cell>
          <cell r="L32">
            <v>0</v>
          </cell>
          <cell r="M32" t="str">
            <v>개인</v>
          </cell>
          <cell r="N32">
            <v>0</v>
          </cell>
          <cell r="O32" t="str">
            <v>개인</v>
          </cell>
          <cell r="P32">
            <v>0</v>
          </cell>
          <cell r="S32">
            <v>0</v>
          </cell>
          <cell r="T32">
            <v>0</v>
          </cell>
        </row>
        <row r="33">
          <cell r="M33" t="str">
            <v>회사</v>
          </cell>
          <cell r="N33">
            <v>0</v>
          </cell>
          <cell r="O33" t="str">
            <v>회사</v>
          </cell>
          <cell r="P33">
            <v>0</v>
          </cell>
        </row>
        <row r="34">
          <cell r="J34">
            <v>0</v>
          </cell>
          <cell r="L34">
            <v>0</v>
          </cell>
          <cell r="M34" t="str">
            <v>개인</v>
          </cell>
          <cell r="N34">
            <v>0</v>
          </cell>
          <cell r="O34" t="str">
            <v>개인</v>
          </cell>
          <cell r="P34">
            <v>0</v>
          </cell>
          <cell r="S34">
            <v>0</v>
          </cell>
          <cell r="T34">
            <v>0</v>
          </cell>
        </row>
        <row r="35">
          <cell r="M35" t="str">
            <v>회사</v>
          </cell>
          <cell r="N35">
            <v>0</v>
          </cell>
          <cell r="O35" t="str">
            <v>회사</v>
          </cell>
          <cell r="P35">
            <v>0</v>
          </cell>
        </row>
        <row r="36">
          <cell r="J36">
            <v>0</v>
          </cell>
          <cell r="L36">
            <v>0</v>
          </cell>
          <cell r="M36" t="str">
            <v>개인</v>
          </cell>
          <cell r="N36">
            <v>0</v>
          </cell>
          <cell r="O36" t="str">
            <v>개인</v>
          </cell>
          <cell r="P36">
            <v>0</v>
          </cell>
          <cell r="S36">
            <v>0</v>
          </cell>
          <cell r="T36">
            <v>0</v>
          </cell>
        </row>
        <row r="37">
          <cell r="M37" t="str">
            <v>회사</v>
          </cell>
          <cell r="N37">
            <v>0</v>
          </cell>
          <cell r="O37" t="str">
            <v>회사</v>
          </cell>
          <cell r="P37">
            <v>0</v>
          </cell>
        </row>
        <row r="38">
          <cell r="J38">
            <v>0</v>
          </cell>
          <cell r="L38">
            <v>0</v>
          </cell>
          <cell r="M38" t="str">
            <v>개인</v>
          </cell>
          <cell r="N38">
            <v>0</v>
          </cell>
          <cell r="O38" t="str">
            <v>개인</v>
          </cell>
          <cell r="P38">
            <v>0</v>
          </cell>
          <cell r="S38">
            <v>0</v>
          </cell>
          <cell r="T38">
            <v>0</v>
          </cell>
        </row>
        <row r="39">
          <cell r="M39" t="str">
            <v>회사</v>
          </cell>
          <cell r="N39">
            <v>0</v>
          </cell>
          <cell r="O39" t="str">
            <v>회사</v>
          </cell>
          <cell r="P39">
            <v>0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ju Park" refreshedDate="44013.812002662038" createdVersion="6" refreshedVersion="6" minRefreshableVersion="3" recordCount="60" xr:uid="{3ADB7EE5-96C0-417B-9812-94C79A663B23}">
  <cacheSource type="worksheet">
    <worksheetSource name="TB_교육과정2020"/>
  </cacheSource>
  <cacheFields count="13">
    <cacheField name="No." numFmtId="0">
      <sharedItems containsSemiMixedTypes="0" containsString="0" containsNumber="1" containsInteger="1" minValue="1" maxValue="60"/>
    </cacheField>
    <cacheField name="과정구분" numFmtId="0">
      <sharedItems count="6">
        <s v="정규"/>
        <s v="특강"/>
        <s v="보강"/>
        <s v="산학"/>
        <s v="OT" u="1"/>
        <s v="행사" u="1"/>
      </sharedItems>
    </cacheField>
    <cacheField name="교육구분" numFmtId="0">
      <sharedItems count="9">
        <s v="IT직무"/>
        <s v="AI기본"/>
        <s v="AI심화"/>
        <s v="미니PRJ"/>
        <s v="취창업"/>
        <s v="산학PRJ-M"/>
        <s v="AI응용"/>
        <s v="산학PRJ"/>
        <s v="OT" u="1"/>
      </sharedItems>
    </cacheField>
    <cacheField name="Subject-No" numFmtId="0">
      <sharedItems containsString="0" containsBlank="1" containsNumber="1" containsInteger="1" minValue="1" maxValue="14"/>
    </cacheField>
    <cacheField name="과목" numFmtId="0">
      <sharedItems/>
    </cacheField>
    <cacheField name="2019R" numFmtId="0">
      <sharedItems containsBlank="1"/>
    </cacheField>
    <cacheField name="START" numFmtId="177">
      <sharedItems containsSemiMixedTypes="0" containsNonDate="0" containsDate="1" containsString="0" minDate="2020-05-11T00:00:00" maxDate="2020-11-03T00:00:00"/>
    </cacheField>
    <cacheField name="END" numFmtId="177">
      <sharedItems containsSemiMixedTypes="0" containsNonDate="0" containsDate="1" containsString="0" minDate="2020-05-11T00:00:00" maxDate="2020-11-07T00:00:00"/>
    </cacheField>
    <cacheField name="보정_x000a_일수" numFmtId="176">
      <sharedItems containsSemiMixedTypes="0" containsString="0" containsNumber="1" containsInteger="1" minValue="0" maxValue="3"/>
    </cacheField>
    <cacheField name="교육_x000a_일수" numFmtId="185">
      <sharedItems containsSemiMixedTypes="0" containsString="0" containsNumber="1" containsInteger="1" minValue="0" maxValue="6"/>
    </cacheField>
    <cacheField name="교육_x000a_시수" numFmtId="0">
      <sharedItems containsSemiMixedTypes="0" containsString="0" containsNumber="1" containsInteger="1" minValue="3" maxValue="48"/>
    </cacheField>
    <cacheField name="교육방법" numFmtId="0">
      <sharedItems containsBlank="1"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n v="1"/>
    <s v="IT경영과 트렌드"/>
    <s v="이춘식"/>
    <d v="2020-05-11T00:00:00"/>
    <d v="2020-05-11T00:00:00"/>
    <n v="0"/>
    <n v="1"/>
    <n v="6"/>
    <s v="강의"/>
    <s v="# 입과식+OT(통합): 09:00~11:00"/>
  </r>
  <r>
    <n v="2"/>
    <x v="0"/>
    <x v="0"/>
    <n v="2"/>
    <s v="디자인싱킹 기반 문제해결기법"/>
    <s v="[신규]"/>
    <d v="2020-05-12T00:00:00"/>
    <d v="2020-05-12T00:00:00"/>
    <n v="0"/>
    <n v="1"/>
    <n v="8"/>
    <s v="강의/워크숍"/>
    <m/>
  </r>
  <r>
    <n v="3"/>
    <x v="0"/>
    <x v="0"/>
    <n v="3"/>
    <s v="SW프로그래밍의 이해"/>
    <s v="[신규]"/>
    <d v="2020-05-13T00:00:00"/>
    <d v="2020-05-13T00:00:00"/>
    <n v="0"/>
    <n v="1"/>
    <n v="8"/>
    <s v="강의"/>
    <m/>
  </r>
  <r>
    <n v="4"/>
    <x v="0"/>
    <x v="0"/>
    <n v="4"/>
    <s v="UML을 이용한 SW분석·설계"/>
    <s v="정두현"/>
    <d v="2020-05-14T00:00:00"/>
    <d v="2020-05-14T00:00:00"/>
    <n v="0"/>
    <n v="1"/>
    <n v="8"/>
    <s v="강의/실습"/>
    <m/>
  </r>
  <r>
    <n v="5"/>
    <x v="0"/>
    <x v="0"/>
    <n v="5"/>
    <s v="IT 인프라의 이해"/>
    <s v="조용학"/>
    <d v="2020-05-15T00:00:00"/>
    <d v="2020-05-15T00:00:00"/>
    <n v="0"/>
    <n v="1"/>
    <n v="8"/>
    <s v="강의/실습"/>
    <m/>
  </r>
  <r>
    <n v="6"/>
    <x v="0"/>
    <x v="0"/>
    <n v="6"/>
    <s v="UNIX·LINUX 이해와 활용"/>
    <s v="조용학"/>
    <d v="2020-05-18T00:00:00"/>
    <d v="2020-05-18T00:00:00"/>
    <n v="0"/>
    <n v="1"/>
    <n v="8"/>
    <s v="강의/실습"/>
    <m/>
  </r>
  <r>
    <n v="7"/>
    <x v="0"/>
    <x v="0"/>
    <n v="7"/>
    <s v="DB 이해 및 모델링"/>
    <s v="오민석"/>
    <d v="2020-05-19T00:00:00"/>
    <d v="2020-05-20T00:00:00"/>
    <n v="0"/>
    <n v="2"/>
    <n v="16"/>
    <s v="강의/실습"/>
    <m/>
  </r>
  <r>
    <n v="8"/>
    <x v="1"/>
    <x v="0"/>
    <n v="1"/>
    <s v="AI 개발을 위한 통계 입문"/>
    <s v="김정애"/>
    <d v="2020-05-21T00:00:00"/>
    <d v="2020-05-21T00:00:00"/>
    <n v="0"/>
    <n v="0"/>
    <n v="3"/>
    <s v="강의"/>
    <m/>
  </r>
  <r>
    <n v="9"/>
    <x v="0"/>
    <x v="0"/>
    <n v="8"/>
    <s v="SQL 기본 및 활용"/>
    <s v="김문경"/>
    <d v="2020-05-21T00:00:00"/>
    <d v="2020-05-21T00:00:00"/>
    <n v="0"/>
    <n v="1"/>
    <n v="8"/>
    <s v="강의/실습"/>
    <m/>
  </r>
  <r>
    <n v="10"/>
    <x v="0"/>
    <x v="1"/>
    <n v="1"/>
    <s v="인공지능 개발 개요"/>
    <s v="조용학"/>
    <d v="2020-05-22T00:00:00"/>
    <d v="2020-05-22T00:00:00"/>
    <n v="0"/>
    <n v="1"/>
    <n v="8"/>
    <s v="강의"/>
    <m/>
  </r>
  <r>
    <n v="11"/>
    <x v="0"/>
    <x v="1"/>
    <n v="2"/>
    <s v="R 프로그래밍"/>
    <s v="한상훈"/>
    <d v="2020-05-25T00:00:00"/>
    <d v="2020-05-27T00:00:00"/>
    <n v="0"/>
    <n v="3"/>
    <n v="24"/>
    <s v="강의/실습"/>
    <m/>
  </r>
  <r>
    <n v="12"/>
    <x v="0"/>
    <x v="1"/>
    <n v="3"/>
    <s v="파이선 프로그래밍"/>
    <s v="조용학"/>
    <d v="2020-05-28T00:00:00"/>
    <d v="2020-06-02T00:00:00"/>
    <n v="0"/>
    <n v="4"/>
    <n v="32"/>
    <s v="강의/실습"/>
    <m/>
  </r>
  <r>
    <n v="13"/>
    <x v="0"/>
    <x v="2"/>
    <n v="1"/>
    <s v="Django 기반 파이선 웹 프로그래밍"/>
    <s v="[신규]"/>
    <d v="2020-06-03T00:00:00"/>
    <d v="2020-06-09T00:00:00"/>
    <n v="0"/>
    <n v="5"/>
    <n v="40"/>
    <s v="강의/실습"/>
    <m/>
  </r>
  <r>
    <n v="14"/>
    <x v="0"/>
    <x v="1"/>
    <n v="4"/>
    <s v="파이선 기반 AI 알고리즘 구현"/>
    <s v="한상훈"/>
    <d v="2020-06-10T00:00:00"/>
    <d v="2020-06-12T00:00:00"/>
    <n v="0"/>
    <n v="3"/>
    <n v="24"/>
    <s v="강의/실습"/>
    <m/>
  </r>
  <r>
    <n v="15"/>
    <x v="0"/>
    <x v="2"/>
    <n v="2"/>
    <s v="빅데이터 분석 및 시각화: 통계시각화"/>
    <s v="조용학"/>
    <d v="2020-06-15T00:00:00"/>
    <d v="2020-06-15T00:00:00"/>
    <n v="0"/>
    <n v="1"/>
    <n v="8"/>
    <s v="강의/실습"/>
    <m/>
  </r>
  <r>
    <n v="16"/>
    <x v="0"/>
    <x v="2"/>
    <n v="3"/>
    <s v="빅데이터 분석 및 시각화: 공간시각화"/>
    <s v="박지영"/>
    <d v="2020-06-16T00:00:00"/>
    <d v="2020-06-16T00:00:00"/>
    <n v="0"/>
    <n v="1"/>
    <n v="8"/>
    <s v="강의/실습"/>
    <m/>
  </r>
  <r>
    <n v="17"/>
    <x v="1"/>
    <x v="0"/>
    <n v="2"/>
    <s v="엑셀을 활용한 데이터 핸들링"/>
    <s v="[신규]"/>
    <d v="2020-06-16T00:00:00"/>
    <d v="2020-06-16T00:00:00"/>
    <n v="0"/>
    <n v="0"/>
    <n v="3"/>
    <s v="강의/실습"/>
    <m/>
  </r>
  <r>
    <n v="18"/>
    <x v="2"/>
    <x v="1"/>
    <n v="1"/>
    <s v="파이선 기반 통계 분석"/>
    <s v="[신규]"/>
    <d v="2020-06-17T00:00:00"/>
    <d v="2020-06-17T00:00:00"/>
    <n v="0"/>
    <n v="1"/>
    <n v="8"/>
    <s v="강의/실습"/>
    <m/>
  </r>
  <r>
    <n v="19"/>
    <x v="2"/>
    <x v="1"/>
    <n v="2"/>
    <s v="AI 개발을 위한 데이터 핸들링"/>
    <s v="[신규]"/>
    <d v="2020-06-18T00:00:00"/>
    <d v="2020-06-19T00:00:00"/>
    <n v="0"/>
    <n v="2"/>
    <n v="16"/>
    <s v="강의/실습"/>
    <m/>
  </r>
  <r>
    <n v="20"/>
    <x v="3"/>
    <x v="3"/>
    <m/>
    <s v="미니 프로젝트1"/>
    <s v="[신규]"/>
    <d v="2020-06-22T00:00:00"/>
    <d v="2020-06-24T00:00:00"/>
    <n v="0"/>
    <n v="3"/>
    <n v="24"/>
    <s v="프로젝트"/>
    <s v="# Scrum(1D OT) _x000a_# 결과발표회(3D)"/>
  </r>
  <r>
    <n v="21"/>
    <x v="0"/>
    <x v="2"/>
    <n v="4"/>
    <s v="AI 기반 빅데이터 분석 기획 및 분석모델 설계"/>
    <s v="전혜경"/>
    <d v="2020-06-25T00:00:00"/>
    <d v="2020-06-26T00:00:00"/>
    <n v="0"/>
    <n v="2"/>
    <n v="16"/>
    <s v="강의/워크숍"/>
    <m/>
  </r>
  <r>
    <n v="22"/>
    <x v="0"/>
    <x v="2"/>
    <n v="5"/>
    <s v="머신러닝 Deep-Dive"/>
    <s v="한미란"/>
    <d v="2020-06-29T00:00:00"/>
    <d v="2020-07-02T00:00:00"/>
    <n v="0"/>
    <n v="4"/>
    <n v="32"/>
    <s v="강의/실습"/>
    <m/>
  </r>
  <r>
    <n v="23"/>
    <x v="1"/>
    <x v="0"/>
    <n v="3"/>
    <s v="기술문서 작성1: 기획서·보고서·제안서 작성"/>
    <s v="(박선주)"/>
    <d v="2020-07-02T00:00:00"/>
    <d v="2020-07-02T00:00:00"/>
    <n v="0"/>
    <n v="0"/>
    <n v="3"/>
    <s v="강의/실습"/>
    <m/>
  </r>
  <r>
    <n v="24"/>
    <x v="1"/>
    <x v="4"/>
    <n v="1"/>
    <s v="IT전문가를 위한 CRM &amp; 비즈니스 매너"/>
    <s v="(박선주)"/>
    <d v="2020-07-03T00:00:00"/>
    <d v="2020-07-03T00:00:00"/>
    <n v="0"/>
    <n v="0"/>
    <n v="3"/>
    <s v="강의"/>
    <m/>
  </r>
  <r>
    <n v="25"/>
    <x v="3"/>
    <x v="5"/>
    <m/>
    <s v="산학프로젝트 미트업 데이"/>
    <s v="(박선주)"/>
    <d v="2020-07-03T00:00:00"/>
    <d v="2020-07-03T00:00:00"/>
    <n v="0"/>
    <n v="1"/>
    <n v="5"/>
    <m/>
    <s v="14:00~18:00"/>
  </r>
  <r>
    <n v="26"/>
    <x v="0"/>
    <x v="2"/>
    <n v="6"/>
    <s v="딥러닝 Deep-Dive"/>
    <s v="[신규]"/>
    <d v="2020-07-06T00:00:00"/>
    <d v="2020-07-08T00:00:00"/>
    <n v="0"/>
    <n v="3"/>
    <n v="24"/>
    <s v="강의/실습"/>
    <m/>
  </r>
  <r>
    <n v="27"/>
    <x v="1"/>
    <x v="0"/>
    <n v="4"/>
    <s v="기술문서 작성2: RFI &amp; RFP"/>
    <s v="(박선주)"/>
    <d v="2020-07-09T00:00:00"/>
    <d v="2020-07-09T00:00:00"/>
    <n v="0"/>
    <n v="0"/>
    <n v="3"/>
    <s v="강의/실습"/>
    <m/>
  </r>
  <r>
    <n v="28"/>
    <x v="0"/>
    <x v="6"/>
    <n v="1"/>
    <s v="텍스트 마이닝 구현(언어지능)"/>
    <s v="김영준"/>
    <d v="2020-07-09T00:00:00"/>
    <d v="2020-07-15T00:00:00"/>
    <n v="0"/>
    <n v="5"/>
    <n v="40"/>
    <s v="강의/실습"/>
    <m/>
  </r>
  <r>
    <n v="29"/>
    <x v="1"/>
    <x v="0"/>
    <n v="3"/>
    <s v="기술문서 작성3: 제안서1"/>
    <s v="(박선주)"/>
    <d v="2020-07-16T00:00:00"/>
    <d v="2020-07-16T00:00:00"/>
    <n v="0"/>
    <n v="0"/>
    <n v="3"/>
    <s v="강의/실습"/>
    <m/>
  </r>
  <r>
    <n v="30"/>
    <x v="0"/>
    <x v="6"/>
    <n v="2"/>
    <s v="이미지 분석 및 구현(시각지능)"/>
    <s v="김영준"/>
    <d v="2020-07-16T00:00:00"/>
    <d v="2020-07-22T00:00:00"/>
    <n v="0"/>
    <n v="5"/>
    <n v="40"/>
    <s v="강의/실습"/>
    <m/>
  </r>
  <r>
    <n v="31"/>
    <x v="1"/>
    <x v="0"/>
    <n v="5"/>
    <s v="기술문서 작성3: 제안서2"/>
    <s v="(박선주)"/>
    <d v="2020-07-23T00:00:00"/>
    <d v="2020-07-23T00:00:00"/>
    <n v="0"/>
    <n v="0"/>
    <n v="3"/>
    <s v="강의/실습"/>
    <m/>
  </r>
  <r>
    <n v="32"/>
    <x v="0"/>
    <x v="6"/>
    <n v="3"/>
    <s v="AI·빅데이터 기반 사업기획"/>
    <s v="이춘식"/>
    <d v="2020-07-23T00:00:00"/>
    <d v="2020-07-23T00:00:00"/>
    <n v="0"/>
    <n v="1"/>
    <n v="8"/>
    <s v="강의/워크숍"/>
    <m/>
  </r>
  <r>
    <n v="33"/>
    <x v="3"/>
    <x v="3"/>
    <m/>
    <s v="미니 프로젝트2"/>
    <s v="[신규]"/>
    <d v="2020-07-24T00:00:00"/>
    <d v="2020-07-29T00:00:00"/>
    <n v="0"/>
    <n v="4"/>
    <n v="32"/>
    <s v="프로젝트"/>
    <s v="결과발표회(4일차 오후)"/>
  </r>
  <r>
    <n v="34"/>
    <x v="1"/>
    <x v="0"/>
    <n v="6"/>
    <s v="기술문서 작성4: 요구사항정의서/명세서"/>
    <s v="(박선주)"/>
    <d v="2020-07-30T00:00:00"/>
    <d v="2020-07-30T00:00:00"/>
    <n v="0"/>
    <n v="0"/>
    <n v="3"/>
    <s v="강의/실습"/>
    <m/>
  </r>
  <r>
    <n v="35"/>
    <x v="3"/>
    <x v="7"/>
    <m/>
    <s v="산학프로젝트 01주차: 기획·분석"/>
    <m/>
    <d v="2020-07-30T00:00:00"/>
    <d v="2020-08-06T00:00:00"/>
    <n v="0"/>
    <n v="6"/>
    <n v="48"/>
    <s v="프로젝트"/>
    <s v="# 산학프로젝트OT(1D 오전)_x000a_# 멘토가이드(온라인 스크럼)"/>
  </r>
  <r>
    <n v="36"/>
    <x v="1"/>
    <x v="0"/>
    <n v="7"/>
    <s v="기술문서 작성5: 기능정의서/명세서"/>
    <s v="(박선주)"/>
    <d v="2020-08-06T00:00:00"/>
    <d v="2020-08-06T00:00:00"/>
    <n v="0"/>
    <n v="0"/>
    <n v="3"/>
    <s v="강의/실습"/>
    <m/>
  </r>
  <r>
    <n v="37"/>
    <x v="2"/>
    <x v="6"/>
    <n v="3"/>
    <s v="케라스(Keras) 활용-심화"/>
    <s v="[신규]"/>
    <d v="2020-08-07T00:00:00"/>
    <d v="2020-08-07T00:00:00"/>
    <n v="0"/>
    <n v="1"/>
    <n v="8"/>
    <s v="강의/실습"/>
    <m/>
  </r>
  <r>
    <n v="38"/>
    <x v="3"/>
    <x v="7"/>
    <m/>
    <s v="산학프로젝트 02주차: 기획·분석"/>
    <m/>
    <d v="2020-08-10T00:00:00"/>
    <d v="2020-08-13T00:00:00"/>
    <n v="0"/>
    <n v="4"/>
    <n v="32"/>
    <s v="프로젝트"/>
    <s v="# 착수보고회(08.13)"/>
  </r>
  <r>
    <n v="39"/>
    <x v="1"/>
    <x v="0"/>
    <n v="8"/>
    <s v="기술문서 작성6: Mockup과 화면설계"/>
    <s v="(박선주)"/>
    <d v="2020-08-13T00:00:00"/>
    <d v="2020-08-13T00:00:00"/>
    <n v="0"/>
    <n v="0"/>
    <n v="3"/>
    <s v="강의/실습"/>
    <m/>
  </r>
  <r>
    <n v="40"/>
    <x v="2"/>
    <x v="6"/>
    <n v="4"/>
    <s v="파이토치(PyTorch) 활용-심화"/>
    <s v="[신규]"/>
    <d v="2020-08-14T00:00:00"/>
    <d v="2020-08-14T00:00:00"/>
    <n v="0"/>
    <n v="1"/>
    <n v="8"/>
    <s v="강의/실습"/>
    <m/>
  </r>
  <r>
    <n v="41"/>
    <x v="3"/>
    <x v="7"/>
    <m/>
    <s v="산학프로젝트 03주차: 설계"/>
    <m/>
    <d v="2020-08-17T00:00:00"/>
    <d v="2020-08-20T00:00:00"/>
    <n v="0"/>
    <n v="4"/>
    <n v="32"/>
    <s v="프로젝트"/>
    <m/>
  </r>
  <r>
    <n v="42"/>
    <x v="1"/>
    <x v="0"/>
    <n v="9"/>
    <s v="기술문서 작성7: 요구사항 추적 매트릭스"/>
    <s v="(박선주)"/>
    <d v="2020-08-20T00:00:00"/>
    <d v="2020-08-20T00:00:00"/>
    <n v="0"/>
    <n v="0"/>
    <n v="3"/>
    <s v="강의/실습"/>
    <m/>
  </r>
  <r>
    <n v="43"/>
    <x v="2"/>
    <x v="6"/>
    <n v="5"/>
    <s v="텐서플로우(TensorFlow) 활용-심화"/>
    <s v="[신규]"/>
    <d v="2020-08-21T00:00:00"/>
    <d v="2020-08-21T00:00:00"/>
    <n v="0"/>
    <n v="1"/>
    <n v="8"/>
    <s v="강의/실습"/>
    <m/>
  </r>
  <r>
    <n v="44"/>
    <x v="3"/>
    <x v="7"/>
    <m/>
    <s v="산학프로젝트 04주차: 설계"/>
    <m/>
    <d v="2020-08-24T00:00:00"/>
    <d v="2020-08-27T00:00:00"/>
    <n v="0"/>
    <n v="4"/>
    <n v="32"/>
    <s v="프로젝트"/>
    <m/>
  </r>
  <r>
    <n v="45"/>
    <x v="2"/>
    <x v="6"/>
    <n v="6"/>
    <s v="OpenCV 활용-심화"/>
    <s v="[신규]"/>
    <d v="2020-08-28T00:00:00"/>
    <d v="2020-08-28T00:00:00"/>
    <n v="0"/>
    <n v="1"/>
    <n v="8"/>
    <s v="강의/실습"/>
    <m/>
  </r>
  <r>
    <n v="46"/>
    <x v="3"/>
    <x v="7"/>
    <m/>
    <s v="산학프로젝트 05주차: 구현"/>
    <m/>
    <d v="2020-08-31T00:00:00"/>
    <d v="2020-09-04T00:00:00"/>
    <n v="0"/>
    <n v="5"/>
    <n v="40"/>
    <s v="프로젝트"/>
    <m/>
  </r>
  <r>
    <n v="47"/>
    <x v="3"/>
    <x v="7"/>
    <m/>
    <s v="산학프로젝트 06주차: 구현"/>
    <m/>
    <d v="2020-09-07T00:00:00"/>
    <d v="2020-09-11T00:00:00"/>
    <n v="0"/>
    <n v="5"/>
    <n v="40"/>
    <s v="프로젝트"/>
    <s v="# 중간보고회(09.10)"/>
  </r>
  <r>
    <n v="48"/>
    <x v="3"/>
    <x v="7"/>
    <m/>
    <s v="산학프로젝트 07주차: 구현"/>
    <m/>
    <d v="2020-09-14T00:00:00"/>
    <d v="2020-09-18T00:00:00"/>
    <n v="0"/>
    <n v="5"/>
    <n v="40"/>
    <s v="프로젝트"/>
    <m/>
  </r>
  <r>
    <n v="49"/>
    <x v="3"/>
    <x v="7"/>
    <m/>
    <s v="산학프로젝트 08주차: 구현"/>
    <m/>
    <d v="2020-09-21T00:00:00"/>
    <d v="2020-09-25T00:00:00"/>
    <n v="0"/>
    <n v="5"/>
    <n v="40"/>
    <s v="프로젝트"/>
    <m/>
  </r>
  <r>
    <n v="50"/>
    <x v="3"/>
    <x v="7"/>
    <m/>
    <s v="산학프로젝트 09주차: 구현"/>
    <m/>
    <d v="2020-09-28T00:00:00"/>
    <d v="2020-10-08T00:00:00"/>
    <n v="3"/>
    <n v="6"/>
    <n v="48"/>
    <s v="프로젝트"/>
    <s v="# 휴일_x000a_ - 추석연휴(09.30~10.02)_x000a_ - 한글날(10.09)_x000a_# 중간보고회(10.08)"/>
  </r>
  <r>
    <n v="51"/>
    <x v="1"/>
    <x v="0"/>
    <n v="10"/>
    <s v="TOPCIT 특강1: 소프트웨어 개발"/>
    <s v="이춘식"/>
    <d v="2020-10-13T00:00:00"/>
    <d v="2020-10-13T00:00:00"/>
    <n v="0"/>
    <n v="0"/>
    <n v="3"/>
    <s v="강의"/>
    <m/>
  </r>
  <r>
    <n v="52"/>
    <x v="1"/>
    <x v="0"/>
    <n v="11"/>
    <s v="TOPCIT 특강2: 데이터 이해와 활용"/>
    <s v="전혜경"/>
    <d v="2020-10-15T00:00:00"/>
    <d v="2020-10-15T00:00:00"/>
    <n v="0"/>
    <n v="0"/>
    <n v="3"/>
    <s v="강의"/>
    <m/>
  </r>
  <r>
    <n v="53"/>
    <x v="3"/>
    <x v="7"/>
    <m/>
    <s v="산학프로젝트 10주차: 구현"/>
    <m/>
    <d v="2020-10-12T00:00:00"/>
    <d v="2020-10-16T00:00:00"/>
    <n v="0"/>
    <n v="5"/>
    <n v="40"/>
    <s v="프로젝트"/>
    <m/>
  </r>
  <r>
    <n v="54"/>
    <x v="1"/>
    <x v="0"/>
    <n v="12"/>
    <s v="TOPCIT 특강3: 시스템 아키텍처 이해와 활용"/>
    <s v="전혜경"/>
    <d v="2020-10-20T00:00:00"/>
    <d v="2020-10-20T00:00:00"/>
    <n v="0"/>
    <n v="0"/>
    <n v="3"/>
    <s v="강의"/>
    <m/>
  </r>
  <r>
    <n v="55"/>
    <x v="1"/>
    <x v="0"/>
    <n v="13"/>
    <s v="TOPCIT 특강4: 정보보안 이해와 활용"/>
    <s v="이춘식"/>
    <d v="2020-10-22T00:00:00"/>
    <d v="2020-10-22T00:00:00"/>
    <n v="0"/>
    <n v="0"/>
    <n v="3"/>
    <s v="강의"/>
    <m/>
  </r>
  <r>
    <n v="56"/>
    <x v="3"/>
    <x v="7"/>
    <m/>
    <s v="산학프로젝트 11주차: 테스팅"/>
    <m/>
    <d v="2020-10-19T00:00:00"/>
    <d v="2020-10-23T00:00:00"/>
    <n v="0"/>
    <n v="5"/>
    <n v="40"/>
    <s v="프로젝트"/>
    <m/>
  </r>
  <r>
    <n v="57"/>
    <x v="1"/>
    <x v="0"/>
    <n v="14"/>
    <s v="TOPCIT 특강5: 파이널"/>
    <s v="이춘식"/>
    <d v="2020-10-29T00:00:00"/>
    <d v="2020-10-29T00:00:00"/>
    <n v="0"/>
    <n v="0"/>
    <n v="3"/>
    <s v="강의"/>
    <m/>
  </r>
  <r>
    <n v="58"/>
    <x v="3"/>
    <x v="7"/>
    <m/>
    <s v="산학프로젝트 12주차: 테스팅"/>
    <m/>
    <d v="2020-10-26T00:00:00"/>
    <d v="2020-10-30T00:00:00"/>
    <n v="0"/>
    <n v="5"/>
    <n v="40"/>
    <s v="프로젝트"/>
    <s v="# TOPCIT(10.31) → 기술사 과정 이동(3주 전 세팅 필)"/>
  </r>
  <r>
    <n v="59"/>
    <x v="1"/>
    <x v="4"/>
    <n v="2"/>
    <s v="면접 대비 이미지 메이킹"/>
    <s v="[신규]"/>
    <d v="2020-11-02T00:00:00"/>
    <d v="2020-11-02T00:00:00"/>
    <n v="0"/>
    <n v="0"/>
    <n v="3"/>
    <s v="강의/진단"/>
    <m/>
  </r>
  <r>
    <n v="60"/>
    <x v="3"/>
    <x v="7"/>
    <m/>
    <s v="산학프로젝트 13주차: 프로젝트 종료 준비"/>
    <m/>
    <d v="2020-11-02T00:00:00"/>
    <d v="2020-11-06T00:00:00"/>
    <n v="0"/>
    <n v="5"/>
    <n v="40"/>
    <s v="프로젝트"/>
    <s v="# 최종결과보고회(11.06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642F1-D7AD-4310-973E-9CC19DB8740C}" name="피벗 테이블2" cacheId="17" applyNumberFormats="0" applyBorderFormats="0" applyFontFormats="0" applyPatternFormats="0" applyAlignmentFormats="0" applyWidthHeightFormats="1" dataCaption="값" grandTotalCaption="계" updatedVersion="6" minRefreshableVersion="3" itemPrintTitles="1" mergeItem="1" createdVersion="6" indent="0" outline="1" outlineData="1" multipleFieldFilters="0" rowHeaderCaption="구분">
  <location ref="G4:J20" firstHeaderRow="0" firstDataRow="1" firstDataCol="1"/>
  <pivotFields count="13">
    <pivotField showAll="0"/>
    <pivotField axis="axisRow" showAll="0">
      <items count="7">
        <item x="0"/>
        <item x="3"/>
        <item x="2"/>
        <item m="1" x="4"/>
        <item m="1" x="5"/>
        <item x="1"/>
        <item t="default"/>
      </items>
    </pivotField>
    <pivotField axis="axisRow" showAll="0">
      <items count="10">
        <item x="0"/>
        <item x="1"/>
        <item x="2"/>
        <item x="6"/>
        <item m="1" x="8"/>
        <item x="3"/>
        <item x="7"/>
        <item x="4"/>
        <item x="5"/>
        <item t="default"/>
      </items>
    </pivotField>
    <pivotField showAll="0"/>
    <pivotField dataField="1" showAll="0"/>
    <pivotField showAll="0"/>
    <pivotField numFmtId="177" showAll="0"/>
    <pivotField numFmtId="177" showAll="0"/>
    <pivotField numFmtId="176" showAll="0"/>
    <pivotField numFmtId="185" showAll="0"/>
    <pivotField dataField="1" showAll="0"/>
    <pivotField showAll="0"/>
    <pivotField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5"/>
    </i>
    <i r="1">
      <x v="6"/>
    </i>
    <i r="1">
      <x v="8"/>
    </i>
    <i>
      <x v="2"/>
    </i>
    <i r="1">
      <x v="1"/>
    </i>
    <i r="1">
      <x v="3"/>
    </i>
    <i>
      <x v="5"/>
    </i>
    <i r="1">
      <x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과목 " fld="4" subtotal="count" baseField="0" baseItem="0"/>
    <dataField name="시수" fld="10" baseField="0" baseItem="0"/>
    <dataField name="시수비율" fld="10" showDataAs="percentOfCol" baseField="3" baseItem="1" numFmtId="9"/>
  </dataFields>
  <formats count="25">
    <format dxfId="204">
      <pivotArea type="all" dataOnly="0" outline="0" fieldPosition="0"/>
    </format>
    <format dxfId="205">
      <pivotArea dataOnly="0" labelOnly="1" grandRow="1" outline="0" fieldPosition="0"/>
    </format>
    <format dxfId="206">
      <pivotArea dataOnly="0" labelOnly="1" fieldPosition="0">
        <references count="2">
          <reference field="1" count="1" selected="0">
            <x v="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07">
      <pivotArea dataOnly="0" labelOnly="1" fieldPosition="0">
        <references count="2">
          <reference field="1" count="1" selected="0">
            <x v="1"/>
          </reference>
          <reference field="2" count="3">
            <x v="4"/>
            <x v="5"/>
            <x v="6"/>
          </reference>
        </references>
      </pivotArea>
    </format>
    <format dxfId="208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209">
      <pivotArea dataOnly="0" labelOnly="1" fieldPosition="0">
        <references count="2">
          <reference field="1" count="1" selected="0">
            <x v="1"/>
          </reference>
          <reference field="2" count="2">
            <x v="5"/>
            <x v="6"/>
          </reference>
        </references>
      </pivotArea>
    </format>
    <format dxfId="210">
      <pivotArea dataOnly="0" labelOnly="1" grandRow="1" outline="0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field="1" type="button" dataOnly="0" labelOnly="1" outline="0" axis="axisRow" fieldPosition="0"/>
    </format>
    <format dxfId="214">
      <pivotArea dataOnly="0" labelOnly="1" fieldPosition="0">
        <references count="1">
          <reference field="1" count="0"/>
        </references>
      </pivotArea>
    </format>
    <format dxfId="215">
      <pivotArea dataOnly="0" labelOnly="1" grandRow="1" outline="0" fieldPosition="0"/>
    </format>
    <format dxfId="216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217">
      <pivotArea dataOnly="0" labelOnly="1" fieldPosition="0">
        <references count="2">
          <reference field="1" count="1" selected="0">
            <x v="1"/>
          </reference>
          <reference field="2" count="2">
            <x v="5"/>
            <x v="6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9">
      <pivotArea type="all" dataOnly="0" outline="0" fieldPosition="0"/>
    </format>
    <format dxfId="220">
      <pivotArea outline="0" collapsedLevelsAreSubtotals="1" fieldPosition="0"/>
    </format>
    <format dxfId="221">
      <pivotArea field="1" type="button" dataOnly="0" labelOnly="1" outline="0" axis="axisRow" fieldPosition="0"/>
    </format>
    <format dxfId="222">
      <pivotArea dataOnly="0" labelOnly="1" fieldPosition="0">
        <references count="1">
          <reference field="1" count="0"/>
        </references>
      </pivotArea>
    </format>
    <format dxfId="223">
      <pivotArea dataOnly="0" labelOnly="1" grandRow="1" outline="0" fieldPosition="0"/>
    </format>
    <format dxfId="224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225">
      <pivotArea dataOnly="0" labelOnly="1" fieldPosition="0">
        <references count="2">
          <reference field="1" count="1" selected="0">
            <x v="1"/>
          </reference>
          <reference field="2" count="2">
            <x v="5"/>
            <x v="6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7">
      <pivotArea outline="0" fieldPosition="0">
        <references count="1">
          <reference field="4294967294" count="1">
            <x v="2"/>
          </reference>
        </references>
      </pivotArea>
    </format>
    <format dxfId="2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B9B56-A7AD-4E16-B8D8-66DC4CB650FE}" name="PV_커리큘럼2020" cacheId="17" applyNumberFormats="0" applyBorderFormats="0" applyFontFormats="0" applyPatternFormats="0" applyAlignmentFormats="0" applyWidthHeightFormats="1" dataCaption="값" grandTotalCaption="계" updatedVersion="6" minRefreshableVersion="3" itemPrintTitles="1" mergeItem="1" createdVersion="6" indent="0" outline="1" outlineData="1" multipleFieldFilters="0" rowHeaderCaption="구분">
  <location ref="B4:E14" firstHeaderRow="0" firstDataRow="1" firstDataCol="1"/>
  <pivotFields count="13">
    <pivotField showAll="0"/>
    <pivotField axis="axisRow" showAll="0">
      <items count="7">
        <item x="0"/>
        <item x="3"/>
        <item h="1" x="1"/>
        <item h="1" x="2"/>
        <item h="1" m="1" x="4"/>
        <item h="1" m="1" x="5"/>
        <item t="default"/>
      </items>
    </pivotField>
    <pivotField axis="axisRow" showAll="0">
      <items count="10">
        <item x="0"/>
        <item x="1"/>
        <item x="2"/>
        <item x="6"/>
        <item m="1" x="8"/>
        <item x="3"/>
        <item x="7"/>
        <item x="4"/>
        <item x="5"/>
        <item t="default"/>
      </items>
    </pivotField>
    <pivotField showAll="0"/>
    <pivotField dataField="1" showAll="0"/>
    <pivotField showAll="0"/>
    <pivotField numFmtId="177" showAll="0"/>
    <pivotField numFmtId="177" showAll="0"/>
    <pivotField numFmtId="176" showAll="0"/>
    <pivotField numFmtId="185" showAll="0"/>
    <pivotField dataField="1" showAll="0"/>
    <pivotField showAll="0"/>
    <pivotField showAll="0"/>
  </pivotFields>
  <rowFields count="2">
    <field x="1"/>
    <field x="2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 v="5"/>
    </i>
    <i r="1">
      <x v="6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과목 " fld="4" subtotal="count" baseField="0" baseItem="0"/>
    <dataField name="시수" fld="10" baseField="0" baseItem="0"/>
    <dataField name="시수비율" fld="10" showDataAs="percentOfCol" baseField="3" baseItem="1" numFmtId="9"/>
  </dataFields>
  <formats count="25">
    <format dxfId="300">
      <pivotArea type="all" dataOnly="0" outline="0" fieldPosition="0"/>
    </format>
    <format dxfId="299">
      <pivotArea dataOnly="0" labelOnly="1" grandRow="1" outline="0" fieldPosition="0"/>
    </format>
    <format dxfId="298">
      <pivotArea dataOnly="0" labelOnly="1" fieldPosition="0">
        <references count="2">
          <reference field="1" count="1" selected="0">
            <x v="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97">
      <pivotArea dataOnly="0" labelOnly="1" fieldPosition="0">
        <references count="2">
          <reference field="1" count="1" selected="0">
            <x v="1"/>
          </reference>
          <reference field="2" count="3">
            <x v="4"/>
            <x v="5"/>
            <x v="6"/>
          </reference>
        </references>
      </pivotArea>
    </format>
    <format dxfId="296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295">
      <pivotArea dataOnly="0" labelOnly="1" fieldPosition="0">
        <references count="2">
          <reference field="1" count="1" selected="0">
            <x v="1"/>
          </reference>
          <reference field="2" count="2">
            <x v="5"/>
            <x v="6"/>
          </reference>
        </references>
      </pivotArea>
    </format>
    <format dxfId="294">
      <pivotArea dataOnly="0" labelOnly="1" grandRow="1" outline="0" fieldPosition="0"/>
    </format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287">
      <pivotArea dataOnly="0" labelOnly="1" fieldPosition="0">
        <references count="2">
          <reference field="1" count="1" selected="0">
            <x v="1"/>
          </reference>
          <reference field="2" count="2">
            <x v="5"/>
            <x v="6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1" type="button" dataOnly="0" labelOnly="1" outline="0" axis="axisRow" fieldPosition="0"/>
    </format>
    <format dxfId="282">
      <pivotArea dataOnly="0" labelOnly="1" fieldPosition="0">
        <references count="1">
          <reference field="1" count="0"/>
        </references>
      </pivotArea>
    </format>
    <format dxfId="281">
      <pivotArea dataOnly="0" labelOnly="1" grandRow="1" outline="0" fieldPosition="0"/>
    </format>
    <format dxfId="280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279">
      <pivotArea dataOnly="0" labelOnly="1" fieldPosition="0">
        <references count="2">
          <reference field="1" count="1" selected="0">
            <x v="1"/>
          </reference>
          <reference field="2" count="2">
            <x v="5"/>
            <x v="6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7">
      <pivotArea outline="0" fieldPosition="0">
        <references count="1">
          <reference field="4294967294" count="1">
            <x v="2"/>
          </reference>
        </references>
      </pivotArea>
    </format>
    <format dxfId="27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956DF0-0E6A-437C-B1F5-E42B2A632D0C}" name="TB_교육과정2020" displayName="TB_교육과정2020" ref="B3:N63" totalsRowShown="0" headerRowDxfId="243" headerRowBorderDxfId="242">
  <autoFilter ref="B3:N63" xr:uid="{23623970-837E-4062-AF4E-95DC1D031469}"/>
  <sortState xmlns:xlrd2="http://schemas.microsoft.com/office/spreadsheetml/2017/richdata2" ref="B4:N63">
    <sortCondition ref="H4:H63"/>
  </sortState>
  <tableColumns count="13">
    <tableColumn id="1" xr3:uid="{647D4FB1-2768-401C-86E6-F049224A0979}" name="No." dataDxfId="241">
      <calculatedColumnFormula>ROW()-3</calculatedColumnFormula>
    </tableColumn>
    <tableColumn id="15" xr3:uid="{0F689CCA-DCC7-44F2-8EF7-5AE574DD12D8}" name="과정구분" dataDxfId="240"/>
    <tableColumn id="2" xr3:uid="{C5082751-F377-4553-804A-9C68EB7901E6}" name="교육구분" dataDxfId="239"/>
    <tableColumn id="10" xr3:uid="{F5D47C7D-1512-45FE-A84E-F577C34579D7}" name="Subject-No" dataDxfId="238"/>
    <tableColumn id="4" xr3:uid="{B309740C-398A-46A2-96EC-A3AA9EF0345B}" name="과목" dataDxfId="237"/>
    <tableColumn id="5" xr3:uid="{1BF5DC2B-2783-4255-B7E7-1C1EBA84D4C4}" name="2019R" dataDxfId="236"/>
    <tableColumn id="3" xr3:uid="{5D35CA26-6C17-4A7D-9C0A-AB91084A2167}" name="START" dataDxfId="235"/>
    <tableColumn id="13" xr3:uid="{53AE16BF-EF68-4207-98CE-C9E10355E248}" name="END" dataDxfId="234">
      <calculatedColumnFormula>IF(OR(TB_교육과정2020[[#This Row],[교육
일수]]=1,K4&lt;=1),H4,IF((WEEKDAY(H4,2)+TB_교육과정2020[[#This Row],[교육
일수]]+TB_교육과정2020[[#This Row],[보정
일수]])&lt;7,H4+TB_교육과정2020[[#This Row],[교육
일수]]+TB_교육과정2020[[#This Row],[보정
일수]]-1,H4+TB_교육과정2020[[#This Row],[교육
일수]]+TB_교육과정2020[[#This Row],[보정
일수]]+1))</calculatedColumnFormula>
    </tableColumn>
    <tableColumn id="19" xr3:uid="{8D96F437-56CD-4705-A235-3EAD770A39DD}" name="보정_x000a_일수" dataDxfId="233"/>
    <tableColumn id="14" xr3:uid="{66CD3EB5-1240-439E-8274-9DFEBA3A949D}" name="교육_x000a_일수" dataDxfId="232">
      <calculatedColumnFormula>IF(TB_교육과정2020[[#This Row],[교육
시수]]&lt;8,0,TB_교육과정2020[[#This Row],[교육
시수]]/8)</calculatedColumnFormula>
    </tableColumn>
    <tableColumn id="7" xr3:uid="{35A9F5DE-D58B-432C-B36B-10828B954F51}" name="교육_x000a_시수" dataDxfId="231"/>
    <tableColumn id="11" xr3:uid="{E0F24181-3579-4447-AF23-A03DEEDB5100}" name="교육방법" dataDxfId="230"/>
    <tableColumn id="16" xr3:uid="{99FC79E4-A2BA-4CD5-9082-44E3EE97C1EF}" name="비고" dataDxfId="229"/>
  </tableColumns>
  <tableStyleInfo name="RACY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D2CB-39DC-407B-AEEC-900DD3EBBBAD}">
  <sheetPr>
    <tabColor rgb="FFC00000"/>
  </sheetPr>
  <dimension ref="A1:AR88"/>
  <sheetViews>
    <sheetView showGridLines="0" tabSelected="1" zoomScaleNormal="100" workbookViewId="0">
      <pane xSplit="9" ySplit="2" topLeftCell="J3" activePane="bottomRight" state="frozen"/>
      <selection pane="topRight" activeCell="K1" sqref="K1"/>
      <selection pane="bottomLeft" activeCell="A3" sqref="A3"/>
      <selection pane="bottomRight" activeCell="L15" sqref="L15"/>
    </sheetView>
  </sheetViews>
  <sheetFormatPr defaultColWidth="0" defaultRowHeight="17.7" customHeight="1" x14ac:dyDescent="0.3"/>
  <cols>
    <col min="1" max="1" width="1.77734375" style="12" customWidth="1"/>
    <col min="2" max="2" width="10.77734375" style="12" customWidth="1"/>
    <col min="3" max="5" width="7.21875" style="12" customWidth="1"/>
    <col min="6" max="6" width="5.77734375" style="12" customWidth="1"/>
    <col min="7" max="7" width="10.77734375" customWidth="1"/>
    <col min="8" max="10" width="7.21875" customWidth="1"/>
    <col min="11" max="13" width="7.88671875" customWidth="1"/>
    <col min="14" max="14" width="1.77734375" style="12" customWidth="1"/>
    <col min="15" max="15" width="10.6640625" style="12" hidden="1" customWidth="1"/>
    <col min="16" max="16" width="11.77734375" style="12" hidden="1" customWidth="1"/>
    <col min="17" max="17" width="7.77734375" style="12" hidden="1" customWidth="1"/>
    <col min="18" max="19" width="11.77734375" style="12" hidden="1" customWidth="1"/>
    <col min="20" max="21" width="0" style="12" hidden="1" customWidth="1"/>
    <col min="22" max="22" width="7.77734375" style="12" hidden="1" customWidth="1"/>
    <col min="23" max="24" width="11.77734375" style="12" hidden="1" customWidth="1"/>
    <col min="25" max="25" width="0" style="12" hidden="1" customWidth="1"/>
    <col min="26" max="26" width="10.6640625" style="12" hidden="1" customWidth="1"/>
    <col min="27" max="27" width="11.77734375" style="12" hidden="1" customWidth="1"/>
    <col min="28" max="28" width="7.77734375" style="12" hidden="1" customWidth="1"/>
    <col min="29" max="30" width="11.77734375" style="12" hidden="1" customWidth="1"/>
    <col min="31" max="33" width="0" style="12" hidden="1" customWidth="1"/>
    <col min="34" max="34" width="11.77734375" style="12" hidden="1"/>
    <col min="35" max="35" width="0" style="12" hidden="1"/>
    <col min="36" max="36" width="10.6640625" style="12" hidden="1"/>
    <col min="37" max="37" width="11.77734375" style="12" hidden="1"/>
    <col min="38" max="38" width="7.77734375" style="12" hidden="1"/>
    <col min="39" max="40" width="11.77734375" style="12" hidden="1"/>
    <col min="41" max="44" width="0" style="12" hidden="1"/>
    <col min="45" max="16384" width="8.88671875" style="12" hidden="1"/>
  </cols>
  <sheetData>
    <row r="1" spans="2:13" s="1" customFormat="1" ht="17.7" customHeight="1" x14ac:dyDescent="0.2">
      <c r="B1" s="59" t="s">
        <v>35</v>
      </c>
      <c r="C1" s="59"/>
      <c r="D1" s="59"/>
      <c r="E1" s="59"/>
      <c r="G1"/>
      <c r="H1"/>
      <c r="K1"/>
      <c r="L1" s="58">
        <v>43902.672222222223</v>
      </c>
      <c r="M1" s="58"/>
    </row>
    <row r="2" spans="2:13" s="1" customFormat="1" ht="17.7" customHeight="1" x14ac:dyDescent="0.3">
      <c r="B2" s="59"/>
      <c r="C2" s="59"/>
      <c r="D2" s="59"/>
      <c r="E2" s="59"/>
      <c r="G2"/>
      <c r="H2"/>
      <c r="K2"/>
      <c r="M2" s="19" t="s">
        <v>76</v>
      </c>
    </row>
    <row r="3" spans="2:13" ht="17.7" customHeight="1" x14ac:dyDescent="0.3">
      <c r="B3" s="17" t="s">
        <v>129</v>
      </c>
      <c r="C3" s="18"/>
      <c r="D3" s="18"/>
      <c r="E3" s="18"/>
      <c r="F3" s="18"/>
      <c r="G3" s="17" t="s">
        <v>129</v>
      </c>
      <c r="H3" s="18"/>
      <c r="I3" s="18"/>
      <c r="J3" s="18"/>
    </row>
    <row r="4" spans="2:13" ht="17.7" customHeight="1" x14ac:dyDescent="0.3">
      <c r="B4" s="21" t="s">
        <v>32</v>
      </c>
      <c r="C4" s="13" t="s">
        <v>34</v>
      </c>
      <c r="D4" s="13" t="s">
        <v>33</v>
      </c>
      <c r="E4" s="13" t="s">
        <v>118</v>
      </c>
      <c r="G4" s="21" t="s">
        <v>32</v>
      </c>
      <c r="H4" s="13" t="s">
        <v>34</v>
      </c>
      <c r="I4" s="13" t="s">
        <v>33</v>
      </c>
      <c r="J4" s="13" t="s">
        <v>118</v>
      </c>
      <c r="K4" s="26"/>
      <c r="L4" s="26"/>
      <c r="M4" s="26"/>
    </row>
    <row r="5" spans="2:13" ht="17.7" customHeight="1" x14ac:dyDescent="0.3">
      <c r="B5" s="22" t="s">
        <v>10</v>
      </c>
      <c r="C5" s="23">
        <v>21</v>
      </c>
      <c r="D5" s="23">
        <v>374</v>
      </c>
      <c r="E5" s="57">
        <v>0.39493136219640973</v>
      </c>
      <c r="G5" s="22" t="s">
        <v>10</v>
      </c>
      <c r="H5" s="23">
        <v>21</v>
      </c>
      <c r="I5" s="23">
        <v>374</v>
      </c>
      <c r="J5" s="57">
        <v>0.35483870967741937</v>
      </c>
    </row>
    <row r="6" spans="2:13" ht="17.7" customHeight="1" x14ac:dyDescent="0.3">
      <c r="B6" s="24" t="s">
        <v>11</v>
      </c>
      <c r="C6" s="23">
        <v>8</v>
      </c>
      <c r="D6" s="23">
        <v>70</v>
      </c>
      <c r="E6" s="57">
        <v>7.3917634635691662E-2</v>
      </c>
      <c r="G6" s="24" t="s">
        <v>11</v>
      </c>
      <c r="H6" s="23">
        <v>8</v>
      </c>
      <c r="I6" s="23">
        <v>70</v>
      </c>
      <c r="J6" s="57">
        <v>6.6413662239089177E-2</v>
      </c>
    </row>
    <row r="7" spans="2:13" ht="17.7" customHeight="1" x14ac:dyDescent="0.3">
      <c r="B7" s="24" t="s">
        <v>19</v>
      </c>
      <c r="C7" s="23">
        <v>4</v>
      </c>
      <c r="D7" s="23">
        <v>88</v>
      </c>
      <c r="E7" s="57">
        <v>9.2925026399155231E-2</v>
      </c>
      <c r="G7" s="24" t="s">
        <v>19</v>
      </c>
      <c r="H7" s="23">
        <v>4</v>
      </c>
      <c r="I7" s="23">
        <v>88</v>
      </c>
      <c r="J7" s="57">
        <v>8.3491461100569264E-2</v>
      </c>
    </row>
    <row r="8" spans="2:13" ht="17.7" customHeight="1" x14ac:dyDescent="0.3">
      <c r="B8" s="24" t="s">
        <v>23</v>
      </c>
      <c r="C8" s="23">
        <v>6</v>
      </c>
      <c r="D8" s="23">
        <v>128</v>
      </c>
      <c r="E8" s="57">
        <v>0.13516367476240759</v>
      </c>
      <c r="G8" s="24" t="s">
        <v>23</v>
      </c>
      <c r="H8" s="23">
        <v>6</v>
      </c>
      <c r="I8" s="23">
        <v>128</v>
      </c>
      <c r="J8" s="57">
        <v>0.12144212523719165</v>
      </c>
    </row>
    <row r="9" spans="2:13" ht="17.7" customHeight="1" x14ac:dyDescent="0.3">
      <c r="B9" s="24" t="s">
        <v>24</v>
      </c>
      <c r="C9" s="23">
        <v>3</v>
      </c>
      <c r="D9" s="23">
        <v>88</v>
      </c>
      <c r="E9" s="57">
        <v>9.2925026399155231E-2</v>
      </c>
      <c r="G9" s="24" t="s">
        <v>24</v>
      </c>
      <c r="H9" s="23">
        <v>3</v>
      </c>
      <c r="I9" s="23">
        <v>88</v>
      </c>
      <c r="J9" s="57">
        <v>8.3491461100569264E-2</v>
      </c>
    </row>
    <row r="10" spans="2:13" ht="17.7" customHeight="1" x14ac:dyDescent="0.3">
      <c r="B10" s="22" t="s">
        <v>21</v>
      </c>
      <c r="C10" s="23">
        <v>16</v>
      </c>
      <c r="D10" s="23">
        <v>573</v>
      </c>
      <c r="E10" s="57">
        <v>0.60506863780359033</v>
      </c>
      <c r="G10" s="22" t="s">
        <v>21</v>
      </c>
      <c r="H10" s="23">
        <v>16</v>
      </c>
      <c r="I10" s="23">
        <v>573</v>
      </c>
      <c r="J10" s="57">
        <v>0.5436432637571158</v>
      </c>
    </row>
    <row r="11" spans="2:13" ht="17.7" customHeight="1" x14ac:dyDescent="0.3">
      <c r="B11" s="24" t="s">
        <v>43</v>
      </c>
      <c r="C11" s="23">
        <v>2</v>
      </c>
      <c r="D11" s="23">
        <v>56</v>
      </c>
      <c r="E11" s="57">
        <v>5.9134107708553325E-2</v>
      </c>
      <c r="G11" s="24" t="s">
        <v>43</v>
      </c>
      <c r="H11" s="23">
        <v>2</v>
      </c>
      <c r="I11" s="23">
        <v>56</v>
      </c>
      <c r="J11" s="57">
        <v>5.3130929791271347E-2</v>
      </c>
    </row>
    <row r="12" spans="2:13" ht="17.7" customHeight="1" x14ac:dyDescent="0.3">
      <c r="B12" s="24" t="s">
        <v>41</v>
      </c>
      <c r="C12" s="23">
        <v>13</v>
      </c>
      <c r="D12" s="23">
        <v>512</v>
      </c>
      <c r="E12" s="57">
        <v>0.54065469904963037</v>
      </c>
      <c r="G12" s="24" t="s">
        <v>41</v>
      </c>
      <c r="H12" s="23">
        <v>13</v>
      </c>
      <c r="I12" s="23">
        <v>512</v>
      </c>
      <c r="J12" s="57">
        <v>0.48576850094876661</v>
      </c>
    </row>
    <row r="13" spans="2:13" ht="17.7" customHeight="1" x14ac:dyDescent="0.3">
      <c r="B13" s="25" t="s">
        <v>107</v>
      </c>
      <c r="C13" s="23">
        <v>1</v>
      </c>
      <c r="D13" s="23">
        <v>5</v>
      </c>
      <c r="E13" s="57">
        <v>5.279831045406547E-3</v>
      </c>
      <c r="G13" s="25" t="s">
        <v>107</v>
      </c>
      <c r="H13" s="23">
        <v>1</v>
      </c>
      <c r="I13" s="23">
        <v>5</v>
      </c>
      <c r="J13" s="57">
        <v>4.7438330170777986E-3</v>
      </c>
    </row>
    <row r="14" spans="2:13" ht="17.7" customHeight="1" x14ac:dyDescent="0.3">
      <c r="B14" s="13" t="s">
        <v>46</v>
      </c>
      <c r="C14" s="23">
        <v>37</v>
      </c>
      <c r="D14" s="23">
        <v>947</v>
      </c>
      <c r="E14" s="57">
        <v>1</v>
      </c>
      <c r="G14" s="22" t="s">
        <v>22</v>
      </c>
      <c r="H14" s="23">
        <v>6</v>
      </c>
      <c r="I14" s="23">
        <v>56</v>
      </c>
      <c r="J14" s="57">
        <v>5.3130929791271347E-2</v>
      </c>
    </row>
    <row r="15" spans="2:13" ht="17.7" customHeight="1" x14ac:dyDescent="0.3">
      <c r="G15" s="25" t="s">
        <v>19</v>
      </c>
      <c r="H15" s="23">
        <v>2</v>
      </c>
      <c r="I15" s="23">
        <v>24</v>
      </c>
      <c r="J15" s="57">
        <v>2.2770398481973434E-2</v>
      </c>
    </row>
    <row r="16" spans="2:13" ht="17.7" customHeight="1" x14ac:dyDescent="0.3">
      <c r="B16" s="17"/>
      <c r="C16" s="18"/>
      <c r="D16" s="18"/>
      <c r="E16" s="18"/>
      <c r="G16" s="25" t="s">
        <v>24</v>
      </c>
      <c r="H16" s="23">
        <v>4</v>
      </c>
      <c r="I16" s="23">
        <v>32</v>
      </c>
      <c r="J16" s="57">
        <v>3.0360531309297913E-2</v>
      </c>
    </row>
    <row r="17" spans="2:10" ht="17.7" customHeight="1" x14ac:dyDescent="0.3">
      <c r="B17"/>
      <c r="C17"/>
      <c r="D17"/>
      <c r="E17"/>
      <c r="G17" s="22" t="s">
        <v>51</v>
      </c>
      <c r="H17" s="23">
        <v>17</v>
      </c>
      <c r="I17" s="23">
        <v>51</v>
      </c>
      <c r="J17" s="57">
        <v>4.8387096774193547E-2</v>
      </c>
    </row>
    <row r="18" spans="2:10" ht="17.7" customHeight="1" x14ac:dyDescent="0.3">
      <c r="B18"/>
      <c r="C18"/>
      <c r="D18"/>
      <c r="E18"/>
      <c r="G18" s="25" t="s">
        <v>11</v>
      </c>
      <c r="H18" s="23">
        <v>15</v>
      </c>
      <c r="I18" s="23">
        <v>45</v>
      </c>
      <c r="J18" s="57">
        <v>4.2694497153700189E-2</v>
      </c>
    </row>
    <row r="19" spans="2:10" ht="17.7" customHeight="1" x14ac:dyDescent="0.3">
      <c r="B19"/>
      <c r="C19"/>
      <c r="D19"/>
      <c r="E19"/>
      <c r="G19" s="25" t="s">
        <v>55</v>
      </c>
      <c r="H19" s="23">
        <v>2</v>
      </c>
      <c r="I19" s="23">
        <v>6</v>
      </c>
      <c r="J19" s="57">
        <v>5.6925996204933585E-3</v>
      </c>
    </row>
    <row r="20" spans="2:10" ht="17.7" customHeight="1" x14ac:dyDescent="0.3">
      <c r="B20"/>
      <c r="C20"/>
      <c r="D20"/>
      <c r="E20"/>
      <c r="G20" s="13" t="s">
        <v>46</v>
      </c>
      <c r="H20" s="23">
        <v>60</v>
      </c>
      <c r="I20" s="23">
        <v>1054</v>
      </c>
      <c r="J20" s="57">
        <v>1</v>
      </c>
    </row>
    <row r="21" spans="2:10" ht="17.7" customHeight="1" x14ac:dyDescent="0.3">
      <c r="B21"/>
      <c r="C21"/>
      <c r="D21"/>
      <c r="E21"/>
    </row>
    <row r="22" spans="2:10" ht="17.7" customHeight="1" x14ac:dyDescent="0.3">
      <c r="B22"/>
      <c r="C22"/>
      <c r="D22"/>
      <c r="E22"/>
    </row>
    <row r="23" spans="2:10" ht="17.7" customHeight="1" x14ac:dyDescent="0.3">
      <c r="B23"/>
      <c r="C23"/>
      <c r="D23"/>
      <c r="E23"/>
    </row>
    <row r="24" spans="2:10" ht="17.7" customHeight="1" x14ac:dyDescent="0.3">
      <c r="B24"/>
      <c r="C24"/>
      <c r="D24"/>
      <c r="E24"/>
    </row>
    <row r="25" spans="2:10" ht="17.7" customHeight="1" x14ac:dyDescent="0.3">
      <c r="B25"/>
      <c r="C25"/>
      <c r="D25"/>
      <c r="E25"/>
    </row>
    <row r="26" spans="2:10" ht="17.7" customHeight="1" x14ac:dyDescent="0.3">
      <c r="B26"/>
      <c r="C26"/>
      <c r="D26"/>
      <c r="E26"/>
    </row>
    <row r="27" spans="2:10" ht="17.7" customHeight="1" x14ac:dyDescent="0.3">
      <c r="B27"/>
      <c r="C27"/>
      <c r="D27"/>
      <c r="E27"/>
    </row>
    <row r="28" spans="2:10" ht="17.7" customHeight="1" x14ac:dyDescent="0.3">
      <c r="C28"/>
      <c r="D28"/>
    </row>
    <row r="29" spans="2:10" ht="17.7" customHeight="1" x14ac:dyDescent="0.3">
      <c r="C29"/>
      <c r="D29"/>
    </row>
    <row r="30" spans="2:10" ht="17.7" customHeight="1" x14ac:dyDescent="0.3">
      <c r="C30"/>
      <c r="D30"/>
    </row>
    <row r="31" spans="2:10" ht="17.7" customHeight="1" x14ac:dyDescent="0.3">
      <c r="C31"/>
      <c r="D31"/>
    </row>
    <row r="32" spans="2:10" ht="17.7" customHeight="1" x14ac:dyDescent="0.3">
      <c r="C32"/>
      <c r="D32"/>
    </row>
    <row r="33" spans="2:4" ht="17.7" customHeight="1" x14ac:dyDescent="0.3">
      <c r="C33"/>
      <c r="D33"/>
    </row>
    <row r="34" spans="2:4" ht="17.7" customHeight="1" x14ac:dyDescent="0.3">
      <c r="C34"/>
      <c r="D34"/>
    </row>
    <row r="35" spans="2:4" ht="17.7" customHeight="1" x14ac:dyDescent="0.3">
      <c r="C35"/>
      <c r="D35"/>
    </row>
    <row r="36" spans="2:4" ht="17.7" customHeight="1" x14ac:dyDescent="0.3">
      <c r="C36"/>
      <c r="D36"/>
    </row>
    <row r="37" spans="2:4" ht="17.7" customHeight="1" x14ac:dyDescent="0.3">
      <c r="C37"/>
      <c r="D37"/>
    </row>
    <row r="38" spans="2:4" ht="17.7" customHeight="1" x14ac:dyDescent="0.3">
      <c r="C38"/>
      <c r="D38"/>
    </row>
    <row r="41" spans="2:4" ht="17.7" customHeight="1" x14ac:dyDescent="0.3">
      <c r="B41"/>
    </row>
    <row r="42" spans="2:4" ht="17.7" customHeight="1" x14ac:dyDescent="0.3">
      <c r="B42"/>
    </row>
    <row r="43" spans="2:4" ht="17.7" customHeight="1" x14ac:dyDescent="0.3">
      <c r="B43"/>
    </row>
    <row r="44" spans="2:4" ht="17.7" customHeight="1" x14ac:dyDescent="0.3">
      <c r="B44"/>
    </row>
    <row r="45" spans="2:4" ht="17.7" customHeight="1" x14ac:dyDescent="0.3">
      <c r="B45"/>
    </row>
    <row r="46" spans="2:4" ht="17.7" customHeight="1" x14ac:dyDescent="0.3">
      <c r="B46"/>
    </row>
    <row r="47" spans="2:4" ht="17.7" customHeight="1" x14ac:dyDescent="0.3">
      <c r="B47"/>
    </row>
    <row r="48" spans="2:4" ht="17.7" customHeight="1" x14ac:dyDescent="0.3">
      <c r="B48"/>
    </row>
    <row r="49" spans="2:2" ht="17.7" customHeight="1" x14ac:dyDescent="0.3">
      <c r="B49"/>
    </row>
    <row r="50" spans="2:2" ht="17.7" customHeight="1" x14ac:dyDescent="0.3">
      <c r="B50"/>
    </row>
    <row r="51" spans="2:2" ht="17.7" customHeight="1" x14ac:dyDescent="0.3">
      <c r="B51"/>
    </row>
    <row r="52" spans="2:2" ht="17.7" customHeight="1" x14ac:dyDescent="0.3">
      <c r="B52"/>
    </row>
    <row r="53" spans="2:2" ht="17.7" customHeight="1" x14ac:dyDescent="0.3">
      <c r="B53"/>
    </row>
    <row r="54" spans="2:2" ht="17.7" customHeight="1" x14ac:dyDescent="0.3">
      <c r="B54"/>
    </row>
    <row r="55" spans="2:2" ht="17.7" customHeight="1" x14ac:dyDescent="0.3">
      <c r="B55"/>
    </row>
    <row r="56" spans="2:2" ht="17.7" customHeight="1" x14ac:dyDescent="0.3">
      <c r="B56"/>
    </row>
    <row r="57" spans="2:2" ht="17.7" customHeight="1" x14ac:dyDescent="0.3">
      <c r="B57"/>
    </row>
    <row r="58" spans="2:2" ht="17.7" customHeight="1" x14ac:dyDescent="0.3">
      <c r="B58"/>
    </row>
    <row r="59" spans="2:2" ht="17.7" customHeight="1" x14ac:dyDescent="0.3">
      <c r="B59"/>
    </row>
    <row r="60" spans="2:2" ht="17.7" customHeight="1" x14ac:dyDescent="0.3">
      <c r="B60"/>
    </row>
    <row r="61" spans="2:2" ht="17.7" customHeight="1" x14ac:dyDescent="0.3">
      <c r="B61"/>
    </row>
    <row r="62" spans="2:2" ht="17.7" customHeight="1" x14ac:dyDescent="0.3">
      <c r="B62"/>
    </row>
    <row r="63" spans="2:2" ht="17.7" customHeight="1" x14ac:dyDescent="0.3">
      <c r="B63"/>
    </row>
    <row r="64" spans="2:2" ht="17.7" customHeight="1" x14ac:dyDescent="0.3">
      <c r="B64"/>
    </row>
    <row r="65" spans="2:2" ht="17.7" customHeight="1" x14ac:dyDescent="0.3">
      <c r="B65"/>
    </row>
    <row r="66" spans="2:2" ht="17.7" customHeight="1" x14ac:dyDescent="0.3">
      <c r="B66"/>
    </row>
    <row r="67" spans="2:2" ht="17.7" customHeight="1" x14ac:dyDescent="0.3">
      <c r="B67"/>
    </row>
    <row r="68" spans="2:2" ht="17.7" customHeight="1" x14ac:dyDescent="0.3">
      <c r="B68"/>
    </row>
    <row r="69" spans="2:2" ht="17.7" customHeight="1" x14ac:dyDescent="0.3">
      <c r="B69"/>
    </row>
    <row r="70" spans="2:2" ht="17.7" customHeight="1" x14ac:dyDescent="0.3">
      <c r="B70"/>
    </row>
    <row r="71" spans="2:2" ht="17.7" customHeight="1" x14ac:dyDescent="0.3">
      <c r="B71"/>
    </row>
    <row r="72" spans="2:2" ht="17.7" customHeight="1" x14ac:dyDescent="0.3">
      <c r="B72"/>
    </row>
    <row r="73" spans="2:2" ht="17.7" customHeight="1" x14ac:dyDescent="0.3">
      <c r="B73"/>
    </row>
    <row r="74" spans="2:2" ht="17.7" customHeight="1" x14ac:dyDescent="0.3">
      <c r="B74"/>
    </row>
    <row r="75" spans="2:2" ht="17.7" customHeight="1" x14ac:dyDescent="0.3">
      <c r="B75"/>
    </row>
    <row r="76" spans="2:2" ht="17.7" customHeight="1" x14ac:dyDescent="0.3">
      <c r="B76"/>
    </row>
    <row r="77" spans="2:2" ht="17.7" customHeight="1" x14ac:dyDescent="0.3">
      <c r="B77"/>
    </row>
    <row r="78" spans="2:2" ht="17.7" customHeight="1" x14ac:dyDescent="0.3">
      <c r="B78"/>
    </row>
    <row r="79" spans="2:2" ht="17.7" customHeight="1" x14ac:dyDescent="0.3">
      <c r="B79"/>
    </row>
    <row r="80" spans="2:2" ht="17.7" customHeight="1" x14ac:dyDescent="0.3">
      <c r="B80"/>
    </row>
    <row r="81" spans="2:2" ht="17.7" customHeight="1" x14ac:dyDescent="0.3">
      <c r="B81"/>
    </row>
    <row r="82" spans="2:2" ht="17.7" customHeight="1" x14ac:dyDescent="0.3">
      <c r="B82"/>
    </row>
    <row r="83" spans="2:2" ht="17.7" customHeight="1" x14ac:dyDescent="0.3">
      <c r="B83"/>
    </row>
    <row r="84" spans="2:2" ht="17.7" customHeight="1" x14ac:dyDescent="0.3">
      <c r="B84"/>
    </row>
    <row r="85" spans="2:2" ht="17.7" customHeight="1" x14ac:dyDescent="0.3">
      <c r="B85"/>
    </row>
    <row r="86" spans="2:2" ht="17.7" customHeight="1" x14ac:dyDescent="0.3">
      <c r="B86"/>
    </row>
    <row r="87" spans="2:2" ht="17.7" customHeight="1" x14ac:dyDescent="0.3">
      <c r="B87"/>
    </row>
    <row r="88" spans="2:2" ht="17.7" customHeight="1" x14ac:dyDescent="0.3">
      <c r="B88"/>
    </row>
  </sheetData>
  <sheetProtection autoFilter="0" pivotTables="0"/>
  <mergeCells count="2">
    <mergeCell ref="L1:M1"/>
    <mergeCell ref="B1:E2"/>
  </mergeCells>
  <phoneticPr fontId="2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69C0-81BB-46BB-BEF6-DB4A37BE0CBA}">
  <sheetPr>
    <tabColor theme="8" tint="-0.249977111117893"/>
    <pageSetUpPr fitToPage="1"/>
  </sheetPr>
  <dimension ref="A1:AM69"/>
  <sheetViews>
    <sheetView showGridLines="0" zoomScaleNormal="100" workbookViewId="0">
      <pane xSplit="6" ySplit="3" topLeftCell="G4" activePane="bottomRight" state="frozen"/>
      <selection activeCell="F4" sqref="F4"/>
      <selection pane="topRight" activeCell="F4" sqref="F4"/>
      <selection pane="bottomLeft" activeCell="F4" sqref="F4"/>
      <selection pane="bottomRight" activeCell="F7" sqref="F7"/>
    </sheetView>
  </sheetViews>
  <sheetFormatPr defaultColWidth="8.88671875" defaultRowHeight="16.149999999999999" customHeight="1" outlineLevelCol="1" x14ac:dyDescent="0.3"/>
  <cols>
    <col min="1" max="1" width="1.77734375" style="6" customWidth="1"/>
    <col min="2" max="2" width="5.77734375" style="1" customWidth="1"/>
    <col min="3" max="3" width="7.77734375" style="2" customWidth="1"/>
    <col min="4" max="4" width="9" style="1" customWidth="1"/>
    <col min="5" max="5" width="5.88671875" style="1" customWidth="1"/>
    <col min="6" max="6" width="32.44140625" style="1" customWidth="1"/>
    <col min="7" max="7" width="8.77734375" style="1" customWidth="1" outlineLevel="1"/>
    <col min="8" max="9" width="9.77734375" style="1" customWidth="1"/>
    <col min="10" max="10" width="5.77734375" style="1" hidden="1" customWidth="1"/>
    <col min="11" max="11" width="5.77734375" style="5" customWidth="1"/>
    <col min="12" max="12" width="5.77734375" style="3" customWidth="1"/>
    <col min="13" max="13" width="10.77734375" style="3" customWidth="1"/>
    <col min="14" max="14" width="21.77734375" style="1" customWidth="1"/>
    <col min="15" max="15" width="1.77734375" style="7" customWidth="1"/>
    <col min="16" max="16" width="8.77734375" style="11" customWidth="1"/>
    <col min="17" max="17" width="11.6640625" style="14" customWidth="1"/>
    <col min="18" max="19" width="7.77734375" style="14" customWidth="1"/>
    <col min="20" max="20" width="6.77734375" style="15" customWidth="1"/>
    <col min="21" max="28" width="6.77734375" style="11" customWidth="1"/>
    <col min="29" max="16384" width="8.88671875" style="11"/>
  </cols>
  <sheetData>
    <row r="1" spans="1:20" ht="17.7" customHeight="1" x14ac:dyDescent="0.3">
      <c r="B1" s="59" t="s">
        <v>113</v>
      </c>
      <c r="C1" s="59"/>
      <c r="D1" s="59"/>
      <c r="E1" s="59"/>
      <c r="F1" s="59"/>
      <c r="H1" s="11"/>
      <c r="I1" s="11"/>
      <c r="J1" s="11"/>
      <c r="K1" s="11"/>
      <c r="L1" s="1"/>
      <c r="M1" s="1"/>
      <c r="N1" s="54" t="s">
        <v>115</v>
      </c>
    </row>
    <row r="2" spans="1:20" ht="17.7" customHeight="1" x14ac:dyDescent="0.3">
      <c r="B2" s="59"/>
      <c r="C2" s="59"/>
      <c r="D2" s="59"/>
      <c r="E2" s="59"/>
      <c r="F2" s="59"/>
      <c r="H2" s="11"/>
      <c r="I2" s="11"/>
      <c r="J2" s="11"/>
      <c r="K2" s="11"/>
      <c r="L2" s="4">
        <f>SUBTOTAL(9,TB_교육과정2020[교육
시수])</f>
        <v>1054</v>
      </c>
      <c r="M2" s="11"/>
      <c r="N2" s="55" t="s">
        <v>124</v>
      </c>
    </row>
    <row r="3" spans="1:20" ht="25.85" x14ac:dyDescent="0.3">
      <c r="A3" s="8"/>
      <c r="B3" s="20" t="s">
        <v>5</v>
      </c>
      <c r="C3" s="20" t="s">
        <v>6</v>
      </c>
      <c r="D3" s="20" t="s">
        <v>7</v>
      </c>
      <c r="E3" s="52" t="s">
        <v>9</v>
      </c>
      <c r="F3" s="20" t="s">
        <v>0</v>
      </c>
      <c r="G3" s="20" t="s">
        <v>37</v>
      </c>
      <c r="H3" s="20" t="s">
        <v>3</v>
      </c>
      <c r="I3" s="20" t="s">
        <v>4</v>
      </c>
      <c r="J3" s="52" t="s">
        <v>110</v>
      </c>
      <c r="K3" s="53" t="s">
        <v>111</v>
      </c>
      <c r="L3" s="52" t="s">
        <v>112</v>
      </c>
      <c r="M3" s="20" t="s">
        <v>36</v>
      </c>
      <c r="N3" s="56" t="s">
        <v>1</v>
      </c>
      <c r="T3" s="16"/>
    </row>
    <row r="4" spans="1:20" ht="25.85" x14ac:dyDescent="0.3">
      <c r="B4" s="27">
        <f t="shared" ref="B4:B63" si="0">ROW()-3</f>
        <v>1</v>
      </c>
      <c r="C4" s="27" t="s">
        <v>10</v>
      </c>
      <c r="D4" s="27" t="s">
        <v>11</v>
      </c>
      <c r="E4" s="27">
        <v>1</v>
      </c>
      <c r="F4" s="28" t="s">
        <v>12</v>
      </c>
      <c r="G4" s="29" t="s">
        <v>13</v>
      </c>
      <c r="H4" s="30">
        <v>43962</v>
      </c>
      <c r="I4" s="30">
        <f>IF(OR(TB_교육과정2020[[#This Row],[교육
일수]]=1,K4&lt;=1),H4,IF((WEEKDAY(H4,2)+TB_교육과정2020[[#This Row],[교육
일수]]+TB_교육과정2020[[#This Row],[보정
일수]])&lt;7,H4+TB_교육과정2020[[#This Row],[교육
일수]]+TB_교육과정2020[[#This Row],[보정
일수]]-1,H4+TB_교육과정2020[[#This Row],[교육
일수]]+TB_교육과정2020[[#This Row],[보정
일수]]+1))</f>
        <v>43962</v>
      </c>
      <c r="J4" s="31">
        <v>0</v>
      </c>
      <c r="K4" s="49">
        <v>1</v>
      </c>
      <c r="L4" s="29">
        <v>6</v>
      </c>
      <c r="M4" s="29" t="s">
        <v>49</v>
      </c>
      <c r="N4" s="28" t="s">
        <v>114</v>
      </c>
    </row>
    <row r="5" spans="1:20" ht="15.65" x14ac:dyDescent="0.3">
      <c r="B5" s="27">
        <f t="shared" si="0"/>
        <v>2</v>
      </c>
      <c r="C5" s="27" t="s">
        <v>10</v>
      </c>
      <c r="D5" s="27" t="s">
        <v>11</v>
      </c>
      <c r="E5" s="27">
        <v>2</v>
      </c>
      <c r="F5" s="32" t="s">
        <v>125</v>
      </c>
      <c r="G5" s="29" t="s">
        <v>74</v>
      </c>
      <c r="H5" s="30">
        <f t="shared" ref="H5:H29" si="1">IF(K4&lt;1,I4,IF(WEEKDAY(I4,2)=5,I4+3,IF(WEEKDAY(I4,2)=6,I4+2,I4+1)))</f>
        <v>43963</v>
      </c>
      <c r="I5" s="30">
        <f>IF(OR(TB_교육과정2020[[#This Row],[교육
일수]]=1,K5&lt;=1),H5,IF((WEEKDAY(H5,2)+TB_교육과정2020[[#This Row],[교육
일수]]+TB_교육과정2020[[#This Row],[보정
일수]])&lt;7,H5+TB_교육과정2020[[#This Row],[교육
일수]]+TB_교육과정2020[[#This Row],[보정
일수]]-1,H5+TB_교육과정2020[[#This Row],[교육
일수]]+TB_교육과정2020[[#This Row],[보정
일수]]+1))</f>
        <v>43963</v>
      </c>
      <c r="J5" s="31">
        <v>0</v>
      </c>
      <c r="K5" s="49">
        <f>IF(TB_교육과정2020[[#This Row],[교육
시수]]&lt;8,0,TB_교육과정2020[[#This Row],[교육
시수]]/8)</f>
        <v>1</v>
      </c>
      <c r="L5" s="29">
        <v>8</v>
      </c>
      <c r="M5" s="29" t="s">
        <v>40</v>
      </c>
      <c r="N5" s="28"/>
    </row>
    <row r="6" spans="1:20" ht="16.149999999999999" customHeight="1" x14ac:dyDescent="0.3">
      <c r="B6" s="27">
        <f t="shared" si="0"/>
        <v>3</v>
      </c>
      <c r="C6" s="27" t="s">
        <v>10</v>
      </c>
      <c r="D6" s="27" t="s">
        <v>11</v>
      </c>
      <c r="E6" s="27">
        <v>3</v>
      </c>
      <c r="F6" s="32" t="s">
        <v>50</v>
      </c>
      <c r="G6" s="29" t="s">
        <v>74</v>
      </c>
      <c r="H6" s="30">
        <f t="shared" si="1"/>
        <v>43964</v>
      </c>
      <c r="I6" s="30">
        <f>IF(OR(TB_교육과정2020[[#This Row],[교육
일수]]=1,K6&lt;=1),H6,IF((WEEKDAY(H6,2)+TB_교육과정2020[[#This Row],[교육
일수]]+TB_교육과정2020[[#This Row],[보정
일수]])&lt;7,H6+TB_교육과정2020[[#This Row],[교육
일수]]+TB_교육과정2020[[#This Row],[보정
일수]]-1,H6+TB_교육과정2020[[#This Row],[교육
일수]]+TB_교육과정2020[[#This Row],[보정
일수]]+1))</f>
        <v>43964</v>
      </c>
      <c r="J6" s="31">
        <v>0</v>
      </c>
      <c r="K6" s="49">
        <f>IF(TB_교육과정2020[[#This Row],[교육
시수]]&lt;8,0,TB_교육과정2020[[#This Row],[교육
시수]]/8)</f>
        <v>1</v>
      </c>
      <c r="L6" s="29">
        <v>8</v>
      </c>
      <c r="M6" s="29" t="s">
        <v>49</v>
      </c>
      <c r="N6" s="28"/>
    </row>
    <row r="7" spans="1:20" ht="16.149999999999999" customHeight="1" x14ac:dyDescent="0.3">
      <c r="B7" s="27">
        <f t="shared" si="0"/>
        <v>4</v>
      </c>
      <c r="C7" s="27" t="s">
        <v>10</v>
      </c>
      <c r="D7" s="27" t="s">
        <v>11</v>
      </c>
      <c r="E7" s="27">
        <v>4</v>
      </c>
      <c r="F7" s="28" t="s">
        <v>16</v>
      </c>
      <c r="G7" s="29" t="s">
        <v>14</v>
      </c>
      <c r="H7" s="30">
        <f t="shared" si="1"/>
        <v>43965</v>
      </c>
      <c r="I7" s="30">
        <f>IF(OR(TB_교육과정2020[[#This Row],[교육
일수]]=1,K7&lt;=1),H7,IF((WEEKDAY(H7,2)+TB_교육과정2020[[#This Row],[교육
일수]]+TB_교육과정2020[[#This Row],[보정
일수]])&lt;7,H7+TB_교육과정2020[[#This Row],[교육
일수]]+TB_교육과정2020[[#This Row],[보정
일수]]-1,H7+TB_교육과정2020[[#This Row],[교육
일수]]+TB_교육과정2020[[#This Row],[보정
일수]]+1))</f>
        <v>43965</v>
      </c>
      <c r="J7" s="31">
        <v>0</v>
      </c>
      <c r="K7" s="49">
        <f>IF(TB_교육과정2020[[#This Row],[교육
시수]]&lt;8,0,TB_교육과정2020[[#This Row],[교육
시수]]/8)</f>
        <v>1</v>
      </c>
      <c r="L7" s="29">
        <v>8</v>
      </c>
      <c r="M7" s="29" t="s">
        <v>39</v>
      </c>
      <c r="N7" s="28"/>
    </row>
    <row r="8" spans="1:20" ht="15.65" x14ac:dyDescent="0.3">
      <c r="B8" s="27">
        <f t="shared" si="0"/>
        <v>5</v>
      </c>
      <c r="C8" s="27" t="s">
        <v>10</v>
      </c>
      <c r="D8" s="27" t="s">
        <v>11</v>
      </c>
      <c r="E8" s="27">
        <v>5</v>
      </c>
      <c r="F8" s="28" t="s">
        <v>17</v>
      </c>
      <c r="G8" s="29" t="s">
        <v>18</v>
      </c>
      <c r="H8" s="30">
        <f t="shared" si="1"/>
        <v>43966</v>
      </c>
      <c r="I8" s="30">
        <f>IF(OR(TB_교육과정2020[[#This Row],[교육
일수]]=1,K8&lt;=1),H8,IF((WEEKDAY(H8,2)+TB_교육과정2020[[#This Row],[교육
일수]]+TB_교육과정2020[[#This Row],[보정
일수]])&lt;7,H8+TB_교육과정2020[[#This Row],[교육
일수]]+TB_교육과정2020[[#This Row],[보정
일수]]-1,H8+TB_교육과정2020[[#This Row],[교육
일수]]+TB_교육과정2020[[#This Row],[보정
일수]]+1))</f>
        <v>43966</v>
      </c>
      <c r="J8" s="31">
        <v>0</v>
      </c>
      <c r="K8" s="49">
        <f>IF(TB_교육과정2020[[#This Row],[교육
시수]]&lt;8,0,TB_교육과정2020[[#This Row],[교육
시수]]/8)</f>
        <v>1</v>
      </c>
      <c r="L8" s="29">
        <v>8</v>
      </c>
      <c r="M8" s="29" t="s">
        <v>39</v>
      </c>
      <c r="N8" s="28"/>
    </row>
    <row r="9" spans="1:20" ht="16.149999999999999" customHeight="1" x14ac:dyDescent="0.3">
      <c r="B9" s="27">
        <f t="shared" si="0"/>
        <v>6</v>
      </c>
      <c r="C9" s="27" t="s">
        <v>10</v>
      </c>
      <c r="D9" s="27" t="s">
        <v>11</v>
      </c>
      <c r="E9" s="27">
        <v>6</v>
      </c>
      <c r="F9" s="33" t="s">
        <v>56</v>
      </c>
      <c r="G9" s="29" t="s">
        <v>18</v>
      </c>
      <c r="H9" s="30">
        <f t="shared" si="1"/>
        <v>43969</v>
      </c>
      <c r="I9" s="30">
        <f>IF(OR(TB_교육과정2020[[#This Row],[교육
일수]]=1,K9&lt;=1),H9,IF((WEEKDAY(H9,2)+TB_교육과정2020[[#This Row],[교육
일수]]+TB_교육과정2020[[#This Row],[보정
일수]])&lt;7,H9+TB_교육과정2020[[#This Row],[교육
일수]]+TB_교육과정2020[[#This Row],[보정
일수]]-1,H9+TB_교육과정2020[[#This Row],[교육
일수]]+TB_교육과정2020[[#This Row],[보정
일수]]+1))</f>
        <v>43969</v>
      </c>
      <c r="J9" s="31">
        <v>0</v>
      </c>
      <c r="K9" s="49">
        <f>IF(TB_교육과정2020[[#This Row],[교육
시수]]&lt;8,0,TB_교육과정2020[[#This Row],[교육
시수]]/8)</f>
        <v>1</v>
      </c>
      <c r="L9" s="29">
        <v>8</v>
      </c>
      <c r="M9" s="29" t="s">
        <v>39</v>
      </c>
      <c r="N9" s="28"/>
    </row>
    <row r="10" spans="1:20" ht="16.149999999999999" customHeight="1" x14ac:dyDescent="0.3">
      <c r="B10" s="27">
        <f t="shared" si="0"/>
        <v>7</v>
      </c>
      <c r="C10" s="27" t="s">
        <v>10</v>
      </c>
      <c r="D10" s="27" t="s">
        <v>11</v>
      </c>
      <c r="E10" s="27">
        <v>7</v>
      </c>
      <c r="F10" s="28" t="s">
        <v>52</v>
      </c>
      <c r="G10" s="29" t="s">
        <v>28</v>
      </c>
      <c r="H10" s="30">
        <f t="shared" si="1"/>
        <v>43970</v>
      </c>
      <c r="I10" s="30">
        <f>IF(OR(TB_교육과정2020[[#This Row],[교육
일수]]=1,K10&lt;=1),H10,IF((WEEKDAY(H10,2)+TB_교육과정2020[[#This Row],[교육
일수]]+TB_교육과정2020[[#This Row],[보정
일수]])&lt;7,H10+TB_교육과정2020[[#This Row],[교육
일수]]+TB_교육과정2020[[#This Row],[보정
일수]]-1,H10+TB_교육과정2020[[#This Row],[교육
일수]]+TB_교육과정2020[[#This Row],[보정
일수]]+1))</f>
        <v>43971</v>
      </c>
      <c r="J10" s="31">
        <v>0</v>
      </c>
      <c r="K10" s="49">
        <f>IF(TB_교육과정2020[[#This Row],[교육
시수]]&lt;8,0,TB_교육과정2020[[#This Row],[교육
시수]]/8)</f>
        <v>2</v>
      </c>
      <c r="L10" s="29">
        <v>16</v>
      </c>
      <c r="M10" s="29" t="s">
        <v>39</v>
      </c>
      <c r="N10" s="28"/>
    </row>
    <row r="11" spans="1:20" ht="16.149999999999999" customHeight="1" x14ac:dyDescent="0.3">
      <c r="B11" s="27">
        <f t="shared" si="0"/>
        <v>8</v>
      </c>
      <c r="C11" s="27" t="s">
        <v>51</v>
      </c>
      <c r="D11" s="27" t="s">
        <v>11</v>
      </c>
      <c r="E11" s="27">
        <v>1</v>
      </c>
      <c r="F11" s="28" t="s">
        <v>97</v>
      </c>
      <c r="G11" s="29" t="s">
        <v>30</v>
      </c>
      <c r="H11" s="30">
        <f>IF(K10&lt;1,I10,IF(WEEKDAY(I10,2)=5,I10+3,IF(WEEKDAY(I10,2)=6,I10+2,I10+1)))</f>
        <v>43972</v>
      </c>
      <c r="I11" s="30">
        <f>IF(OR(TB_교육과정2020[[#This Row],[교육
일수]]=1,K11&lt;=1),H11,IF((WEEKDAY(H11,2)+TB_교육과정2020[[#This Row],[교육
일수]]+TB_교육과정2020[[#This Row],[보정
일수]])&lt;7,H11+TB_교육과정2020[[#This Row],[교육
일수]]+TB_교육과정2020[[#This Row],[보정
일수]]-1,H11+TB_교육과정2020[[#This Row],[교육
일수]]+TB_교육과정2020[[#This Row],[보정
일수]]+1))</f>
        <v>43972</v>
      </c>
      <c r="J11" s="31">
        <v>0</v>
      </c>
      <c r="K11" s="49">
        <f>IF(TB_교육과정2020[[#This Row],[교육
시수]]&lt;8,0,TB_교육과정2020[[#This Row],[교육
시수]]/8)</f>
        <v>0</v>
      </c>
      <c r="L11" s="29">
        <v>3</v>
      </c>
      <c r="M11" s="29" t="s">
        <v>49</v>
      </c>
      <c r="N11" s="28"/>
    </row>
    <row r="12" spans="1:20" ht="16.149999999999999" customHeight="1" x14ac:dyDescent="0.3">
      <c r="B12" s="27">
        <f t="shared" si="0"/>
        <v>9</v>
      </c>
      <c r="C12" s="27" t="s">
        <v>10</v>
      </c>
      <c r="D12" s="27" t="s">
        <v>11</v>
      </c>
      <c r="E12" s="27">
        <v>8</v>
      </c>
      <c r="F12" s="28" t="s">
        <v>101</v>
      </c>
      <c r="G12" s="29" t="s">
        <v>29</v>
      </c>
      <c r="H12" s="30">
        <f>IF(K11&lt;1,I11,IF(WEEKDAY(I11,2)=5,I11+3,IF(WEEKDAY(I11,2)=6,I11+2,I11+1)))</f>
        <v>43972</v>
      </c>
      <c r="I12" s="30">
        <f>IF(OR(TB_교육과정2020[[#This Row],[교육
일수]]=1,K12&lt;=1),H12,IF((WEEKDAY(H12,2)+TB_교육과정2020[[#This Row],[교육
일수]]+TB_교육과정2020[[#This Row],[보정
일수]])&lt;7,H12+TB_교육과정2020[[#This Row],[교육
일수]]+TB_교육과정2020[[#This Row],[보정
일수]]-1,H12+TB_교육과정2020[[#This Row],[교육
일수]]+TB_교육과정2020[[#This Row],[보정
일수]]+1))</f>
        <v>43972</v>
      </c>
      <c r="J12" s="31">
        <v>0</v>
      </c>
      <c r="K12" s="49">
        <f>IF(TB_교육과정2020[[#This Row],[교육
시수]]&lt;8,0,TB_교육과정2020[[#This Row],[교육
시수]]/8)</f>
        <v>1</v>
      </c>
      <c r="L12" s="29">
        <v>8</v>
      </c>
      <c r="M12" s="29" t="s">
        <v>39</v>
      </c>
      <c r="N12" s="28"/>
    </row>
    <row r="13" spans="1:20" ht="15.65" x14ac:dyDescent="0.3">
      <c r="B13" s="27">
        <f t="shared" si="0"/>
        <v>10</v>
      </c>
      <c r="C13" s="27" t="s">
        <v>10</v>
      </c>
      <c r="D13" s="27" t="s">
        <v>19</v>
      </c>
      <c r="E13" s="27">
        <v>1</v>
      </c>
      <c r="F13" s="28" t="s">
        <v>53</v>
      </c>
      <c r="G13" s="29" t="s">
        <v>18</v>
      </c>
      <c r="H13" s="30">
        <f>IF(K12&lt;1,I12,IF(WEEKDAY(I12,2)=5,I12+3,IF(WEEKDAY(I12,2)=6,I12+2,I12+1)))</f>
        <v>43973</v>
      </c>
      <c r="I13" s="30">
        <f>IF(OR(TB_교육과정2020[[#This Row],[교육
일수]]=1,K13&lt;=1),H13,IF((WEEKDAY(H13,2)+TB_교육과정2020[[#This Row],[교육
일수]]+TB_교육과정2020[[#This Row],[보정
일수]])&lt;7,H13+TB_교육과정2020[[#This Row],[교육
일수]]+TB_교육과정2020[[#This Row],[보정
일수]]-1,H13+TB_교육과정2020[[#This Row],[교육
일수]]+TB_교육과정2020[[#This Row],[보정
일수]]+1))</f>
        <v>43973</v>
      </c>
      <c r="J13" s="31">
        <v>0</v>
      </c>
      <c r="K13" s="49">
        <f>IF(TB_교육과정2020[[#This Row],[교육
시수]]&lt;8,0,TB_교육과정2020[[#This Row],[교육
시수]]/8)</f>
        <v>1</v>
      </c>
      <c r="L13" s="29">
        <v>8</v>
      </c>
      <c r="M13" s="29" t="s">
        <v>49</v>
      </c>
      <c r="N13" s="28"/>
      <c r="Q13" s="11"/>
      <c r="R13" s="11"/>
      <c r="S13" s="11"/>
    </row>
    <row r="14" spans="1:20" ht="15.65" x14ac:dyDescent="0.3">
      <c r="B14" s="27">
        <f t="shared" si="0"/>
        <v>11</v>
      </c>
      <c r="C14" s="27" t="s">
        <v>10</v>
      </c>
      <c r="D14" s="27" t="s">
        <v>19</v>
      </c>
      <c r="E14" s="27">
        <v>2</v>
      </c>
      <c r="F14" s="28" t="s">
        <v>82</v>
      </c>
      <c r="G14" s="29" t="s">
        <v>98</v>
      </c>
      <c r="H14" s="30">
        <f t="shared" si="1"/>
        <v>43976</v>
      </c>
      <c r="I14" s="30">
        <f>IF(OR(TB_교육과정2020[[#This Row],[교육
일수]]=1,K14&lt;=1),H14,IF((WEEKDAY(H14,2)+TB_교육과정2020[[#This Row],[교육
일수]]+TB_교육과정2020[[#This Row],[보정
일수]])&lt;7,H14+TB_교육과정2020[[#This Row],[교육
일수]]+TB_교육과정2020[[#This Row],[보정
일수]]-1,H14+TB_교육과정2020[[#This Row],[교육
일수]]+TB_교육과정2020[[#This Row],[보정
일수]]+1))</f>
        <v>43978</v>
      </c>
      <c r="J14" s="31">
        <v>0</v>
      </c>
      <c r="K14" s="49">
        <f>IF(TB_교육과정2020[[#This Row],[교육
시수]]&lt;8,0,TB_교육과정2020[[#This Row],[교육
시수]]/8)</f>
        <v>3</v>
      </c>
      <c r="L14" s="29">
        <v>24</v>
      </c>
      <c r="M14" s="29" t="s">
        <v>39</v>
      </c>
      <c r="N14" s="28"/>
    </row>
    <row r="15" spans="1:20" ht="16.149999999999999" customHeight="1" x14ac:dyDescent="0.3">
      <c r="B15" s="27">
        <f t="shared" si="0"/>
        <v>12</v>
      </c>
      <c r="C15" s="27" t="s">
        <v>10</v>
      </c>
      <c r="D15" s="27" t="s">
        <v>19</v>
      </c>
      <c r="E15" s="27">
        <v>3</v>
      </c>
      <c r="F15" s="28" t="s">
        <v>83</v>
      </c>
      <c r="G15" s="29" t="s">
        <v>18</v>
      </c>
      <c r="H15" s="30">
        <f t="shared" si="1"/>
        <v>43979</v>
      </c>
      <c r="I15" s="30">
        <f>IF(OR(TB_교육과정2020[[#This Row],[교육
일수]]=1,K15&lt;=1),H15,IF((WEEKDAY(H15,2)+TB_교육과정2020[[#This Row],[교육
일수]]+TB_교육과정2020[[#This Row],[보정
일수]])&lt;7,H15+TB_교육과정2020[[#This Row],[교육
일수]]+TB_교육과정2020[[#This Row],[보정
일수]]-1,H15+TB_교육과정2020[[#This Row],[교육
일수]]+TB_교육과정2020[[#This Row],[보정
일수]]+1))</f>
        <v>43984</v>
      </c>
      <c r="J15" s="31">
        <v>0</v>
      </c>
      <c r="K15" s="49">
        <f>IF(TB_교육과정2020[[#This Row],[교육
시수]]&lt;8,0,TB_교육과정2020[[#This Row],[교육
시수]]/8)</f>
        <v>4</v>
      </c>
      <c r="L15" s="29">
        <v>32</v>
      </c>
      <c r="M15" s="29" t="s">
        <v>39</v>
      </c>
      <c r="N15" s="28"/>
      <c r="Q15" s="11"/>
      <c r="R15" s="11"/>
      <c r="S15" s="11"/>
    </row>
    <row r="16" spans="1:20" ht="16.149999999999999" customHeight="1" x14ac:dyDescent="0.3">
      <c r="B16" s="27">
        <f t="shared" si="0"/>
        <v>13</v>
      </c>
      <c r="C16" s="27" t="s">
        <v>10</v>
      </c>
      <c r="D16" s="27" t="s">
        <v>23</v>
      </c>
      <c r="E16" s="27">
        <v>1</v>
      </c>
      <c r="F16" s="32" t="s">
        <v>64</v>
      </c>
      <c r="G16" s="29" t="s">
        <v>74</v>
      </c>
      <c r="H16" s="30">
        <f t="shared" si="1"/>
        <v>43985</v>
      </c>
      <c r="I16" s="30">
        <f>IF(OR(TB_교육과정2020[[#This Row],[교육
일수]]=1,K16&lt;=1),H16,IF((WEEKDAY(H16,2)+TB_교육과정2020[[#This Row],[교육
일수]]+TB_교육과정2020[[#This Row],[보정
일수]])&lt;7,H16+TB_교육과정2020[[#This Row],[교육
일수]]+TB_교육과정2020[[#This Row],[보정
일수]]-1,H16+TB_교육과정2020[[#This Row],[교육
일수]]+TB_교육과정2020[[#This Row],[보정
일수]]+1))</f>
        <v>43991</v>
      </c>
      <c r="J16" s="31">
        <v>0</v>
      </c>
      <c r="K16" s="49">
        <f>IF(TB_교육과정2020[[#This Row],[교육
시수]]&lt;8,0,TB_교육과정2020[[#This Row],[교육
시수]]/8)</f>
        <v>5</v>
      </c>
      <c r="L16" s="29">
        <v>40</v>
      </c>
      <c r="M16" s="29" t="s">
        <v>39</v>
      </c>
      <c r="N16" s="28"/>
      <c r="Q16" s="11"/>
      <c r="R16" s="11"/>
      <c r="S16" s="11"/>
    </row>
    <row r="17" spans="1:17" ht="15.65" x14ac:dyDescent="0.3">
      <c r="B17" s="27">
        <f t="shared" si="0"/>
        <v>14</v>
      </c>
      <c r="C17" s="27" t="s">
        <v>10</v>
      </c>
      <c r="D17" s="27" t="s">
        <v>19</v>
      </c>
      <c r="E17" s="27">
        <v>4</v>
      </c>
      <c r="F17" s="28" t="s">
        <v>77</v>
      </c>
      <c r="G17" s="29" t="s">
        <v>98</v>
      </c>
      <c r="H17" s="30">
        <f t="shared" si="1"/>
        <v>43992</v>
      </c>
      <c r="I17" s="30">
        <f>IF(OR(TB_교육과정2020[[#This Row],[교육
일수]]=1,K17&lt;=1),H17,IF((WEEKDAY(H17,2)+TB_교육과정2020[[#This Row],[교육
일수]]+TB_교육과정2020[[#This Row],[보정
일수]])&lt;7,H17+TB_교육과정2020[[#This Row],[교육
일수]]+TB_교육과정2020[[#This Row],[보정
일수]]-1,H17+TB_교육과정2020[[#This Row],[교육
일수]]+TB_교육과정2020[[#This Row],[보정
일수]]+1))</f>
        <v>43994</v>
      </c>
      <c r="J17" s="31">
        <v>0</v>
      </c>
      <c r="K17" s="49">
        <f>IF(TB_교육과정2020[[#This Row],[교육
시수]]&lt;8,0,TB_교육과정2020[[#This Row],[교육
시수]]/8)</f>
        <v>3</v>
      </c>
      <c r="L17" s="29">
        <v>24</v>
      </c>
      <c r="M17" s="29" t="s">
        <v>38</v>
      </c>
      <c r="N17" s="28"/>
    </row>
    <row r="18" spans="1:17" ht="16.149999999999999" customHeight="1" x14ac:dyDescent="0.3">
      <c r="B18" s="27">
        <f t="shared" si="0"/>
        <v>15</v>
      </c>
      <c r="C18" s="27" t="s">
        <v>10</v>
      </c>
      <c r="D18" s="27" t="s">
        <v>23</v>
      </c>
      <c r="E18" s="27">
        <v>2</v>
      </c>
      <c r="F18" s="36" t="s">
        <v>47</v>
      </c>
      <c r="G18" s="29" t="s">
        <v>18</v>
      </c>
      <c r="H18" s="30">
        <f t="shared" si="1"/>
        <v>43997</v>
      </c>
      <c r="I18" s="30">
        <f>IF(OR(TB_교육과정2020[[#This Row],[교육
일수]]=1,K18&lt;=1),H18,IF((WEEKDAY(H18,2)+TB_교육과정2020[[#This Row],[교육
일수]]+TB_교육과정2020[[#This Row],[보정
일수]])&lt;7,H18+TB_교육과정2020[[#This Row],[교육
일수]]+TB_교육과정2020[[#This Row],[보정
일수]]-1,H18+TB_교육과정2020[[#This Row],[교육
일수]]+TB_교육과정2020[[#This Row],[보정
일수]]+1))</f>
        <v>43997</v>
      </c>
      <c r="J18" s="31">
        <v>0</v>
      </c>
      <c r="K18" s="49">
        <f>IF(TB_교육과정2020[[#This Row],[교육
시수]]&lt;8,0,TB_교육과정2020[[#This Row],[교육
시수]]/8)</f>
        <v>1</v>
      </c>
      <c r="L18" s="29">
        <v>8</v>
      </c>
      <c r="M18" s="29" t="s">
        <v>39</v>
      </c>
      <c r="N18" s="28"/>
    </row>
    <row r="19" spans="1:17" ht="16.149999999999999" customHeight="1" x14ac:dyDescent="0.3">
      <c r="B19" s="27">
        <f t="shared" si="0"/>
        <v>16</v>
      </c>
      <c r="C19" s="27" t="s">
        <v>10</v>
      </c>
      <c r="D19" s="27" t="s">
        <v>23</v>
      </c>
      <c r="E19" s="27">
        <v>3</v>
      </c>
      <c r="F19" s="36" t="s">
        <v>48</v>
      </c>
      <c r="G19" s="29" t="s">
        <v>80</v>
      </c>
      <c r="H19" s="30">
        <f t="shared" si="1"/>
        <v>43998</v>
      </c>
      <c r="I19" s="30">
        <f>IF(OR(TB_교육과정2020[[#This Row],[교육
일수]]=1,K19&lt;=1),H19,IF((WEEKDAY(H19,2)+TB_교육과정2020[[#This Row],[교육
일수]]+TB_교육과정2020[[#This Row],[보정
일수]])&lt;7,H19+TB_교육과정2020[[#This Row],[교육
일수]]+TB_교육과정2020[[#This Row],[보정
일수]]-1,H19+TB_교육과정2020[[#This Row],[교육
일수]]+TB_교육과정2020[[#This Row],[보정
일수]]+1))</f>
        <v>43998</v>
      </c>
      <c r="J19" s="31">
        <v>0</v>
      </c>
      <c r="K19" s="49">
        <f>IF(TB_교육과정2020[[#This Row],[교육
시수]]&lt;8,0,TB_교육과정2020[[#This Row],[교육
시수]]/8)</f>
        <v>1</v>
      </c>
      <c r="L19" s="29">
        <v>8</v>
      </c>
      <c r="M19" s="29" t="s">
        <v>39</v>
      </c>
      <c r="N19" s="28"/>
    </row>
    <row r="20" spans="1:17" ht="15.65" x14ac:dyDescent="0.3">
      <c r="B20" s="27">
        <f t="shared" si="0"/>
        <v>17</v>
      </c>
      <c r="C20" s="27" t="s">
        <v>51</v>
      </c>
      <c r="D20" s="27" t="s">
        <v>11</v>
      </c>
      <c r="E20" s="27">
        <v>2</v>
      </c>
      <c r="F20" s="28" t="s">
        <v>68</v>
      </c>
      <c r="G20" s="29" t="s">
        <v>74</v>
      </c>
      <c r="H20" s="30">
        <v>43998</v>
      </c>
      <c r="I20" s="30">
        <f>IF(OR(TB_교육과정2020[[#This Row],[교육
일수]]=1,K20&lt;=1),H20,IF((WEEKDAY(H20,2)+TB_교육과정2020[[#This Row],[교육
일수]]+TB_교육과정2020[[#This Row],[보정
일수]])&lt;7,H20+TB_교육과정2020[[#This Row],[교육
일수]]+TB_교육과정2020[[#This Row],[보정
일수]]-1,H20+TB_교육과정2020[[#This Row],[교육
일수]]+TB_교육과정2020[[#This Row],[보정
일수]]+1))</f>
        <v>43998</v>
      </c>
      <c r="J20" s="31">
        <v>0</v>
      </c>
      <c r="K20" s="49">
        <f>IF(TB_교육과정2020[[#This Row],[교육
시수]]&lt;8,0,TB_교육과정2020[[#This Row],[교육
시수]]/8)</f>
        <v>0</v>
      </c>
      <c r="L20" s="29">
        <v>3</v>
      </c>
      <c r="M20" s="29" t="s">
        <v>39</v>
      </c>
      <c r="N20" s="28"/>
    </row>
    <row r="21" spans="1:17" ht="15.65" x14ac:dyDescent="0.3">
      <c r="B21" s="27">
        <f t="shared" si="0"/>
        <v>18</v>
      </c>
      <c r="C21" s="27" t="s">
        <v>22</v>
      </c>
      <c r="D21" s="27" t="s">
        <v>19</v>
      </c>
      <c r="E21" s="27">
        <v>1</v>
      </c>
      <c r="F21" s="33" t="s">
        <v>57</v>
      </c>
      <c r="G21" s="29" t="s">
        <v>74</v>
      </c>
      <c r="H21" s="30">
        <f>IF(K19&lt;1,I19,IF(WEEKDAY(I19,2)=5,I19+3,IF(WEEKDAY(I19,2)=6,I19+2,I19+1)))</f>
        <v>43999</v>
      </c>
      <c r="I21" s="30">
        <f>IF(OR(TB_교육과정2020[[#This Row],[교육
일수]]=1,K21&lt;=1),H21,IF((WEEKDAY(H21,2)+TB_교육과정2020[[#This Row],[교육
일수]]+TB_교육과정2020[[#This Row],[보정
일수]])&lt;7,H21+TB_교육과정2020[[#This Row],[교육
일수]]+TB_교육과정2020[[#This Row],[보정
일수]]-1,H21+TB_교육과정2020[[#This Row],[교육
일수]]+TB_교육과정2020[[#This Row],[보정
일수]]+1))</f>
        <v>43999</v>
      </c>
      <c r="J21" s="31">
        <v>0</v>
      </c>
      <c r="K21" s="49">
        <f>IF(TB_교육과정2020[[#This Row],[교육
시수]]&lt;8,0,TB_교육과정2020[[#This Row],[교육
시수]]/8)</f>
        <v>1</v>
      </c>
      <c r="L21" s="29">
        <v>8</v>
      </c>
      <c r="M21" s="29" t="s">
        <v>39</v>
      </c>
      <c r="N21" s="28"/>
    </row>
    <row r="22" spans="1:17" ht="15.65" x14ac:dyDescent="0.3">
      <c r="B22" s="27">
        <f t="shared" si="0"/>
        <v>19</v>
      </c>
      <c r="C22" s="27" t="s">
        <v>22</v>
      </c>
      <c r="D22" s="27" t="s">
        <v>19</v>
      </c>
      <c r="E22" s="27">
        <v>2</v>
      </c>
      <c r="F22" s="32" t="s">
        <v>69</v>
      </c>
      <c r="G22" s="29" t="s">
        <v>74</v>
      </c>
      <c r="H22" s="30">
        <f t="shared" si="1"/>
        <v>44000</v>
      </c>
      <c r="I22" s="30">
        <f>IF(OR(TB_교육과정2020[[#This Row],[교육
일수]]=1,K22&lt;=1),H22,IF((WEEKDAY(H22,2)+TB_교육과정2020[[#This Row],[교육
일수]]+TB_교육과정2020[[#This Row],[보정
일수]])&lt;7,H22+TB_교육과정2020[[#This Row],[교육
일수]]+TB_교육과정2020[[#This Row],[보정
일수]]-1,H22+TB_교육과정2020[[#This Row],[교육
일수]]+TB_교육과정2020[[#This Row],[보정
일수]]+1))</f>
        <v>44001</v>
      </c>
      <c r="J22" s="31">
        <v>0</v>
      </c>
      <c r="K22" s="49">
        <f>IF(TB_교육과정2020[[#This Row],[교육
시수]]&lt;8,0,TB_교육과정2020[[#This Row],[교육
시수]]/8)</f>
        <v>2</v>
      </c>
      <c r="L22" s="29">
        <v>16</v>
      </c>
      <c r="M22" s="29" t="s">
        <v>39</v>
      </c>
      <c r="N22" s="28"/>
    </row>
    <row r="23" spans="1:17" ht="25.85" x14ac:dyDescent="0.3">
      <c r="B23" s="37">
        <f t="shared" si="0"/>
        <v>20</v>
      </c>
      <c r="C23" s="38" t="s">
        <v>21</v>
      </c>
      <c r="D23" s="38" t="s">
        <v>43</v>
      </c>
      <c r="E23" s="38"/>
      <c r="F23" s="32" t="s">
        <v>66</v>
      </c>
      <c r="G23" s="39" t="s">
        <v>74</v>
      </c>
      <c r="H23" s="30">
        <f t="shared" si="1"/>
        <v>44004</v>
      </c>
      <c r="I23" s="30">
        <f>IF(OR(TB_교육과정2020[[#This Row],[교육
일수]]=1,K23&lt;=1),H23,IF((WEEKDAY(H23,2)+TB_교육과정2020[[#This Row],[교육
일수]]+TB_교육과정2020[[#This Row],[보정
일수]])&lt;7,H23+TB_교육과정2020[[#This Row],[교육
일수]]+TB_교육과정2020[[#This Row],[보정
일수]]-1,H23+TB_교육과정2020[[#This Row],[교육
일수]]+TB_교육과정2020[[#This Row],[보정
일수]]+1))</f>
        <v>44006</v>
      </c>
      <c r="J23" s="31">
        <v>0</v>
      </c>
      <c r="K23" s="50">
        <f>IF(TB_교육과정2020[[#This Row],[교육
시수]]&lt;8,0,TB_교육과정2020[[#This Row],[교육
시수]]/8)</f>
        <v>3</v>
      </c>
      <c r="L23" s="39">
        <v>24</v>
      </c>
      <c r="M23" s="39" t="s">
        <v>81</v>
      </c>
      <c r="N23" s="28" t="s">
        <v>117</v>
      </c>
    </row>
    <row r="24" spans="1:17" ht="15.65" x14ac:dyDescent="0.3">
      <c r="B24" s="27">
        <f t="shared" si="0"/>
        <v>21</v>
      </c>
      <c r="C24" s="27" t="s">
        <v>10</v>
      </c>
      <c r="D24" s="27" t="s">
        <v>23</v>
      </c>
      <c r="E24" s="27">
        <v>4</v>
      </c>
      <c r="F24" s="28" t="s">
        <v>84</v>
      </c>
      <c r="G24" s="29" t="s">
        <v>15</v>
      </c>
      <c r="H24" s="30">
        <f>IF(K23&lt;1,I23,IF(WEEKDAY(I23,2)=5,I23+3,IF(WEEKDAY(I23,2)=6,I23+2,I23+1)))</f>
        <v>44007</v>
      </c>
      <c r="I24" s="30">
        <f>IF(OR(TB_교육과정2020[[#This Row],[교육
일수]]=1,K24&lt;=1),H24,IF((WEEKDAY(H24,2)+TB_교육과정2020[[#This Row],[교육
일수]]+TB_교육과정2020[[#This Row],[보정
일수]])&lt;7,H24+TB_교육과정2020[[#This Row],[교육
일수]]+TB_교육과정2020[[#This Row],[보정
일수]]-1,H24+TB_교육과정2020[[#This Row],[교육
일수]]+TB_교육과정2020[[#This Row],[보정
일수]]+1))</f>
        <v>44008</v>
      </c>
      <c r="J24" s="31">
        <v>0</v>
      </c>
      <c r="K24" s="49">
        <f>IF(TB_교육과정2020[[#This Row],[교육
시수]]&lt;8,0,TB_교육과정2020[[#This Row],[교육
시수]]/8)</f>
        <v>2</v>
      </c>
      <c r="L24" s="29">
        <v>16</v>
      </c>
      <c r="M24" s="29" t="s">
        <v>40</v>
      </c>
      <c r="N24" s="28"/>
    </row>
    <row r="25" spans="1:17" ht="16.149999999999999" customHeight="1" x14ac:dyDescent="0.3">
      <c r="B25" s="27">
        <f t="shared" si="0"/>
        <v>22</v>
      </c>
      <c r="C25" s="27" t="s">
        <v>10</v>
      </c>
      <c r="D25" s="27" t="s">
        <v>23</v>
      </c>
      <c r="E25" s="27">
        <v>5</v>
      </c>
      <c r="F25" s="28" t="s">
        <v>79</v>
      </c>
      <c r="G25" s="29" t="s">
        <v>20</v>
      </c>
      <c r="H25" s="30">
        <f t="shared" si="1"/>
        <v>44011</v>
      </c>
      <c r="I25" s="30">
        <f>IF(OR(TB_교육과정2020[[#This Row],[교육
일수]]=1,K25&lt;=1),H25,IF((WEEKDAY(H25,2)+TB_교육과정2020[[#This Row],[교육
일수]]+TB_교육과정2020[[#This Row],[보정
일수]])&lt;7,H25+TB_교육과정2020[[#This Row],[교육
일수]]+TB_교육과정2020[[#This Row],[보정
일수]]-1,H25+TB_교육과정2020[[#This Row],[교육
일수]]+TB_교육과정2020[[#This Row],[보정
일수]]+1))</f>
        <v>44014</v>
      </c>
      <c r="J25" s="31">
        <v>0</v>
      </c>
      <c r="K25" s="49">
        <f>IF(TB_교육과정2020[[#This Row],[교육
시수]]&lt;8,0,TB_교육과정2020[[#This Row],[교육
시수]]/8)</f>
        <v>4</v>
      </c>
      <c r="L25" s="29">
        <v>32</v>
      </c>
      <c r="M25" s="29" t="s">
        <v>39</v>
      </c>
      <c r="N25" s="28"/>
    </row>
    <row r="26" spans="1:17" ht="15.65" x14ac:dyDescent="0.3">
      <c r="A26" s="9"/>
      <c r="B26" s="27">
        <f t="shared" si="0"/>
        <v>23</v>
      </c>
      <c r="C26" s="27" t="s">
        <v>51</v>
      </c>
      <c r="D26" s="27" t="s">
        <v>11</v>
      </c>
      <c r="E26" s="27">
        <v>3</v>
      </c>
      <c r="F26" s="33" t="s">
        <v>126</v>
      </c>
      <c r="G26" s="29" t="s">
        <v>75</v>
      </c>
      <c r="H26" s="30">
        <v>44014</v>
      </c>
      <c r="I26" s="30">
        <f>IF(OR(TB_교육과정2020[[#This Row],[교육
일수]]=1,K26&lt;=1),H26,IF((WEEKDAY(H26,2)+TB_교육과정2020[[#This Row],[교육
일수]]+TB_교육과정2020[[#This Row],[보정
일수]])&lt;7,H26+TB_교육과정2020[[#This Row],[교육
일수]]+TB_교육과정2020[[#This Row],[보정
일수]]-1,H26+TB_교육과정2020[[#This Row],[교육
일수]]+TB_교육과정2020[[#This Row],[보정
일수]]+1))</f>
        <v>44014</v>
      </c>
      <c r="J26" s="31">
        <v>0</v>
      </c>
      <c r="K26" s="49">
        <f>IF(TB_교육과정2020[[#This Row],[교육
시수]]&lt;8,0,TB_교육과정2020[[#This Row],[교육
시수]]/8)</f>
        <v>0</v>
      </c>
      <c r="L26" s="29">
        <v>3</v>
      </c>
      <c r="M26" s="29" t="s">
        <v>39</v>
      </c>
      <c r="N26" s="28"/>
      <c r="O26" s="10"/>
    </row>
    <row r="27" spans="1:17" ht="15.65" x14ac:dyDescent="0.3">
      <c r="A27" s="9"/>
      <c r="B27" s="27">
        <f t="shared" si="0"/>
        <v>24</v>
      </c>
      <c r="C27" s="27" t="s">
        <v>51</v>
      </c>
      <c r="D27" s="27" t="s">
        <v>55</v>
      </c>
      <c r="E27" s="27">
        <v>1</v>
      </c>
      <c r="F27" s="28" t="s">
        <v>99</v>
      </c>
      <c r="G27" s="29" t="s">
        <v>75</v>
      </c>
      <c r="H27" s="30">
        <f>IF(K25&lt;1,I25,IF(WEEKDAY(I25,2)=5,I25+3,IF(WEEKDAY(I25,2)=6,I25+2,I25+1)))</f>
        <v>44015</v>
      </c>
      <c r="I27" s="30">
        <f>IF(OR(TB_교육과정2020[[#This Row],[교육
일수]]=1,K27&lt;=1),H27,IF((WEEKDAY(H27,2)+TB_교육과정2020[[#This Row],[교육
일수]]+TB_교육과정2020[[#This Row],[보정
일수]])&lt;7,H27+TB_교육과정2020[[#This Row],[교육
일수]]+TB_교육과정2020[[#This Row],[보정
일수]]-1,H27+TB_교육과정2020[[#This Row],[교육
일수]]+TB_교육과정2020[[#This Row],[보정
일수]]+1))</f>
        <v>44015</v>
      </c>
      <c r="J27" s="31">
        <v>0</v>
      </c>
      <c r="K27" s="49">
        <f>IF(TB_교육과정2020[[#This Row],[교육
시수]]&lt;8,0,TB_교육과정2020[[#This Row],[교육
시수]]/8)</f>
        <v>0</v>
      </c>
      <c r="L27" s="29">
        <v>3</v>
      </c>
      <c r="M27" s="29" t="s">
        <v>49</v>
      </c>
      <c r="N27" s="28"/>
      <c r="O27" s="10"/>
    </row>
    <row r="28" spans="1:17" ht="15.65" x14ac:dyDescent="0.3">
      <c r="A28" s="9"/>
      <c r="B28" s="27">
        <f t="shared" si="0"/>
        <v>25</v>
      </c>
      <c r="C28" s="34" t="s">
        <v>21</v>
      </c>
      <c r="D28" s="34" t="s">
        <v>108</v>
      </c>
      <c r="E28" s="34"/>
      <c r="F28" s="32" t="s">
        <v>78</v>
      </c>
      <c r="G28" s="29" t="s">
        <v>75</v>
      </c>
      <c r="H28" s="30">
        <f t="shared" si="1"/>
        <v>44015</v>
      </c>
      <c r="I28" s="30">
        <f>IF(OR(TB_교육과정2020[[#This Row],[교육
일수]]=1,K28&lt;=1),H28,IF((WEEKDAY(H28,2)+TB_교육과정2020[[#This Row],[교육
일수]]+TB_교육과정2020[[#This Row],[보정
일수]])&lt;7,H28+TB_교육과정2020[[#This Row],[교육
일수]]+TB_교육과정2020[[#This Row],[보정
일수]]-1,H28+TB_교육과정2020[[#This Row],[교육
일수]]+TB_교육과정2020[[#This Row],[보정
일수]]+1))</f>
        <v>44015</v>
      </c>
      <c r="J28" s="31">
        <v>0</v>
      </c>
      <c r="K28" s="49">
        <v>1</v>
      </c>
      <c r="L28" s="29">
        <v>5</v>
      </c>
      <c r="M28" s="35"/>
      <c r="N28" s="28" t="s">
        <v>31</v>
      </c>
      <c r="O28" s="10"/>
    </row>
    <row r="29" spans="1:17" ht="15.65" x14ac:dyDescent="0.3">
      <c r="B29" s="27">
        <f t="shared" si="0"/>
        <v>26</v>
      </c>
      <c r="C29" s="27" t="s">
        <v>10</v>
      </c>
      <c r="D29" s="27" t="s">
        <v>23</v>
      </c>
      <c r="E29" s="27">
        <v>6</v>
      </c>
      <c r="F29" s="32" t="s">
        <v>65</v>
      </c>
      <c r="G29" s="29" t="s">
        <v>74</v>
      </c>
      <c r="H29" s="30">
        <f t="shared" si="1"/>
        <v>44018</v>
      </c>
      <c r="I29" s="30">
        <f>IF(OR(TB_교육과정2020[[#This Row],[교육
일수]]=1,K29&lt;=1),H29,IF((WEEKDAY(H29,2)+TB_교육과정2020[[#This Row],[교육
일수]]+TB_교육과정2020[[#This Row],[보정
일수]])&lt;7,H29+TB_교육과정2020[[#This Row],[교육
일수]]+TB_교육과정2020[[#This Row],[보정
일수]]-1,H29+TB_교육과정2020[[#This Row],[교육
일수]]+TB_교육과정2020[[#This Row],[보정
일수]]+1))</f>
        <v>44020</v>
      </c>
      <c r="J29" s="31">
        <v>0</v>
      </c>
      <c r="K29" s="49">
        <f>IF(TB_교육과정2020[[#This Row],[교육
시수]]&lt;8,0,TB_교육과정2020[[#This Row],[교육
시수]]/8)</f>
        <v>3</v>
      </c>
      <c r="L29" s="29">
        <v>24</v>
      </c>
      <c r="M29" s="29" t="s">
        <v>39</v>
      </c>
      <c r="N29" s="28"/>
    </row>
    <row r="30" spans="1:17" ht="15.65" x14ac:dyDescent="0.3">
      <c r="B30" s="27">
        <f t="shared" si="0"/>
        <v>27</v>
      </c>
      <c r="C30" s="27" t="s">
        <v>51</v>
      </c>
      <c r="D30" s="27" t="s">
        <v>11</v>
      </c>
      <c r="E30" s="27">
        <v>4</v>
      </c>
      <c r="F30" s="33" t="s">
        <v>58</v>
      </c>
      <c r="G30" s="29" t="s">
        <v>75</v>
      </c>
      <c r="H30" s="30">
        <v>44021</v>
      </c>
      <c r="I30" s="30">
        <f>IF(OR(TB_교육과정2020[[#This Row],[교육
일수]]=1,K30&lt;=1),H30,IF((WEEKDAY(H30,2)+TB_교육과정2020[[#This Row],[교육
일수]]+TB_교육과정2020[[#This Row],[보정
일수]])&lt;7,H30+TB_교육과정2020[[#This Row],[교육
일수]]+TB_교육과정2020[[#This Row],[보정
일수]]-1,H30+TB_교육과정2020[[#This Row],[교육
일수]]+TB_교육과정2020[[#This Row],[보정
일수]]+1))</f>
        <v>44021</v>
      </c>
      <c r="J30" s="31">
        <v>0</v>
      </c>
      <c r="K30" s="49">
        <f>IF(TB_교육과정2020[[#This Row],[교육
시수]]&lt;8,0,TB_교육과정2020[[#This Row],[교육
시수]]/8)</f>
        <v>0</v>
      </c>
      <c r="L30" s="29">
        <v>3</v>
      </c>
      <c r="M30" s="29" t="s">
        <v>39</v>
      </c>
      <c r="N30" s="28"/>
    </row>
    <row r="31" spans="1:17" ht="15.65" x14ac:dyDescent="0.3">
      <c r="B31" s="27">
        <f t="shared" si="0"/>
        <v>28</v>
      </c>
      <c r="C31" s="27" t="s">
        <v>10</v>
      </c>
      <c r="D31" s="27" t="s">
        <v>24</v>
      </c>
      <c r="E31" s="27">
        <v>1</v>
      </c>
      <c r="F31" s="28" t="s">
        <v>27</v>
      </c>
      <c r="G31" s="29" t="s">
        <v>26</v>
      </c>
      <c r="H31" s="30">
        <f>IF(K29&lt;1,I29,IF(WEEKDAY(I29,2)=5,I29+3,IF(WEEKDAY(I29,2)=6,I29+2,I29+1)))</f>
        <v>44021</v>
      </c>
      <c r="I31" s="30">
        <f>IF(OR(TB_교육과정2020[[#This Row],[교육
일수]]=1,K31&lt;=1),H31,IF((WEEKDAY(H31,2)+TB_교육과정2020[[#This Row],[교육
일수]]+TB_교육과정2020[[#This Row],[보정
일수]])&lt;7,H31+TB_교육과정2020[[#This Row],[교육
일수]]+TB_교육과정2020[[#This Row],[보정
일수]]-1,H31+TB_교육과정2020[[#This Row],[교육
일수]]+TB_교육과정2020[[#This Row],[보정
일수]]+1))</f>
        <v>44027</v>
      </c>
      <c r="J31" s="31">
        <v>0</v>
      </c>
      <c r="K31" s="49">
        <f>IF(TB_교육과정2020[[#This Row],[교육
시수]]&lt;8,0,TB_교육과정2020[[#This Row],[교육
시수]]/8)</f>
        <v>5</v>
      </c>
      <c r="L31" s="29">
        <v>40</v>
      </c>
      <c r="M31" s="29" t="s">
        <v>39</v>
      </c>
      <c r="N31" s="28"/>
    </row>
    <row r="32" spans="1:17" ht="15.65" x14ac:dyDescent="0.3">
      <c r="B32" s="27">
        <f t="shared" si="0"/>
        <v>29</v>
      </c>
      <c r="C32" s="27" t="s">
        <v>51</v>
      </c>
      <c r="D32" s="27" t="s">
        <v>11</v>
      </c>
      <c r="E32" s="27">
        <v>3</v>
      </c>
      <c r="F32" s="33" t="s">
        <v>128</v>
      </c>
      <c r="G32" s="29" t="s">
        <v>75</v>
      </c>
      <c r="H32" s="30">
        <v>44028</v>
      </c>
      <c r="I32" s="30">
        <f>IF(OR(TB_교육과정2020[[#This Row],[교육
일수]]=1,K32&lt;=1),H32,IF((WEEKDAY(H32,2)+TB_교육과정2020[[#This Row],[교육
일수]]+TB_교육과정2020[[#This Row],[보정
일수]])&lt;7,H32+TB_교육과정2020[[#This Row],[교육
일수]]+TB_교육과정2020[[#This Row],[보정
일수]]-1,H32+TB_교육과정2020[[#This Row],[교육
일수]]+TB_교육과정2020[[#This Row],[보정
일수]]+1))</f>
        <v>44028</v>
      </c>
      <c r="J32" s="31">
        <v>0</v>
      </c>
      <c r="K32" s="49">
        <f>IF(TB_교육과정2020[[#This Row],[교육
시수]]&lt;8,0,TB_교육과정2020[[#This Row],[교육
시수]]/8)</f>
        <v>0</v>
      </c>
      <c r="L32" s="29">
        <v>3</v>
      </c>
      <c r="M32" s="29" t="s">
        <v>39</v>
      </c>
      <c r="N32" s="28"/>
      <c r="Q32" s="14" t="s">
        <v>44</v>
      </c>
    </row>
    <row r="33" spans="1:15" ht="15.65" x14ac:dyDescent="0.3">
      <c r="B33" s="27">
        <f t="shared" si="0"/>
        <v>30</v>
      </c>
      <c r="C33" s="27" t="s">
        <v>10</v>
      </c>
      <c r="D33" s="27" t="s">
        <v>24</v>
      </c>
      <c r="E33" s="27">
        <v>2</v>
      </c>
      <c r="F33" s="28" t="s">
        <v>25</v>
      </c>
      <c r="G33" s="29" t="s">
        <v>26</v>
      </c>
      <c r="H33" s="30">
        <f>IF(K31&lt;1,I31,IF(WEEKDAY(I31,2)=5,I31+3,IF(WEEKDAY(I31,2)=6,I31+2,I31+1)))</f>
        <v>44028</v>
      </c>
      <c r="I33" s="30">
        <f>IF(OR(TB_교육과정2020[[#This Row],[교육
일수]]=1,K33&lt;=1),H33,IF((WEEKDAY(H33,2)+TB_교육과정2020[[#This Row],[교육
일수]]+TB_교육과정2020[[#This Row],[보정
일수]])&lt;7,H33+TB_교육과정2020[[#This Row],[교육
일수]]+TB_교육과정2020[[#This Row],[보정
일수]]-1,H33+TB_교육과정2020[[#This Row],[교육
일수]]+TB_교육과정2020[[#This Row],[보정
일수]]+1))</f>
        <v>44034</v>
      </c>
      <c r="J33" s="31">
        <v>0</v>
      </c>
      <c r="K33" s="49">
        <f>IF(TB_교육과정2020[[#This Row],[교육
시수]]&lt;8,0,TB_교육과정2020[[#This Row],[교육
시수]]/8)</f>
        <v>5</v>
      </c>
      <c r="L33" s="29">
        <v>40</v>
      </c>
      <c r="M33" s="29" t="s">
        <v>39</v>
      </c>
      <c r="N33" s="28"/>
    </row>
    <row r="34" spans="1:15" ht="16.149999999999999" customHeight="1" x14ac:dyDescent="0.3">
      <c r="B34" s="27">
        <f t="shared" si="0"/>
        <v>31</v>
      </c>
      <c r="C34" s="27" t="s">
        <v>51</v>
      </c>
      <c r="D34" s="27" t="s">
        <v>11</v>
      </c>
      <c r="E34" s="27">
        <v>5</v>
      </c>
      <c r="F34" s="33" t="s">
        <v>127</v>
      </c>
      <c r="G34" s="29" t="s">
        <v>75</v>
      </c>
      <c r="H34" s="30">
        <v>44035</v>
      </c>
      <c r="I34" s="30">
        <f>IF(OR(TB_교육과정2020[[#This Row],[교육
일수]]=1,K34&lt;=1),H34,IF((WEEKDAY(H34,2)+TB_교육과정2020[[#This Row],[교육
일수]]+TB_교육과정2020[[#This Row],[보정
일수]])&lt;7,H34+TB_교육과정2020[[#This Row],[교육
일수]]+TB_교육과정2020[[#This Row],[보정
일수]]-1,H34+TB_교육과정2020[[#This Row],[교육
일수]]+TB_교육과정2020[[#This Row],[보정
일수]]+1))</f>
        <v>44035</v>
      </c>
      <c r="J34" s="31">
        <v>0</v>
      </c>
      <c r="K34" s="49">
        <f>IF(TB_교육과정2020[[#This Row],[교육
시수]]&lt;8,0,TB_교육과정2020[[#This Row],[교육
시수]]/8)</f>
        <v>0</v>
      </c>
      <c r="L34" s="29">
        <v>3</v>
      </c>
      <c r="M34" s="29" t="s">
        <v>39</v>
      </c>
      <c r="N34" s="32"/>
    </row>
    <row r="35" spans="1:15" ht="15.65" x14ac:dyDescent="0.3">
      <c r="B35" s="27">
        <f t="shared" si="0"/>
        <v>32</v>
      </c>
      <c r="C35" s="27" t="s">
        <v>10</v>
      </c>
      <c r="D35" s="27" t="s">
        <v>24</v>
      </c>
      <c r="E35" s="27">
        <v>3</v>
      </c>
      <c r="F35" s="28" t="s">
        <v>85</v>
      </c>
      <c r="G35" s="29" t="s">
        <v>13</v>
      </c>
      <c r="H35" s="30">
        <f>IF(K33&lt;1,I33,IF(WEEKDAY(I33,2)=5,I33+3,IF(WEEKDAY(I33,2)=6,I33+2,I33+1)))</f>
        <v>44035</v>
      </c>
      <c r="I35" s="30">
        <f>IF(OR(TB_교육과정2020[[#This Row],[교육
일수]]=1,K35&lt;=1),H35,IF((WEEKDAY(H35,2)+TB_교육과정2020[[#This Row],[교육
일수]]+TB_교육과정2020[[#This Row],[보정
일수]])&lt;7,H35+TB_교육과정2020[[#This Row],[교육
일수]]+TB_교육과정2020[[#This Row],[보정
일수]]-1,H35+TB_교육과정2020[[#This Row],[교육
일수]]+TB_교육과정2020[[#This Row],[보정
일수]]+1))</f>
        <v>44035</v>
      </c>
      <c r="J35" s="31">
        <v>0</v>
      </c>
      <c r="K35" s="49">
        <f>IF(TB_교육과정2020[[#This Row],[교육
시수]]&lt;8,0,TB_교육과정2020[[#This Row],[교육
시수]]/8)</f>
        <v>1</v>
      </c>
      <c r="L35" s="29">
        <v>8</v>
      </c>
      <c r="M35" s="29" t="s">
        <v>40</v>
      </c>
      <c r="N35" s="28"/>
    </row>
    <row r="36" spans="1:15" ht="15.65" x14ac:dyDescent="0.3">
      <c r="B36" s="27">
        <f t="shared" si="0"/>
        <v>33</v>
      </c>
      <c r="C36" s="34" t="s">
        <v>21</v>
      </c>
      <c r="D36" s="38" t="s">
        <v>43</v>
      </c>
      <c r="E36" s="34"/>
      <c r="F36" s="32" t="s">
        <v>67</v>
      </c>
      <c r="G36" s="29" t="s">
        <v>74</v>
      </c>
      <c r="H36" s="30">
        <f>IF(K35&lt;1,I35,IF(WEEKDAY(I35,2)=5,I35+3,IF(WEEKDAY(I35,2)=6,I35+2,I35+1)))</f>
        <v>44036</v>
      </c>
      <c r="I36" s="30">
        <f>IF(OR(TB_교육과정2020[[#This Row],[교육
일수]]=1,K36&lt;=1),H36,IF((WEEKDAY(H36,2)+TB_교육과정2020[[#This Row],[교육
일수]]+TB_교육과정2020[[#This Row],[보정
일수]])&lt;7,H36+TB_교육과정2020[[#This Row],[교육
일수]]+TB_교육과정2020[[#This Row],[보정
일수]]-1,H36+TB_교육과정2020[[#This Row],[교육
일수]]+TB_교육과정2020[[#This Row],[보정
일수]]+1))</f>
        <v>44041</v>
      </c>
      <c r="J36" s="31">
        <v>0</v>
      </c>
      <c r="K36" s="49">
        <f>IF(TB_교육과정2020[[#This Row],[교육
시수]]&lt;8,0,TB_교육과정2020[[#This Row],[교육
시수]]/8)</f>
        <v>4</v>
      </c>
      <c r="L36" s="29">
        <v>32</v>
      </c>
      <c r="M36" s="29" t="s">
        <v>81</v>
      </c>
      <c r="N36" s="32" t="s">
        <v>102</v>
      </c>
    </row>
    <row r="37" spans="1:15" ht="15.65" x14ac:dyDescent="0.3">
      <c r="A37" s="9"/>
      <c r="B37" s="27">
        <f t="shared" si="0"/>
        <v>34</v>
      </c>
      <c r="C37" s="27" t="s">
        <v>51</v>
      </c>
      <c r="D37" s="27" t="s">
        <v>11</v>
      </c>
      <c r="E37" s="27">
        <v>6</v>
      </c>
      <c r="F37" s="33" t="s">
        <v>59</v>
      </c>
      <c r="G37" s="29" t="s">
        <v>75</v>
      </c>
      <c r="H37" s="30">
        <v>44042</v>
      </c>
      <c r="I37" s="30">
        <f>IF(OR(TB_교육과정2020[[#This Row],[교육
일수]]=1,K37&lt;=1),H37,IF((WEEKDAY(H37,2)+TB_교육과정2020[[#This Row],[교육
일수]]+TB_교육과정2020[[#This Row],[보정
일수]])&lt;7,H37+TB_교육과정2020[[#This Row],[교육
일수]]+TB_교육과정2020[[#This Row],[보정
일수]]-1,H37+TB_교육과정2020[[#This Row],[교육
일수]]+TB_교육과정2020[[#This Row],[보정
일수]]+1))</f>
        <v>44042</v>
      </c>
      <c r="J37" s="31">
        <v>0</v>
      </c>
      <c r="K37" s="49">
        <f>IF(TB_교육과정2020[[#This Row],[교육
시수]]&lt;8,0,TB_교육과정2020[[#This Row],[교육
시수]]/8)</f>
        <v>0</v>
      </c>
      <c r="L37" s="29">
        <v>3</v>
      </c>
      <c r="M37" s="29" t="s">
        <v>39</v>
      </c>
      <c r="N37" s="28"/>
      <c r="O37" s="10"/>
    </row>
    <row r="38" spans="1:15" ht="29.9" customHeight="1" x14ac:dyDescent="0.3">
      <c r="B38" s="27">
        <f t="shared" si="0"/>
        <v>35</v>
      </c>
      <c r="C38" s="27" t="s">
        <v>21</v>
      </c>
      <c r="D38" s="27" t="s">
        <v>42</v>
      </c>
      <c r="E38" s="27"/>
      <c r="F38" s="28" t="s">
        <v>86</v>
      </c>
      <c r="G38" s="29"/>
      <c r="H38" s="30">
        <f>IF(K36&lt;1,I36,IF(WEEKDAY(I36,2)=5,I36+3,IF(WEEKDAY(I36,2)=6,I36+2,I36+1)))</f>
        <v>44042</v>
      </c>
      <c r="I38" s="30">
        <f>IF(OR(TB_교육과정2020[[#This Row],[교육
일수]]=1,K38&lt;=1),H38,IF((WEEKDAY(H38,2)+TB_교육과정2020[[#This Row],[교육
일수]]+TB_교육과정2020[[#This Row],[보정
일수]])&lt;7,H38+TB_교육과정2020[[#This Row],[교육
일수]]+TB_교육과정2020[[#This Row],[보정
일수]]-1,H38+TB_교육과정2020[[#This Row],[교육
일수]]+TB_교육과정2020[[#This Row],[보정
일수]]+1))</f>
        <v>44049</v>
      </c>
      <c r="J38" s="31">
        <v>0</v>
      </c>
      <c r="K38" s="49">
        <f>IF(TB_교육과정2020[[#This Row],[교육
시수]]&lt;8,0,TB_교육과정2020[[#This Row],[교육
시수]]/8)</f>
        <v>6</v>
      </c>
      <c r="L38" s="29">
        <v>48</v>
      </c>
      <c r="M38" s="29" t="s">
        <v>81</v>
      </c>
      <c r="N38" s="32" t="s">
        <v>116</v>
      </c>
    </row>
    <row r="39" spans="1:15" ht="15.65" x14ac:dyDescent="0.3">
      <c r="B39" s="27">
        <f t="shared" si="0"/>
        <v>36</v>
      </c>
      <c r="C39" s="27" t="s">
        <v>51</v>
      </c>
      <c r="D39" s="27" t="s">
        <v>11</v>
      </c>
      <c r="E39" s="27">
        <v>7</v>
      </c>
      <c r="F39" s="33" t="s">
        <v>60</v>
      </c>
      <c r="G39" s="29" t="s">
        <v>75</v>
      </c>
      <c r="H39" s="30">
        <v>44049</v>
      </c>
      <c r="I39" s="30">
        <f>IF(OR(TB_교육과정2020[[#This Row],[교육
일수]]=1,K39&lt;=1),H39,IF((WEEKDAY(H39,2)+TB_교육과정2020[[#This Row],[교육
일수]]+TB_교육과정2020[[#This Row],[보정
일수]])&lt;7,H39+TB_교육과정2020[[#This Row],[교육
일수]]+TB_교육과정2020[[#This Row],[보정
일수]]-1,H39+TB_교육과정2020[[#This Row],[교육
일수]]+TB_교육과정2020[[#This Row],[보정
일수]]+1))</f>
        <v>44049</v>
      </c>
      <c r="J39" s="31">
        <v>0</v>
      </c>
      <c r="K39" s="49">
        <f>IF(TB_교육과정2020[[#This Row],[교육
시수]]&lt;8,0,TB_교육과정2020[[#This Row],[교육
시수]]/8)</f>
        <v>0</v>
      </c>
      <c r="L39" s="29">
        <v>3</v>
      </c>
      <c r="M39" s="29" t="s">
        <v>39</v>
      </c>
      <c r="N39" s="28"/>
    </row>
    <row r="40" spans="1:15" ht="17.7" customHeight="1" x14ac:dyDescent="0.3">
      <c r="B40" s="27">
        <f t="shared" si="0"/>
        <v>37</v>
      </c>
      <c r="C40" s="27" t="s">
        <v>22</v>
      </c>
      <c r="D40" s="27" t="s">
        <v>24</v>
      </c>
      <c r="E40" s="27">
        <v>3</v>
      </c>
      <c r="F40" s="32" t="s">
        <v>71</v>
      </c>
      <c r="G40" s="29" t="s">
        <v>74</v>
      </c>
      <c r="H40" s="30">
        <f>IF(K38&lt;1,I38,IF(WEEKDAY(I38,2)=5,I38+3,IF(WEEKDAY(I38,2)=6,I38+2,I38+1)))</f>
        <v>44050</v>
      </c>
      <c r="I40" s="30">
        <f>IF(OR(TB_교육과정2020[[#This Row],[교육
일수]]=1,K40&lt;=1),H40,IF((WEEKDAY(H40,2)+TB_교육과정2020[[#This Row],[교육
일수]]+TB_교육과정2020[[#This Row],[보정
일수]])&lt;7,H40+TB_교육과정2020[[#This Row],[교육
일수]]+TB_교육과정2020[[#This Row],[보정
일수]]-1,H40+TB_교육과정2020[[#This Row],[교육
일수]]+TB_교육과정2020[[#This Row],[보정
일수]]+1))</f>
        <v>44050</v>
      </c>
      <c r="J40" s="31">
        <v>0</v>
      </c>
      <c r="K40" s="49">
        <f>IF(TB_교육과정2020[[#This Row],[교육
시수]]&lt;8,0,TB_교육과정2020[[#This Row],[교육
시수]]/8)</f>
        <v>1</v>
      </c>
      <c r="L40" s="29">
        <v>8</v>
      </c>
      <c r="M40" s="29" t="s">
        <v>39</v>
      </c>
      <c r="N40" s="28"/>
    </row>
    <row r="41" spans="1:15" ht="16.149999999999999" customHeight="1" x14ac:dyDescent="0.3">
      <c r="B41" s="27">
        <f t="shared" si="0"/>
        <v>38</v>
      </c>
      <c r="C41" s="27" t="s">
        <v>21</v>
      </c>
      <c r="D41" s="27" t="s">
        <v>42</v>
      </c>
      <c r="E41" s="27"/>
      <c r="F41" s="28" t="s">
        <v>54</v>
      </c>
      <c r="G41" s="29"/>
      <c r="H41" s="30">
        <f>IF(K40&lt;1,I40,IF(WEEKDAY(I40,2)=5,I40+3,IF(WEEKDAY(I40,2)=6,I40+2,I40+1)))</f>
        <v>44053</v>
      </c>
      <c r="I41" s="30">
        <f>IF(OR(TB_교육과정2020[[#This Row],[교육
일수]]=1,K41&lt;=1),H41,IF((WEEKDAY(H41,2)+TB_교육과정2020[[#This Row],[교육
일수]]+TB_교육과정2020[[#This Row],[보정
일수]])&lt;7,H41+TB_교육과정2020[[#This Row],[교육
일수]]+TB_교육과정2020[[#This Row],[보정
일수]]-1,H41+TB_교육과정2020[[#This Row],[교육
일수]]+TB_교육과정2020[[#This Row],[보정
일수]]+1))</f>
        <v>44056</v>
      </c>
      <c r="J41" s="31">
        <v>0</v>
      </c>
      <c r="K41" s="49">
        <f>IF(TB_교육과정2020[[#This Row],[교육
시수]]&lt;8,0,TB_교육과정2020[[#This Row],[교육
시수]]/8)</f>
        <v>4</v>
      </c>
      <c r="L41" s="29">
        <v>32</v>
      </c>
      <c r="M41" s="29" t="s">
        <v>81</v>
      </c>
      <c r="N41" s="32" t="s">
        <v>105</v>
      </c>
    </row>
    <row r="42" spans="1:15" ht="16.149999999999999" customHeight="1" x14ac:dyDescent="0.3">
      <c r="B42" s="27">
        <f>ROW()-3</f>
        <v>39</v>
      </c>
      <c r="C42" s="27" t="s">
        <v>51</v>
      </c>
      <c r="D42" s="27" t="s">
        <v>11</v>
      </c>
      <c r="E42" s="27">
        <v>8</v>
      </c>
      <c r="F42" s="33" t="s">
        <v>61</v>
      </c>
      <c r="G42" s="29" t="s">
        <v>75</v>
      </c>
      <c r="H42" s="30">
        <v>44056</v>
      </c>
      <c r="I42" s="30">
        <f>IF(OR(TB_교육과정2020[[#This Row],[교육
일수]]=1,K42&lt;=1),H42,IF((WEEKDAY(H42,2)+TB_교육과정2020[[#This Row],[교육
일수]]+TB_교육과정2020[[#This Row],[보정
일수]])&lt;7,H42+TB_교육과정2020[[#This Row],[교육
일수]]+TB_교육과정2020[[#This Row],[보정
일수]]-1,H42+TB_교육과정2020[[#This Row],[교육
일수]]+TB_교육과정2020[[#This Row],[보정
일수]]+1))</f>
        <v>44056</v>
      </c>
      <c r="J42" s="31">
        <v>0</v>
      </c>
      <c r="K42" s="49">
        <f>IF(TB_교육과정2020[[#This Row],[교육
시수]]&lt;8,0,TB_교육과정2020[[#This Row],[교육
시수]]/8)</f>
        <v>0</v>
      </c>
      <c r="L42" s="29">
        <v>3</v>
      </c>
      <c r="M42" s="29" t="s">
        <v>39</v>
      </c>
      <c r="N42" s="28"/>
    </row>
    <row r="43" spans="1:15" ht="16.149999999999999" customHeight="1" x14ac:dyDescent="0.3">
      <c r="B43" s="27">
        <f t="shared" si="0"/>
        <v>40</v>
      </c>
      <c r="C43" s="27" t="s">
        <v>22</v>
      </c>
      <c r="D43" s="27" t="s">
        <v>24</v>
      </c>
      <c r="E43" s="27">
        <v>4</v>
      </c>
      <c r="F43" s="32" t="s">
        <v>73</v>
      </c>
      <c r="G43" s="29" t="s">
        <v>74</v>
      </c>
      <c r="H43" s="30">
        <f>IF(K41&lt;1,I41,IF(WEEKDAY(I41,2)=5,I41+3,IF(WEEKDAY(I41,2)=6,I41+2,I41+1)))</f>
        <v>44057</v>
      </c>
      <c r="I43" s="30">
        <f>IF(OR(TB_교육과정2020[[#This Row],[교육
일수]]=1,K43&lt;=1),H43,IF((WEEKDAY(H43,2)+TB_교육과정2020[[#This Row],[교육
일수]]+TB_교육과정2020[[#This Row],[보정
일수]])&lt;7,H43+TB_교육과정2020[[#This Row],[교육
일수]]+TB_교육과정2020[[#This Row],[보정
일수]]-1,H43+TB_교육과정2020[[#This Row],[교육
일수]]+TB_교육과정2020[[#This Row],[보정
일수]]+1))</f>
        <v>44057</v>
      </c>
      <c r="J43" s="31">
        <v>0</v>
      </c>
      <c r="K43" s="49">
        <f>IF(TB_교육과정2020[[#This Row],[교육
시수]]&lt;8,0,TB_교육과정2020[[#This Row],[교육
시수]]/8)</f>
        <v>1</v>
      </c>
      <c r="L43" s="29">
        <v>8</v>
      </c>
      <c r="M43" s="29" t="s">
        <v>39</v>
      </c>
      <c r="N43" s="32"/>
    </row>
    <row r="44" spans="1:15" ht="16.149999999999999" customHeight="1" x14ac:dyDescent="0.3">
      <c r="B44" s="27">
        <f t="shared" si="0"/>
        <v>41</v>
      </c>
      <c r="C44" s="27" t="s">
        <v>21</v>
      </c>
      <c r="D44" s="27" t="s">
        <v>42</v>
      </c>
      <c r="E44" s="27"/>
      <c r="F44" s="28" t="s">
        <v>87</v>
      </c>
      <c r="G44" s="29"/>
      <c r="H44" s="30">
        <f t="shared" ref="H44:H63" si="2">IF(K43&lt;1,I43,IF(WEEKDAY(I43,2)=5,I43+3,IF(WEEKDAY(I43,2)=6,I43+2,I43+1)))</f>
        <v>44060</v>
      </c>
      <c r="I44" s="30">
        <f>IF(OR(TB_교육과정2020[[#This Row],[교육
일수]]=1,K44&lt;=1),H44,IF((WEEKDAY(H44,2)+TB_교육과정2020[[#This Row],[교육
일수]]+TB_교육과정2020[[#This Row],[보정
일수]])&lt;7,H44+TB_교육과정2020[[#This Row],[교육
일수]]+TB_교육과정2020[[#This Row],[보정
일수]]-1,H44+TB_교육과정2020[[#This Row],[교육
일수]]+TB_교육과정2020[[#This Row],[보정
일수]]+1))</f>
        <v>44063</v>
      </c>
      <c r="J44" s="31">
        <v>0</v>
      </c>
      <c r="K44" s="49">
        <f>IF(TB_교육과정2020[[#This Row],[교육
시수]]&lt;8,0,TB_교육과정2020[[#This Row],[교육
시수]]/8)</f>
        <v>4</v>
      </c>
      <c r="L44" s="29">
        <v>32</v>
      </c>
      <c r="M44" s="29" t="s">
        <v>81</v>
      </c>
      <c r="N44" s="28"/>
    </row>
    <row r="45" spans="1:15" ht="15.65" x14ac:dyDescent="0.3">
      <c r="B45" s="27">
        <f t="shared" si="0"/>
        <v>42</v>
      </c>
      <c r="C45" s="27" t="s">
        <v>51</v>
      </c>
      <c r="D45" s="27" t="s">
        <v>11</v>
      </c>
      <c r="E45" s="27">
        <v>9</v>
      </c>
      <c r="F45" s="33" t="s">
        <v>62</v>
      </c>
      <c r="G45" s="29" t="s">
        <v>75</v>
      </c>
      <c r="H45" s="30">
        <v>44063</v>
      </c>
      <c r="I45" s="30">
        <f>IF(OR(TB_교육과정2020[[#This Row],[교육
일수]]=1,K45&lt;=1),H45,IF((WEEKDAY(H45,2)+TB_교육과정2020[[#This Row],[교육
일수]]+TB_교육과정2020[[#This Row],[보정
일수]])&lt;7,H45+TB_교육과정2020[[#This Row],[교육
일수]]+TB_교육과정2020[[#This Row],[보정
일수]]-1,H45+TB_교육과정2020[[#This Row],[교육
일수]]+TB_교육과정2020[[#This Row],[보정
일수]]+1))</f>
        <v>44063</v>
      </c>
      <c r="J45" s="31">
        <v>0</v>
      </c>
      <c r="K45" s="49">
        <f>IF(TB_교육과정2020[[#This Row],[교육
시수]]&lt;8,0,TB_교육과정2020[[#This Row],[교육
시수]]/8)</f>
        <v>0</v>
      </c>
      <c r="L45" s="29">
        <v>3</v>
      </c>
      <c r="M45" s="29" t="s">
        <v>39</v>
      </c>
      <c r="N45" s="28"/>
    </row>
    <row r="46" spans="1:15" ht="17" customHeight="1" x14ac:dyDescent="0.3">
      <c r="B46" s="27">
        <f t="shared" si="0"/>
        <v>43</v>
      </c>
      <c r="C46" s="27" t="s">
        <v>22</v>
      </c>
      <c r="D46" s="27" t="s">
        <v>24</v>
      </c>
      <c r="E46" s="27">
        <v>5</v>
      </c>
      <c r="F46" s="32" t="s">
        <v>72</v>
      </c>
      <c r="G46" s="29" t="s">
        <v>74</v>
      </c>
      <c r="H46" s="30">
        <f>IF(K44&lt;1,I44,IF(WEEKDAY(I44,2)=5,I44+3,IF(WEEKDAY(I44,2)=6,I44+2,I44+1)))</f>
        <v>44064</v>
      </c>
      <c r="I46" s="30">
        <f>IF(OR(TB_교육과정2020[[#This Row],[교육
일수]]=1,K46&lt;=1),H46,IF((WEEKDAY(H46,2)+TB_교육과정2020[[#This Row],[교육
일수]]+TB_교육과정2020[[#This Row],[보정
일수]])&lt;7,H46+TB_교육과정2020[[#This Row],[교육
일수]]+TB_교육과정2020[[#This Row],[보정
일수]]-1,H46+TB_교육과정2020[[#This Row],[교육
일수]]+TB_교육과정2020[[#This Row],[보정
일수]]+1))</f>
        <v>44064</v>
      </c>
      <c r="J46" s="31">
        <v>0</v>
      </c>
      <c r="K46" s="49">
        <f>IF(TB_교육과정2020[[#This Row],[교육
시수]]&lt;8,0,TB_교육과정2020[[#This Row],[교육
시수]]/8)</f>
        <v>1</v>
      </c>
      <c r="L46" s="29">
        <v>8</v>
      </c>
      <c r="M46" s="29" t="s">
        <v>39</v>
      </c>
      <c r="N46" s="28"/>
    </row>
    <row r="47" spans="1:15" ht="16.149999999999999" customHeight="1" x14ac:dyDescent="0.3">
      <c r="B47" s="27">
        <f t="shared" si="0"/>
        <v>44</v>
      </c>
      <c r="C47" s="27" t="s">
        <v>21</v>
      </c>
      <c r="D47" s="27" t="s">
        <v>42</v>
      </c>
      <c r="E47" s="27"/>
      <c r="F47" s="28" t="s">
        <v>88</v>
      </c>
      <c r="G47" s="29"/>
      <c r="H47" s="30">
        <f t="shared" si="2"/>
        <v>44067</v>
      </c>
      <c r="I47" s="30">
        <f>IF(OR(TB_교육과정2020[[#This Row],[교육
일수]]=1,K47&lt;=1),H47,IF((WEEKDAY(H47,2)+TB_교육과정2020[[#This Row],[교육
일수]]+TB_교육과정2020[[#This Row],[보정
일수]])&lt;7,H47+TB_교육과정2020[[#This Row],[교육
일수]]+TB_교육과정2020[[#This Row],[보정
일수]]-1,H47+TB_교육과정2020[[#This Row],[교육
일수]]+TB_교육과정2020[[#This Row],[보정
일수]]+1))</f>
        <v>44070</v>
      </c>
      <c r="J47" s="31">
        <v>0</v>
      </c>
      <c r="K47" s="49">
        <f>IF(TB_교육과정2020[[#This Row],[교육
시수]]&lt;8,0,TB_교육과정2020[[#This Row],[교육
시수]]/8)</f>
        <v>4</v>
      </c>
      <c r="L47" s="29">
        <v>32</v>
      </c>
      <c r="M47" s="29" t="s">
        <v>81</v>
      </c>
      <c r="N47" s="28"/>
    </row>
    <row r="48" spans="1:15" ht="16.149999999999999" customHeight="1" x14ac:dyDescent="0.3">
      <c r="B48" s="27">
        <f t="shared" si="0"/>
        <v>45</v>
      </c>
      <c r="C48" s="27" t="s">
        <v>22</v>
      </c>
      <c r="D48" s="27" t="s">
        <v>24</v>
      </c>
      <c r="E48" s="27">
        <v>6</v>
      </c>
      <c r="F48" s="32" t="s">
        <v>70</v>
      </c>
      <c r="G48" s="29" t="s">
        <v>74</v>
      </c>
      <c r="H48" s="30">
        <f t="shared" si="2"/>
        <v>44071</v>
      </c>
      <c r="I48" s="30">
        <f>IF(OR(TB_교육과정2020[[#This Row],[교육
일수]]=1,K48&lt;=1),H48,IF((WEEKDAY(H48,2)+TB_교육과정2020[[#This Row],[교육
일수]]+TB_교육과정2020[[#This Row],[보정
일수]])&lt;7,H48+TB_교육과정2020[[#This Row],[교육
일수]]+TB_교육과정2020[[#This Row],[보정
일수]]-1,H48+TB_교육과정2020[[#This Row],[교육
일수]]+TB_교육과정2020[[#This Row],[보정
일수]]+1))</f>
        <v>44071</v>
      </c>
      <c r="J48" s="31">
        <v>0</v>
      </c>
      <c r="K48" s="49">
        <f>IF(TB_교육과정2020[[#This Row],[교육
시수]]&lt;8,0,TB_교육과정2020[[#This Row],[교육
시수]]/8)</f>
        <v>1</v>
      </c>
      <c r="L48" s="29">
        <v>8</v>
      </c>
      <c r="M48" s="29" t="s">
        <v>39</v>
      </c>
      <c r="N48" s="28"/>
    </row>
    <row r="49" spans="2:14" ht="17.7" customHeight="1" x14ac:dyDescent="0.3">
      <c r="B49" s="27">
        <f t="shared" si="0"/>
        <v>46</v>
      </c>
      <c r="C49" s="27" t="s">
        <v>21</v>
      </c>
      <c r="D49" s="27" t="s">
        <v>42</v>
      </c>
      <c r="E49" s="27"/>
      <c r="F49" s="28" t="s">
        <v>89</v>
      </c>
      <c r="G49" s="29"/>
      <c r="H49" s="30">
        <f t="shared" si="2"/>
        <v>44074</v>
      </c>
      <c r="I49" s="30">
        <f>IF(OR(TB_교육과정2020[[#This Row],[교육
일수]]=1,K49&lt;=1),H49,IF((WEEKDAY(H49,2)+TB_교육과정2020[[#This Row],[교육
일수]]+TB_교육과정2020[[#This Row],[보정
일수]])&lt;7,H49+TB_교육과정2020[[#This Row],[교육
일수]]+TB_교육과정2020[[#This Row],[보정
일수]]-1,H49+TB_교육과정2020[[#This Row],[교육
일수]]+TB_교육과정2020[[#This Row],[보정
일수]]+1))</f>
        <v>44078</v>
      </c>
      <c r="J49" s="31">
        <v>0</v>
      </c>
      <c r="K49" s="49">
        <f>IF(TB_교육과정2020[[#This Row],[교육
시수]]&lt;8,0,TB_교육과정2020[[#This Row],[교육
시수]]/8)</f>
        <v>5</v>
      </c>
      <c r="L49" s="29">
        <v>40</v>
      </c>
      <c r="M49" s="29" t="s">
        <v>81</v>
      </c>
      <c r="N49" s="28"/>
    </row>
    <row r="50" spans="2:14" ht="16.149999999999999" customHeight="1" x14ac:dyDescent="0.3">
      <c r="B50" s="27">
        <f t="shared" si="0"/>
        <v>47</v>
      </c>
      <c r="C50" s="27" t="s">
        <v>21</v>
      </c>
      <c r="D50" s="27" t="s">
        <v>42</v>
      </c>
      <c r="E50" s="27"/>
      <c r="F50" s="28" t="s">
        <v>90</v>
      </c>
      <c r="G50" s="29"/>
      <c r="H50" s="30">
        <f t="shared" si="2"/>
        <v>44081</v>
      </c>
      <c r="I50" s="30">
        <f>IF(OR(TB_교육과정2020[[#This Row],[교육
일수]]=1,K50&lt;=1),H50,IF((WEEKDAY(H50,2)+TB_교육과정2020[[#This Row],[교육
일수]]+TB_교육과정2020[[#This Row],[보정
일수]])&lt;7,H50+TB_교육과정2020[[#This Row],[교육
일수]]+TB_교육과정2020[[#This Row],[보정
일수]]-1,H50+TB_교육과정2020[[#This Row],[교육
일수]]+TB_교육과정2020[[#This Row],[보정
일수]]+1))</f>
        <v>44085</v>
      </c>
      <c r="J50" s="31">
        <v>0</v>
      </c>
      <c r="K50" s="49">
        <f>IF(TB_교육과정2020[[#This Row],[교육
시수]]&lt;8,0,TB_교육과정2020[[#This Row],[교육
시수]]/8)</f>
        <v>5</v>
      </c>
      <c r="L50" s="29">
        <v>40</v>
      </c>
      <c r="M50" s="29" t="s">
        <v>81</v>
      </c>
      <c r="N50" s="32" t="s">
        <v>104</v>
      </c>
    </row>
    <row r="51" spans="2:14" ht="16.149999999999999" customHeight="1" x14ac:dyDescent="0.3">
      <c r="B51" s="27">
        <f t="shared" si="0"/>
        <v>48</v>
      </c>
      <c r="C51" s="27" t="s">
        <v>21</v>
      </c>
      <c r="D51" s="27" t="s">
        <v>42</v>
      </c>
      <c r="E51" s="27"/>
      <c r="F51" s="28" t="s">
        <v>91</v>
      </c>
      <c r="G51" s="29"/>
      <c r="H51" s="30">
        <f t="shared" si="2"/>
        <v>44088</v>
      </c>
      <c r="I51" s="30">
        <f>IF(OR(TB_교육과정2020[[#This Row],[교육
일수]]=1,K51&lt;=1),H51,IF((WEEKDAY(H51,2)+TB_교육과정2020[[#This Row],[교육
일수]]+TB_교육과정2020[[#This Row],[보정
일수]])&lt;7,H51+TB_교육과정2020[[#This Row],[교육
일수]]+TB_교육과정2020[[#This Row],[보정
일수]]-1,H51+TB_교육과정2020[[#This Row],[교육
일수]]+TB_교육과정2020[[#This Row],[보정
일수]]+1))</f>
        <v>44092</v>
      </c>
      <c r="J51" s="31">
        <v>0</v>
      </c>
      <c r="K51" s="49">
        <f>IF(TB_교육과정2020[[#This Row],[교육
시수]]&lt;8,0,TB_교육과정2020[[#This Row],[교육
시수]]/8)</f>
        <v>5</v>
      </c>
      <c r="L51" s="29">
        <v>40</v>
      </c>
      <c r="M51" s="29" t="s">
        <v>81</v>
      </c>
      <c r="N51" s="32"/>
    </row>
    <row r="52" spans="2:14" ht="16.149999999999999" customHeight="1" x14ac:dyDescent="0.3">
      <c r="B52" s="27">
        <f t="shared" si="0"/>
        <v>49</v>
      </c>
      <c r="C52" s="27" t="s">
        <v>21</v>
      </c>
      <c r="D52" s="27" t="s">
        <v>42</v>
      </c>
      <c r="E52" s="27"/>
      <c r="F52" s="28" t="s">
        <v>92</v>
      </c>
      <c r="G52" s="29"/>
      <c r="H52" s="30">
        <f t="shared" si="2"/>
        <v>44095</v>
      </c>
      <c r="I52" s="30">
        <f>IF(OR(TB_교육과정2020[[#This Row],[교육
일수]]=1,K52&lt;=1),H52,IF((WEEKDAY(H52,2)+TB_교육과정2020[[#This Row],[교육
일수]]+TB_교육과정2020[[#This Row],[보정
일수]])&lt;7,H52+TB_교육과정2020[[#This Row],[교육
일수]]+TB_교육과정2020[[#This Row],[보정
일수]]-1,H52+TB_교육과정2020[[#This Row],[교육
일수]]+TB_교육과정2020[[#This Row],[보정
일수]]+1))</f>
        <v>44099</v>
      </c>
      <c r="J52" s="31">
        <v>0</v>
      </c>
      <c r="K52" s="49">
        <f>IF(TB_교육과정2020[[#This Row],[교육
시수]]&lt;8,0,TB_교육과정2020[[#This Row],[교육
시수]]/8)</f>
        <v>5</v>
      </c>
      <c r="L52" s="29">
        <v>40</v>
      </c>
      <c r="M52" s="29" t="s">
        <v>81</v>
      </c>
      <c r="N52" s="32"/>
    </row>
    <row r="53" spans="2:14" ht="51.65" x14ac:dyDescent="0.3">
      <c r="B53" s="27">
        <f t="shared" si="0"/>
        <v>50</v>
      </c>
      <c r="C53" s="27" t="s">
        <v>21</v>
      </c>
      <c r="D53" s="27" t="s">
        <v>42</v>
      </c>
      <c r="E53" s="27"/>
      <c r="F53" s="28" t="s">
        <v>93</v>
      </c>
      <c r="G53" s="29"/>
      <c r="H53" s="30">
        <f t="shared" si="2"/>
        <v>44102</v>
      </c>
      <c r="I53" s="30">
        <f>IF(OR(TB_교육과정2020[[#This Row],[교육
일수]]=1,K53&lt;=1),H53,IF((WEEKDAY(H53,2)+TB_교육과정2020[[#This Row],[교육
일수]]+TB_교육과정2020[[#This Row],[보정
일수]])&lt;7,H53+TB_교육과정2020[[#This Row],[교육
일수]]+TB_교육과정2020[[#This Row],[보정
일수]]-1,H53+TB_교육과정2020[[#This Row],[교육
일수]]+TB_교육과정2020[[#This Row],[보정
일수]]+1))</f>
        <v>44112</v>
      </c>
      <c r="J53" s="31">
        <v>3</v>
      </c>
      <c r="K53" s="49">
        <f>IF(TB_교육과정2020[[#This Row],[교육
시수]]&lt;8,0,TB_교육과정2020[[#This Row],[교육
시수]]/8)</f>
        <v>6</v>
      </c>
      <c r="L53" s="29">
        <v>48</v>
      </c>
      <c r="M53" s="29" t="s">
        <v>81</v>
      </c>
      <c r="N53" s="28" t="s">
        <v>103</v>
      </c>
    </row>
    <row r="54" spans="2:14" ht="15.65" x14ac:dyDescent="0.3">
      <c r="B54" s="42">
        <f>ROW()-3</f>
        <v>51</v>
      </c>
      <c r="C54" s="43" t="s">
        <v>51</v>
      </c>
      <c r="D54" s="43" t="s">
        <v>11</v>
      </c>
      <c r="E54" s="43">
        <v>10</v>
      </c>
      <c r="F54" s="44" t="s">
        <v>121</v>
      </c>
      <c r="G54" s="41" t="s">
        <v>8</v>
      </c>
      <c r="H54" s="46">
        <v>44117</v>
      </c>
      <c r="I54" s="46">
        <f>IF(OR(TB_교육과정2020[[#This Row],[교육
일수]]=1,K54&lt;=1),H54,IF((WEEKDAY(H54,2)+TB_교육과정2020[[#This Row],[교육
일수]]+TB_교육과정2020[[#This Row],[보정
일수]])&lt;7,H54+TB_교육과정2020[[#This Row],[교육
일수]]+TB_교육과정2020[[#This Row],[보정
일수]]-1,H54+TB_교육과정2020[[#This Row],[교육
일수]]+TB_교육과정2020[[#This Row],[보정
일수]]+1))</f>
        <v>44117</v>
      </c>
      <c r="J54" s="47">
        <v>0</v>
      </c>
      <c r="K54" s="51">
        <f>IF(TB_교육과정2020[[#This Row],[교육
시수]]&lt;8,0,TB_교육과정2020[[#This Row],[교육
시수]]/8)</f>
        <v>0</v>
      </c>
      <c r="L54" s="45">
        <v>3</v>
      </c>
      <c r="M54" s="45" t="s">
        <v>49</v>
      </c>
      <c r="N54" s="48"/>
    </row>
    <row r="55" spans="2:14" ht="15.65" x14ac:dyDescent="0.3">
      <c r="B55" s="42">
        <f>ROW()-3</f>
        <v>52</v>
      </c>
      <c r="C55" s="43" t="s">
        <v>51</v>
      </c>
      <c r="D55" s="43" t="s">
        <v>11</v>
      </c>
      <c r="E55" s="43">
        <v>11</v>
      </c>
      <c r="F55" s="44" t="s">
        <v>122</v>
      </c>
      <c r="G55" s="41" t="s">
        <v>2</v>
      </c>
      <c r="H55" s="46">
        <v>44119</v>
      </c>
      <c r="I55" s="46">
        <f>IF(OR(TB_교육과정2020[[#This Row],[교육
일수]]=1,K55&lt;=1),H55,IF((WEEKDAY(H55,2)+TB_교육과정2020[[#This Row],[교육
일수]]+TB_교육과정2020[[#This Row],[보정
일수]])&lt;7,H55+TB_교육과정2020[[#This Row],[교육
일수]]+TB_교육과정2020[[#This Row],[보정
일수]]-1,H55+TB_교육과정2020[[#This Row],[교육
일수]]+TB_교육과정2020[[#This Row],[보정
일수]]+1))</f>
        <v>44119</v>
      </c>
      <c r="J55" s="47">
        <v>0</v>
      </c>
      <c r="K55" s="51">
        <f>IF(TB_교육과정2020[[#This Row],[교육
시수]]&lt;8,0,TB_교육과정2020[[#This Row],[교육
시수]]/8)</f>
        <v>0</v>
      </c>
      <c r="L55" s="45">
        <v>3</v>
      </c>
      <c r="M55" s="45" t="s">
        <v>49</v>
      </c>
      <c r="N55" s="48"/>
    </row>
    <row r="56" spans="2:14" ht="16.149999999999999" customHeight="1" x14ac:dyDescent="0.3">
      <c r="B56" s="27">
        <f t="shared" si="0"/>
        <v>53</v>
      </c>
      <c r="C56" s="27" t="s">
        <v>21</v>
      </c>
      <c r="D56" s="27" t="s">
        <v>42</v>
      </c>
      <c r="E56" s="27"/>
      <c r="F56" s="28" t="s">
        <v>94</v>
      </c>
      <c r="G56" s="29"/>
      <c r="H56" s="30">
        <v>44116</v>
      </c>
      <c r="I56" s="30">
        <f>IF(OR(TB_교육과정2020[[#This Row],[교육
일수]]=1,K56&lt;=1),H56,IF((WEEKDAY(H56,2)+TB_교육과정2020[[#This Row],[교육
일수]]+TB_교육과정2020[[#This Row],[보정
일수]])&lt;7,H56+TB_교육과정2020[[#This Row],[교육
일수]]+TB_교육과정2020[[#This Row],[보정
일수]]-1,H56+TB_교육과정2020[[#This Row],[교육
일수]]+TB_교육과정2020[[#This Row],[보정
일수]]+1))</f>
        <v>44120</v>
      </c>
      <c r="J56" s="31">
        <v>0</v>
      </c>
      <c r="K56" s="49">
        <f>IF(TB_교육과정2020[[#This Row],[교육
시수]]&lt;8,0,TB_교육과정2020[[#This Row],[교육
시수]]/8)</f>
        <v>5</v>
      </c>
      <c r="L56" s="29">
        <v>40</v>
      </c>
      <c r="M56" s="29" t="s">
        <v>81</v>
      </c>
      <c r="N56" s="32"/>
    </row>
    <row r="57" spans="2:14" ht="15.65" x14ac:dyDescent="0.3">
      <c r="B57" s="42">
        <f>ROW()-3</f>
        <v>54</v>
      </c>
      <c r="C57" s="43" t="s">
        <v>51</v>
      </c>
      <c r="D57" s="43" t="s">
        <v>11</v>
      </c>
      <c r="E57" s="43">
        <v>12</v>
      </c>
      <c r="F57" s="44" t="s">
        <v>120</v>
      </c>
      <c r="G57" s="41" t="s">
        <v>2</v>
      </c>
      <c r="H57" s="46">
        <v>44124</v>
      </c>
      <c r="I57" s="46">
        <f>IF(OR(TB_교육과정2020[[#This Row],[교육
일수]]=1,K57&lt;=1),H57,IF((WEEKDAY(H57,2)+TB_교육과정2020[[#This Row],[교육
일수]]+TB_교육과정2020[[#This Row],[보정
일수]])&lt;7,H57+TB_교육과정2020[[#This Row],[교육
일수]]+TB_교육과정2020[[#This Row],[보정
일수]]-1,H57+TB_교육과정2020[[#This Row],[교육
일수]]+TB_교육과정2020[[#This Row],[보정
일수]]+1))</f>
        <v>44124</v>
      </c>
      <c r="J57" s="47">
        <v>0</v>
      </c>
      <c r="K57" s="51">
        <f>IF(TB_교육과정2020[[#This Row],[교육
시수]]&lt;8,0,TB_교육과정2020[[#This Row],[교육
시수]]/8)</f>
        <v>0</v>
      </c>
      <c r="L57" s="45">
        <v>3</v>
      </c>
      <c r="M57" s="45" t="s">
        <v>49</v>
      </c>
      <c r="N57" s="48"/>
    </row>
    <row r="58" spans="2:14" ht="15.65" x14ac:dyDescent="0.3">
      <c r="B58" s="42">
        <f t="shared" si="0"/>
        <v>55</v>
      </c>
      <c r="C58" s="43" t="s">
        <v>51</v>
      </c>
      <c r="D58" s="43" t="s">
        <v>11</v>
      </c>
      <c r="E58" s="43">
        <v>13</v>
      </c>
      <c r="F58" s="44" t="s">
        <v>123</v>
      </c>
      <c r="G58" s="41" t="s">
        <v>13</v>
      </c>
      <c r="H58" s="46">
        <v>44126</v>
      </c>
      <c r="I58" s="46">
        <f>IF(OR(TB_교육과정2020[[#This Row],[교육
일수]]=1,K58&lt;=1),H58,IF((WEEKDAY(H58,2)+TB_교육과정2020[[#This Row],[교육
일수]]+TB_교육과정2020[[#This Row],[보정
일수]])&lt;7,H58+TB_교육과정2020[[#This Row],[교육
일수]]+TB_교육과정2020[[#This Row],[보정
일수]]-1,H58+TB_교육과정2020[[#This Row],[교육
일수]]+TB_교육과정2020[[#This Row],[보정
일수]]+1))</f>
        <v>44126</v>
      </c>
      <c r="J58" s="47">
        <v>0</v>
      </c>
      <c r="K58" s="51">
        <f>IF(TB_교육과정2020[[#This Row],[교육
시수]]&lt;8,0,TB_교육과정2020[[#This Row],[교육
시수]]/8)</f>
        <v>0</v>
      </c>
      <c r="L58" s="45">
        <v>3</v>
      </c>
      <c r="M58" s="45" t="s">
        <v>49</v>
      </c>
      <c r="N58" s="48"/>
    </row>
    <row r="59" spans="2:14" ht="16.149999999999999" customHeight="1" x14ac:dyDescent="0.3">
      <c r="B59" s="27">
        <f t="shared" si="0"/>
        <v>56</v>
      </c>
      <c r="C59" s="27" t="s">
        <v>21</v>
      </c>
      <c r="D59" s="27" t="s">
        <v>42</v>
      </c>
      <c r="E59" s="27"/>
      <c r="F59" s="28" t="s">
        <v>95</v>
      </c>
      <c r="G59" s="29"/>
      <c r="H59" s="30">
        <f>IF(K56&lt;1,I56,IF(WEEKDAY(I56,2)=5,I56+3,IF(WEEKDAY(I56,2)=6,I56+2,I56+1)))</f>
        <v>44123</v>
      </c>
      <c r="I59" s="30">
        <f>IF(OR(TB_교육과정2020[[#This Row],[교육
일수]]=1,K59&lt;=1),H59,IF((WEEKDAY(H59,2)+TB_교육과정2020[[#This Row],[교육
일수]]+TB_교육과정2020[[#This Row],[보정
일수]])&lt;7,H59+TB_교육과정2020[[#This Row],[교육
일수]]+TB_교육과정2020[[#This Row],[보정
일수]]-1,H59+TB_교육과정2020[[#This Row],[교육
일수]]+TB_교육과정2020[[#This Row],[보정
일수]]+1))</f>
        <v>44127</v>
      </c>
      <c r="J59" s="31">
        <v>0</v>
      </c>
      <c r="K59" s="49">
        <f>IF(TB_교육과정2020[[#This Row],[교육
시수]]&lt;8,0,TB_교육과정2020[[#This Row],[교육
시수]]/8)</f>
        <v>5</v>
      </c>
      <c r="L59" s="29">
        <v>40</v>
      </c>
      <c r="M59" s="29" t="s">
        <v>81</v>
      </c>
      <c r="N59" s="40"/>
    </row>
    <row r="60" spans="2:14" ht="15.65" x14ac:dyDescent="0.3">
      <c r="B60" s="42">
        <f t="shared" si="0"/>
        <v>57</v>
      </c>
      <c r="C60" s="43" t="s">
        <v>51</v>
      </c>
      <c r="D60" s="43" t="s">
        <v>11</v>
      </c>
      <c r="E60" s="43">
        <v>14</v>
      </c>
      <c r="F60" s="44" t="s">
        <v>45</v>
      </c>
      <c r="G60" s="41" t="s">
        <v>13</v>
      </c>
      <c r="H60" s="46">
        <v>44133</v>
      </c>
      <c r="I60" s="46">
        <f>IF(OR(TB_교육과정2020[[#This Row],[교육
일수]]=1,K60&lt;=1),H60,IF((WEEKDAY(H60,2)+TB_교육과정2020[[#This Row],[교육
일수]]+TB_교육과정2020[[#This Row],[보정
일수]])&lt;7,H60+TB_교육과정2020[[#This Row],[교육
일수]]+TB_교육과정2020[[#This Row],[보정
일수]]-1,H60+TB_교육과정2020[[#This Row],[교육
일수]]+TB_교육과정2020[[#This Row],[보정
일수]]+1))</f>
        <v>44133</v>
      </c>
      <c r="J60" s="47">
        <v>0</v>
      </c>
      <c r="K60" s="51">
        <f>IF(TB_교육과정2020[[#This Row],[교육
시수]]&lt;8,0,TB_교육과정2020[[#This Row],[교육
시수]]/8)</f>
        <v>0</v>
      </c>
      <c r="L60" s="45">
        <v>3</v>
      </c>
      <c r="M60" s="45" t="s">
        <v>49</v>
      </c>
      <c r="N60" s="48"/>
    </row>
    <row r="61" spans="2:14" ht="25.85" x14ac:dyDescent="0.3">
      <c r="B61" s="27">
        <f t="shared" si="0"/>
        <v>58</v>
      </c>
      <c r="C61" s="27" t="s">
        <v>21</v>
      </c>
      <c r="D61" s="27" t="s">
        <v>42</v>
      </c>
      <c r="E61" s="27"/>
      <c r="F61" s="28" t="s">
        <v>96</v>
      </c>
      <c r="G61" s="29"/>
      <c r="H61" s="30">
        <f>IF(K59&lt;1,I59,IF(WEEKDAY(I59,2)=5,I59+3,IF(WEEKDAY(I59,2)=6,I59+2,I59+1)))</f>
        <v>44130</v>
      </c>
      <c r="I61" s="30">
        <f>IF(OR(TB_교육과정2020[[#This Row],[교육
일수]]=1,K61&lt;=1),H61,IF((WEEKDAY(H61,2)+TB_교육과정2020[[#This Row],[교육
일수]]+TB_교육과정2020[[#This Row],[보정
일수]])&lt;7,H61+TB_교육과정2020[[#This Row],[교육
일수]]+TB_교육과정2020[[#This Row],[보정
일수]]-1,H61+TB_교육과정2020[[#This Row],[교육
일수]]+TB_교육과정2020[[#This Row],[보정
일수]]+1))</f>
        <v>44134</v>
      </c>
      <c r="J61" s="31">
        <v>0</v>
      </c>
      <c r="K61" s="49">
        <f>IF(TB_교육과정2020[[#This Row],[교육
시수]]&lt;8,0,TB_교육과정2020[[#This Row],[교육
시수]]/8)</f>
        <v>5</v>
      </c>
      <c r="L61" s="29">
        <v>40</v>
      </c>
      <c r="M61" s="29" t="s">
        <v>81</v>
      </c>
      <c r="N61" s="28" t="s">
        <v>119</v>
      </c>
    </row>
    <row r="62" spans="2:14" ht="16.149999999999999" customHeight="1" x14ac:dyDescent="0.3">
      <c r="B62" s="27">
        <f>ROW()-3</f>
        <v>59</v>
      </c>
      <c r="C62" s="27" t="s">
        <v>51</v>
      </c>
      <c r="D62" s="27" t="s">
        <v>55</v>
      </c>
      <c r="E62" s="27">
        <v>2</v>
      </c>
      <c r="F62" s="33" t="s">
        <v>63</v>
      </c>
      <c r="G62" s="29" t="s">
        <v>74</v>
      </c>
      <c r="H62" s="30">
        <v>44137</v>
      </c>
      <c r="I62" s="30">
        <f>IF(OR(TB_교육과정2020[[#This Row],[교육
일수]]=1,K62&lt;=1),H62,IF((WEEKDAY(H62,2)+TB_교육과정2020[[#This Row],[교육
일수]]+TB_교육과정2020[[#This Row],[보정
일수]])&lt;7,H62+TB_교육과정2020[[#This Row],[교육
일수]]+TB_교육과정2020[[#This Row],[보정
일수]]-1,H62+TB_교육과정2020[[#This Row],[교육
일수]]+TB_교육과정2020[[#This Row],[보정
일수]]+1))</f>
        <v>44137</v>
      </c>
      <c r="J62" s="31">
        <v>0</v>
      </c>
      <c r="K62" s="49">
        <f>IF(TB_교육과정2020[[#This Row],[교육
시수]]&lt;8,0,TB_교육과정2020[[#This Row],[교육
시수]]/8)</f>
        <v>0</v>
      </c>
      <c r="L62" s="29">
        <v>3</v>
      </c>
      <c r="M62" s="29" t="s">
        <v>100</v>
      </c>
      <c r="N62" s="28"/>
    </row>
    <row r="63" spans="2:14" ht="15.65" x14ac:dyDescent="0.3">
      <c r="B63" s="27">
        <f t="shared" si="0"/>
        <v>60</v>
      </c>
      <c r="C63" s="27" t="s">
        <v>21</v>
      </c>
      <c r="D63" s="27" t="s">
        <v>42</v>
      </c>
      <c r="E63" s="27"/>
      <c r="F63" s="28" t="s">
        <v>106</v>
      </c>
      <c r="G63" s="29"/>
      <c r="H63" s="30">
        <f t="shared" si="2"/>
        <v>44137</v>
      </c>
      <c r="I63" s="30">
        <f>IF(OR(TB_교육과정2020[[#This Row],[교육
일수]]=1,K63&lt;=1),H63,IF((WEEKDAY(H63,2)+TB_교육과정2020[[#This Row],[교육
일수]]+TB_교육과정2020[[#This Row],[보정
일수]])&lt;7,H63+TB_교육과정2020[[#This Row],[교육
일수]]+TB_교육과정2020[[#This Row],[보정
일수]]-1,H63+TB_교육과정2020[[#This Row],[교육
일수]]+TB_교육과정2020[[#This Row],[보정
일수]]+1))</f>
        <v>44141</v>
      </c>
      <c r="J63" s="31">
        <v>0</v>
      </c>
      <c r="K63" s="49">
        <f>IF(TB_교육과정2020[[#This Row],[교육
시수]]&lt;8,0,TB_교육과정2020[[#This Row],[교육
시수]]/8)</f>
        <v>5</v>
      </c>
      <c r="L63" s="29">
        <v>40</v>
      </c>
      <c r="M63" s="29" t="s">
        <v>81</v>
      </c>
      <c r="N63" s="32" t="s">
        <v>109</v>
      </c>
    </row>
    <row r="65" spans="13:20" ht="16.149999999999999" customHeight="1" x14ac:dyDescent="0.3">
      <c r="M65" s="11"/>
      <c r="N65" s="11"/>
      <c r="O65" s="11"/>
      <c r="Q65" s="11"/>
      <c r="R65" s="11"/>
      <c r="S65" s="11"/>
      <c r="T65" s="11"/>
    </row>
    <row r="66" spans="13:20" ht="16.149999999999999" customHeight="1" x14ac:dyDescent="0.3">
      <c r="M66" s="11"/>
      <c r="N66" s="11"/>
      <c r="O66" s="11"/>
      <c r="Q66" s="11"/>
      <c r="R66" s="11"/>
      <c r="S66" s="11"/>
      <c r="T66" s="11"/>
    </row>
    <row r="67" spans="13:20" ht="16.149999999999999" customHeight="1" x14ac:dyDescent="0.3">
      <c r="M67" s="11"/>
      <c r="N67" s="11"/>
      <c r="O67" s="11"/>
      <c r="Q67" s="11"/>
      <c r="R67" s="11"/>
      <c r="S67" s="11"/>
      <c r="T67" s="11"/>
    </row>
    <row r="68" spans="13:20" ht="16.149999999999999" customHeight="1" x14ac:dyDescent="0.3">
      <c r="M68" s="11"/>
      <c r="N68" s="11"/>
      <c r="O68" s="11"/>
      <c r="Q68" s="11"/>
      <c r="R68" s="11"/>
      <c r="S68" s="11"/>
      <c r="T68" s="11"/>
    </row>
    <row r="69" spans="13:20" ht="16.149999999999999" customHeight="1" x14ac:dyDescent="0.3">
      <c r="M69" s="11"/>
      <c r="N69" s="11"/>
      <c r="O69" s="11"/>
      <c r="Q69" s="11"/>
      <c r="R69" s="11"/>
      <c r="S69" s="11"/>
      <c r="T69" s="11"/>
    </row>
  </sheetData>
  <mergeCells count="1">
    <mergeCell ref="B1:F2"/>
  </mergeCells>
  <phoneticPr fontId="2" type="noConversion"/>
  <conditionalFormatting sqref="F4:G63">
    <cfRule type="expression" dxfId="153" priority="1">
      <formula>$G4="[신규]"</formula>
    </cfRule>
  </conditionalFormatting>
  <conditionalFormatting sqref="B4:N63">
    <cfRule type="expression" dxfId="152" priority="2">
      <formula>$C4="특강"</formula>
    </cfRule>
    <cfRule type="expression" dxfId="151" priority="3">
      <formula>$C4="보강"</formula>
    </cfRule>
    <cfRule type="expression" dxfId="150" priority="4">
      <formula>$C4="산학"</formula>
    </cfRule>
  </conditionalFormatting>
  <printOptions horizontalCentered="1"/>
  <pageMargins left="0.23622047244094491" right="0.23622047244094491" top="0.39370078740157483" bottom="0.39370078740157483" header="0.19685039370078741" footer="0.19685039370078741"/>
  <pageSetup paperSize="8" scale="83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0 요약</vt:lpstr>
      <vt:lpstr>1 교육과정(외부공개용)</vt:lpstr>
      <vt:lpstr>'1 교육과정(외부공개용)'!Print_Titles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sjpark@cslee.co.kr</dc:creator>
  <cp:lastModifiedBy>Sunju Park</cp:lastModifiedBy>
  <cp:lastPrinted>2020-05-12T09:37:04Z</cp:lastPrinted>
  <dcterms:created xsi:type="dcterms:W3CDTF">2018-08-18T04:27:04Z</dcterms:created>
  <dcterms:modified xsi:type="dcterms:W3CDTF">2020-07-01T10:29:23Z</dcterms:modified>
</cp:coreProperties>
</file>