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720" tabRatio="600" firstSheet="0" activeTab="0" autoFilterDateGrouping="1"/>
  </bookViews>
  <sheets>
    <sheet name="보통예금" sheetId="1" state="visible" r:id="rId1"/>
    <sheet name="이사정산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mm&quot;월&quot;\ dd&quot;일&quot;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2"/>
      <color theme="1"/>
      <sz val="16"/>
      <scheme val="minor"/>
    </font>
    <font>
      <name val="맑은 고딕"/>
      <charset val="129"/>
      <family val="3"/>
      <color theme="1"/>
      <sz val="16"/>
      <scheme val="minor"/>
    </font>
  </fonts>
  <fills count="4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  <fill>
      <patternFill patternType="solid">
        <fgColor theme="5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2" fillId="0" borderId="0" applyAlignment="1">
      <alignment vertical="center"/>
    </xf>
    <xf numFmtId="41" fontId="2" fillId="0" borderId="0" applyAlignment="1">
      <alignment vertical="center"/>
    </xf>
  </cellStyleXfs>
  <cellXfs count="38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1">
      <alignment vertical="center"/>
    </xf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164" fontId="0" fillId="0" borderId="1" applyAlignment="1" pivotButton="0" quotePrefix="0" xfId="1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1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1">
      <alignment vertical="center"/>
    </xf>
    <xf numFmtId="164" fontId="0" fillId="3" borderId="1" applyAlignment="1" pivotButton="0" quotePrefix="0" xfId="1">
      <alignment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0" fillId="3" borderId="0" applyAlignment="1" pivotButton="0" quotePrefix="0" xfId="0">
      <alignment vertical="center"/>
    </xf>
    <xf numFmtId="164" fontId="0" fillId="3" borderId="0" applyAlignment="1" pivotButton="0" quotePrefix="0" xfId="1">
      <alignment vertical="center"/>
    </xf>
    <xf numFmtId="3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2" fillId="0" borderId="0" applyAlignment="1" pivotButton="0" quotePrefix="0" xfId="1">
      <alignment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5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4" fontId="0" fillId="0" borderId="1" applyAlignment="1" pivotButton="0" quotePrefix="0" xfId="1">
      <alignment horizontal="center" vertical="center"/>
    </xf>
    <xf numFmtId="164" fontId="0" fillId="0" borderId="0" applyAlignment="1" pivotButton="0" quotePrefix="0" xfId="1">
      <alignment vertical="center"/>
    </xf>
    <xf numFmtId="164" fontId="2" fillId="0" borderId="0" applyAlignment="1" pivotButton="0" quotePrefix="0" xfId="1">
      <alignment vertical="center"/>
    </xf>
    <xf numFmtId="164" fontId="0" fillId="0" borderId="1" applyAlignment="1" pivotButton="0" quotePrefix="0" xfId="1">
      <alignment vertical="center"/>
    </xf>
    <xf numFmtId="164" fontId="0" fillId="0" borderId="0" applyAlignment="1" pivotButton="0" quotePrefix="0" xfId="0">
      <alignment vertical="center"/>
    </xf>
    <xf numFmtId="165" fontId="0" fillId="0" borderId="0" pivotButton="0" quotePrefix="0" xfId="0"/>
    <xf numFmtId="164" fontId="0" fillId="0" borderId="1" applyAlignment="1" pivotButton="0" quotePrefix="0" xfId="1">
      <alignment horizontal="center" vertical="center"/>
    </xf>
    <xf numFmtId="164" fontId="4" fillId="0" borderId="1" applyAlignment="1" pivotButton="0" quotePrefix="0" xfId="1">
      <alignment vertical="center"/>
    </xf>
    <xf numFmtId="164" fontId="0" fillId="3" borderId="1" applyAlignment="1" pivotButton="0" quotePrefix="0" xfId="1">
      <alignment vertical="center"/>
    </xf>
    <xf numFmtId="164" fontId="0" fillId="3" borderId="0" applyAlignment="1" pivotButton="0" quotePrefix="0" xfId="1">
      <alignment vertical="center"/>
    </xf>
  </cellXfs>
  <cellStyles count="2">
    <cellStyle name="표준" xfId="0" builtinId="0"/>
    <cellStyle name="쉼표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G23"/>
  <sheetViews>
    <sheetView tabSelected="1" topLeftCell="A4" workbookViewId="0">
      <selection activeCell="D29" sqref="D29"/>
    </sheetView>
  </sheetViews>
  <sheetFormatPr baseColWidth="8" defaultRowHeight="16.5"/>
  <cols>
    <col width="28" bestFit="1" customWidth="1" style="23" min="2" max="2"/>
    <col width="13" bestFit="1" customWidth="1" style="29" min="3" max="3"/>
    <col width="17.875" bestFit="1" customWidth="1" style="23" min="4" max="4"/>
    <col width="9.375" bestFit="1" customWidth="1" style="23" min="5" max="5"/>
    <col width="13" bestFit="1" customWidth="1" style="30" min="6" max="6"/>
    <col width="12.25" bestFit="1" customWidth="1" style="23" min="7" max="7"/>
  </cols>
  <sheetData>
    <row r="4">
      <c r="B4" s="2" t="inlineStr">
        <is>
          <t>계좌명</t>
        </is>
      </c>
      <c r="C4" s="2" t="inlineStr">
        <is>
          <t>잔액</t>
        </is>
      </c>
      <c r="D4" s="2" t="inlineStr">
        <is>
          <t>비고</t>
        </is>
      </c>
    </row>
    <row r="5">
      <c r="B5" s="3" t="inlineStr">
        <is>
          <t>국8230</t>
        </is>
      </c>
      <c r="C5" s="31" t="n">
        <v>-43806755</v>
      </c>
      <c r="D5" s="3" t="n"/>
      <c r="E5" s="32" t="n"/>
      <c r="F5" s="30" t="n">
        <v>53455305</v>
      </c>
      <c r="G5" s="18">
        <f>+F5+C5</f>
        <v/>
      </c>
    </row>
    <row r="6">
      <c r="B6" s="3" t="inlineStr">
        <is>
          <t>국1516</t>
        </is>
      </c>
      <c r="C6" s="31" t="n">
        <v>-83583</v>
      </c>
      <c r="D6" s="3" t="n"/>
      <c r="F6" s="30" t="n">
        <v>83583</v>
      </c>
      <c r="G6" s="18">
        <f>+F6+C6</f>
        <v/>
      </c>
    </row>
    <row r="7">
      <c r="B7" s="3" t="inlineStr">
        <is>
          <t>국7256</t>
        </is>
      </c>
      <c r="C7" s="31" t="n">
        <v>-15</v>
      </c>
      <c r="D7" s="3" t="n"/>
      <c r="F7" s="30" t="n">
        <v>15</v>
      </c>
      <c r="G7" s="18">
        <f>+F7+C7</f>
        <v/>
      </c>
    </row>
    <row r="8">
      <c r="B8" s="3" t="inlineStr">
        <is>
          <t>기업013</t>
        </is>
      </c>
      <c r="C8" s="31" t="n">
        <v>-6129192</v>
      </c>
      <c r="D8" s="3" t="n"/>
      <c r="F8" s="30" t="n">
        <v>6129192</v>
      </c>
      <c r="G8" s="18">
        <f>+F8+C8</f>
        <v/>
      </c>
    </row>
    <row r="9">
      <c r="B9" s="3" t="inlineStr">
        <is>
          <t>신한2366</t>
        </is>
      </c>
      <c r="C9" s="31" t="n">
        <v>-24146</v>
      </c>
      <c r="D9" s="3" t="n"/>
      <c r="F9" s="30" t="n">
        <v>24146</v>
      </c>
      <c r="G9" s="18">
        <f>+F9+C9</f>
        <v/>
      </c>
    </row>
    <row r="10">
      <c r="B10" s="3" t="inlineStr">
        <is>
          <t>우7354</t>
        </is>
      </c>
      <c r="C10" s="31" t="n">
        <v>-17989102</v>
      </c>
      <c r="D10" s="3" t="n"/>
      <c r="F10" s="30" t="n">
        <v>17989102</v>
      </c>
      <c r="G10" s="18">
        <f>+F10+C10</f>
        <v/>
      </c>
    </row>
    <row r="11">
      <c r="B11" s="3" t="inlineStr">
        <is>
          <t>우9192(하도급지키미)</t>
        </is>
      </c>
      <c r="C11" s="31" t="n">
        <v>-3026</v>
      </c>
      <c r="D11" s="3" t="inlineStr">
        <is>
          <t>1원오류</t>
        </is>
      </c>
      <c r="F11" s="30" t="n">
        <v>3027</v>
      </c>
      <c r="G11" s="18">
        <f>+F11+C11</f>
        <v/>
      </c>
    </row>
    <row r="12">
      <c r="B12" s="3" t="inlineStr">
        <is>
          <t>우9247(노무비/하도급지키미)</t>
        </is>
      </c>
      <c r="C12" s="31" t="n">
        <v>-1436</v>
      </c>
      <c r="D12" s="3" t="n"/>
      <c r="F12" s="30" t="n">
        <v>1436</v>
      </c>
      <c r="G12" s="18">
        <f>+F12+C12</f>
        <v/>
      </c>
    </row>
    <row r="13">
      <c r="B13" s="3" t="inlineStr">
        <is>
          <t>신한0445</t>
        </is>
      </c>
      <c r="C13" s="31" t="n">
        <v>0</v>
      </c>
      <c r="D13" s="3" t="inlineStr">
        <is>
          <t>부평구 이클린페이</t>
        </is>
      </c>
      <c r="G13" s="18" t="n"/>
    </row>
    <row r="14">
      <c r="B14" s="3" t="n"/>
      <c r="C14" s="31" t="n"/>
      <c r="D14" s="3" t="n"/>
      <c r="G14" s="18" t="n"/>
    </row>
    <row r="15">
      <c r="B15" s="3" t="n"/>
      <c r="C15" s="31" t="n"/>
      <c r="D15" s="3" t="n"/>
      <c r="G15" s="18" t="n"/>
    </row>
    <row r="16">
      <c r="B16" s="3" t="n"/>
      <c r="C16" s="31" t="n"/>
      <c r="D16" s="3" t="n"/>
      <c r="G16" s="18" t="n"/>
    </row>
    <row r="17">
      <c r="B17" s="0" t="n"/>
      <c r="C17" s="0" t="n"/>
      <c r="G17" s="18" t="n"/>
    </row>
    <row r="22">
      <c r="D22" s="33" t="n"/>
      <c r="E22" s="0" t="n"/>
    </row>
    <row r="23">
      <c r="D23" s="33" t="n"/>
      <c r="E23" s="0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29"/>
  <sheetViews>
    <sheetView workbookViewId="0">
      <selection activeCell="F27" sqref="F27"/>
    </sheetView>
  </sheetViews>
  <sheetFormatPr baseColWidth="8" defaultRowHeight="16.5"/>
  <cols>
    <col width="11" bestFit="1" customWidth="1" style="23" min="2" max="2"/>
    <col width="7.25" customWidth="1" style="23" min="3" max="3"/>
    <col width="14" customWidth="1" style="23" min="4" max="4"/>
    <col width="10.875" bestFit="1" customWidth="1" style="23" min="5" max="5"/>
    <col width="13" bestFit="1" customWidth="1" style="23" min="6" max="6"/>
  </cols>
  <sheetData>
    <row r="1" ht="26.25" customHeight="1" s="23">
      <c r="B1" s="26" t="inlineStr">
        <is>
          <t>정    산   서</t>
        </is>
      </c>
    </row>
    <row r="2" ht="26.25" customHeight="1" s="23">
      <c r="B2" s="26" t="n"/>
      <c r="C2" s="14" t="n"/>
      <c r="D2" s="15" t="n"/>
      <c r="E2" s="22" t="n"/>
    </row>
    <row r="3">
      <c r="D3" s="15" t="inlineStr">
        <is>
          <t>기간:</t>
        </is>
      </c>
      <c r="E3" s="22" t="n"/>
    </row>
    <row r="4">
      <c r="B4" s="0" t="inlineStr">
        <is>
          <t>1. 입금</t>
        </is>
      </c>
    </row>
    <row r="5">
      <c r="B5" s="24" t="inlineStr">
        <is>
          <t>구분</t>
        </is>
      </c>
      <c r="C5" s="25" t="n"/>
      <c r="D5" s="34" t="inlineStr">
        <is>
          <t>선금</t>
        </is>
      </c>
      <c r="E5" s="34" t="inlineStr">
        <is>
          <t>부가세</t>
        </is>
      </c>
      <c r="F5" s="34" t="inlineStr">
        <is>
          <t>계</t>
        </is>
      </c>
    </row>
    <row r="6">
      <c r="B6" s="9" t="inlineStr">
        <is>
          <t>부채</t>
        </is>
      </c>
      <c r="C6" s="10" t="inlineStr">
        <is>
          <t>선금</t>
        </is>
      </c>
      <c r="D6" s="35" t="n">
        <v>95454545</v>
      </c>
      <c r="E6" s="35" t="n">
        <v>9545455</v>
      </c>
      <c r="F6" s="35">
        <f>+D6+E6</f>
        <v/>
      </c>
    </row>
    <row r="7">
      <c r="B7" s="24" t="inlineStr">
        <is>
          <t>수익</t>
        </is>
      </c>
      <c r="C7" s="24" t="inlineStr">
        <is>
          <t>기성</t>
        </is>
      </c>
      <c r="D7" s="31" t="n">
        <v>0</v>
      </c>
      <c r="E7" s="31" t="n"/>
      <c r="F7" s="31">
        <f>+D7+E7</f>
        <v/>
      </c>
    </row>
    <row r="8">
      <c r="B8" s="27" t="inlineStr">
        <is>
          <t>계</t>
        </is>
      </c>
      <c r="C8" s="25" t="n"/>
      <c r="D8" s="36">
        <f>SUM(D6:D7)</f>
        <v/>
      </c>
      <c r="E8" s="36">
        <f>SUM(E6:E7)</f>
        <v/>
      </c>
      <c r="F8" s="36">
        <f>SUM(F6:F7)</f>
        <v/>
      </c>
    </row>
    <row r="9">
      <c r="D9" s="29" t="n"/>
      <c r="E9" s="29" t="n"/>
      <c r="F9" s="29" t="n"/>
    </row>
    <row r="10">
      <c r="B10" s="24" t="inlineStr">
        <is>
          <t>구분</t>
        </is>
      </c>
      <c r="C10" s="25" t="n"/>
      <c r="D10" s="34" t="inlineStr">
        <is>
          <t>금액</t>
        </is>
      </c>
      <c r="E10" s="34" t="inlineStr">
        <is>
          <t>비고</t>
        </is>
      </c>
      <c r="F10" s="25" t="n"/>
    </row>
    <row r="11">
      <c r="B11" s="24" t="inlineStr">
        <is>
          <t>이사입금</t>
        </is>
      </c>
      <c r="C11" s="25" t="n"/>
      <c r="D11" s="31" t="n"/>
      <c r="E11" s="34" t="n"/>
      <c r="F11" s="25" t="n"/>
    </row>
    <row r="12">
      <c r="D12" s="29" t="n"/>
      <c r="E12" s="29" t="n"/>
      <c r="F12" s="29" t="n"/>
    </row>
    <row r="13">
      <c r="B13" s="0" t="inlineStr">
        <is>
          <t>2. 공제</t>
        </is>
      </c>
      <c r="D13" s="29" t="n"/>
      <c r="E13" s="29" t="n"/>
      <c r="F13" s="29" t="n"/>
    </row>
    <row r="14">
      <c r="B14" s="24" t="inlineStr">
        <is>
          <t xml:space="preserve">구분 </t>
        </is>
      </c>
      <c r="C14" s="25" t="n"/>
      <c r="D14" s="34" t="inlineStr">
        <is>
          <t>금액</t>
        </is>
      </c>
      <c r="E14" s="34" t="inlineStr">
        <is>
          <t>부가세</t>
        </is>
      </c>
      <c r="F14" s="34" t="inlineStr">
        <is>
          <t>비고</t>
        </is>
      </c>
    </row>
    <row r="15">
      <c r="B15" s="24" t="inlineStr">
        <is>
          <t>비용</t>
        </is>
      </c>
      <c r="C15" s="25" t="n"/>
      <c r="D15" s="31" t="n">
        <v>80383180</v>
      </c>
      <c r="E15" s="31" t="n">
        <v>7970000</v>
      </c>
      <c r="F15" s="31" t="n"/>
    </row>
    <row r="16">
      <c r="B16" s="24" t="inlineStr">
        <is>
          <t>회사수수료</t>
        </is>
      </c>
      <c r="C16" s="25" t="n"/>
      <c r="D16" s="31">
        <f>+D8*5%</f>
        <v/>
      </c>
      <c r="E16" s="31" t="n"/>
      <c r="F16" s="31" t="n"/>
    </row>
    <row r="17">
      <c r="B17" s="24" t="n"/>
      <c r="C17" s="25" t="n"/>
      <c r="D17" s="31" t="n"/>
      <c r="E17" s="31" t="n"/>
      <c r="F17" s="31" t="n"/>
    </row>
    <row r="18">
      <c r="B18" s="27" t="inlineStr">
        <is>
          <t>계</t>
        </is>
      </c>
      <c r="C18" s="25" t="n"/>
      <c r="D18" s="36">
        <f>SUM(D15:D17)</f>
        <v/>
      </c>
      <c r="E18" s="36" t="n"/>
      <c r="F18" s="36" t="n"/>
    </row>
    <row r="19">
      <c r="B19" s="22" t="n"/>
      <c r="D19" s="29" t="n"/>
      <c r="E19" s="29" t="n"/>
      <c r="F19" s="29" t="n"/>
    </row>
    <row r="20">
      <c r="B20" s="16" t="inlineStr">
        <is>
          <t>3. 잔액</t>
        </is>
      </c>
      <c r="C20" s="16" t="n"/>
      <c r="D20" s="37">
        <f>+D8-D18+D11</f>
        <v/>
      </c>
      <c r="E20" s="29" t="n"/>
      <c r="F20" s="29" t="n"/>
    </row>
    <row r="21">
      <c r="B21" s="22" t="n"/>
      <c r="D21" s="29" t="n"/>
      <c r="E21" s="29" t="n"/>
      <c r="F21" s="29" t="n"/>
    </row>
    <row r="22">
      <c r="D22" s="29" t="n"/>
      <c r="E22" s="29" t="n"/>
      <c r="F22" s="29" t="n"/>
    </row>
    <row r="23">
      <c r="D23" s="29" t="n"/>
      <c r="E23" s="29" t="n"/>
      <c r="F23" s="29" t="n"/>
    </row>
    <row r="24">
      <c r="D24" s="29" t="n"/>
      <c r="E24" s="29" t="n"/>
      <c r="F24" s="29" t="n"/>
    </row>
    <row r="25">
      <c r="D25" s="29" t="n"/>
      <c r="E25" s="29" t="n"/>
      <c r="F25" s="29" t="n"/>
    </row>
    <row r="26">
      <c r="D26" s="29" t="n"/>
      <c r="E26" s="29" t="n"/>
      <c r="F26" s="29" t="n"/>
    </row>
    <row r="27">
      <c r="D27" s="29" t="n"/>
      <c r="E27" s="29" t="n"/>
      <c r="F27" s="29" t="n"/>
    </row>
    <row r="28">
      <c r="D28" s="29" t="n"/>
      <c r="E28" s="29" t="n"/>
      <c r="F28" s="29" t="n"/>
    </row>
    <row r="29">
      <c r="D29" s="29" t="n"/>
      <c r="E29" s="29" t="n"/>
      <c r="F29" s="29" t="n"/>
    </row>
  </sheetData>
  <mergeCells count="14">
    <mergeCell ref="E2:F2"/>
    <mergeCell ref="B14:C14"/>
    <mergeCell ref="B1:F1"/>
    <mergeCell ref="E3:F3"/>
    <mergeCell ref="B18:C18"/>
    <mergeCell ref="B17:C17"/>
    <mergeCell ref="B16:C16"/>
    <mergeCell ref="B15:C15"/>
    <mergeCell ref="B8:C8"/>
    <mergeCell ref="B5:C5"/>
    <mergeCell ref="B11:C11"/>
    <mergeCell ref="B10:C10"/>
    <mergeCell ref="E10:F10"/>
    <mergeCell ref="E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영수 고</dc:creator>
  <dcterms:created xsi:type="dcterms:W3CDTF">2025-08-04T08:23:14Z</dcterms:created>
  <dcterms:modified xsi:type="dcterms:W3CDTF">2025-10-04T06:04:39Z</dcterms:modified>
  <cp:lastModifiedBy>garam</cp:lastModifiedBy>
</cp:coreProperties>
</file>